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22.180.208\1800\outbox\"/>
    </mc:Choice>
  </mc:AlternateContent>
  <xr:revisionPtr revIDLastSave="0" documentId="8_{2EDA0FC7-2DFD-4363-83BF-FCC869004154}" xr6:coauthVersionLast="44" xr6:coauthVersionMax="44"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BE34" i="10" l="1"/>
  <c r="BE35" i="10" l="1"/>
  <c r="BE36" i="10" s="1"/>
  <c r="BE37" i="10" s="1"/>
  <c r="BW34" i="10"/>
  <c r="BW35" i="10" s="1"/>
  <c r="BW36" i="10" s="1"/>
  <c r="BW37" i="10" s="1"/>
  <c r="BW38" i="10" s="1"/>
  <c r="BW39" i="10" s="1"/>
  <c r="BW40" i="10" s="1"/>
  <c r="CO34" i="10" s="1"/>
  <c r="CO35" i="10" s="1"/>
</calcChain>
</file>

<file path=xl/sharedStrings.xml><?xml version="1.0" encoding="utf-8"?>
<sst xmlns="http://schemas.openxmlformats.org/spreadsheetml/2006/main" count="1153" uniqueCount="616">
  <si>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</si>
  <si>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</si>
  <si>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</si>
  <si>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</si>
  <si>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</si>
  <si>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</si>
  <si>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</si>
  <si>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</si>
  <si>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</si>
  <si>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</si>
  <si>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</si>
  <si>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</si>
  <si>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</si>
  <si>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</si>
  <si>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</si>
  <si>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</si>
  <si>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</si>
  <si>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</si>
  <si>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</si>
  <si>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</si>
  <si>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</si>
  <si>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</si>
  <si>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</si>
  <si>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</si>
  <si>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</si>
  <si>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</si>
  <si>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</si>
  <si>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</si>
  <si>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</si>
  <si>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</si>
  <si>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</si>
  <si>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</si>
  <si>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</si>
  <si>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</si>
  <si>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</si>
  <si>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</si>
  <si>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</si>
  <si>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</si>
  <si>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</si>
  <si>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</si>
  <si>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</si>
  <si>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</si>
  <si>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</si>
  <si>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</si>
  <si>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</si>
  <si>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</si>
  <si>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</si>
  <si>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</si>
  <si>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</si>
  <si>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</si>
  <si>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</si>
  <si>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</si>
  <si>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</si>
  <si>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</si>
  <si>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</si>
  <si>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</si>
  <si>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</si>
  <si>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</si>
  <si>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</si>
  <si>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</si>
  <si>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</si>
  <si>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</si>
  <si>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</si>
  <si>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</si>
  <si>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</si>
  <si>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</si>
  <si>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</si>
  <si>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</si>
  <si>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</si>
  <si>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</si>
  <si>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</si>
  <si>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</si>
  <si>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</si>
  <si>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</si>
  <si>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</si>
  <si>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</si>
  <si>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</si>
  <si>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</si>
  <si>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</si>
  <si>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</si>
  <si>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</si>
  <si>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</si>
  <si>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</si>
  <si>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</si>
  <si>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</si>
  <si>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</si>
  <si>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</si>
  <si>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</si>
  <si>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</si>
  <si>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</si>
  <si>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</si>
  <si>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</si>
  <si>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</si>
  <si>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</si>
  <si>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</si>
  <si>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</si>
  <si>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</si>
  <si>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</si>
  <si>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</si>
  <si>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</si>
  <si>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</si>
  <si>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</si>
  <si>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</si>
  <si>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</si>
  <si>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</si>
  <si>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</si>
  <si>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</si>
  <si>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</si>
  <si>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</si>
  <si>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</si>
  <si>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</si>
  <si>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</si>
  <si>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</si>
  <si>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</si>
  <si>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</si>
  <si>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</si>
  <si>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</si>
  <si>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</si>
  <si>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</si>
  <si>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</si>
  <si>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</si>
  <si>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</si>
  <si>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</si>
  <si>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</si>
  <si>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</si>
  <si>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</si>
  <si>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</si>
  <si>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</si>
  <si>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</si>
  <si>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</si>
  <si>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</si>
  <si>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</si>
  <si>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</si>
  <si>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</si>
  <si>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</si>
  <si>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</si>
  <si>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</si>
  <si>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</si>
  <si>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</si>
  <si>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</si>
  <si>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</si>
  <si>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</si>
  <si>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</si>
  <si>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</si>
  <si>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</si>
  <si>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</si>
  <si>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</si>
  <si>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</si>
  <si>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</si>
  <si>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</si>
  <si>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</si>
  <si>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</si>
  <si>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</si>
  <si>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</si>
  <si>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</si>
  <si>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</si>
  <si>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</si>
  <si>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</si>
  <si>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</si>
  <si>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</si>
  <si>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</si>
  <si>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</si>
  <si>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</si>
  <si>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</si>
  <si>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</si>
  <si>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</si>
  <si>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</si>
  <si>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</si>
  <si>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</si>
  <si>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</si>
  <si>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</si>
  <si>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</si>
  <si>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</si>
  <si>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</si>
  <si>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</si>
  <si>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</si>
  <si>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</si>
  <si>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</si>
  <si>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</si>
  <si>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</si>
  <si>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</si>
  <si>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</si>
  <si>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</si>
  <si>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</si>
  <si>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</si>
  <si>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</si>
  <si>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</si>
  <si>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</si>
  <si>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</si>
  <si>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</si>
  <si>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</si>
  <si>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</si>
  <si>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</si>
  <si>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</si>
  <si>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</si>
  <si>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</si>
  <si>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</si>
  <si>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</si>
  <si>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</si>
  <si>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</si>
  <si>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</si>
  <si>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</si>
  <si>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</si>
  <si>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</si>
  <si>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</si>
  <si>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</si>
  <si>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</si>
  <si>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</si>
  <si>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</si>
  <si>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</si>
  <si>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</si>
  <si>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</si>
  <si>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</si>
  <si>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岐阜県養老町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</si>
  <si>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</si>
  <si>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</si>
  <si>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</si>
  <si>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</si>
  <si>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</si>
  <si>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</si>
  <si>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</si>
  <si>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</si>
  <si>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</si>
  <si>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</si>
  <si>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</si>
  <si>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</si>
  <si>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</si>
  <si>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</si>
  <si>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</si>
  <si>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</si>
  <si>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</si>
  <si>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</si>
  <si>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</si>
  <si>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</si>
  <si>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</si>
  <si>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</si>
  <si>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</si>
  <si>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</si>
  <si>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</si>
  <si>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</si>
  <si>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</si>
  <si>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</si>
  <si>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</si>
  <si>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</si>
  <si>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</si>
  <si>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</si>
  <si>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</si>
  <si>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</si>
  <si>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</si>
  <si>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</si>
  <si>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</si>
  <si>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</si>
  <si>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</si>
  <si>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</si>
  <si>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</si>
  <si>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</si>
  <si>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</si>
  <si>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</si>
  <si>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</si>
  <si>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</si>
  <si>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</si>
  <si>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</si>
  <si>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</si>
  <si>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</si>
  <si>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</si>
  <si>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</si>
  <si>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</si>
  <si>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</si>
  <si>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</si>
  <si>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</si>
  <si>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</si>
  <si>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</si>
  <si>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</si>
  <si>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</si>
  <si>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</si>
  <si>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</si>
  <si>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</si>
  <si>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</si>
  <si>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</si>
  <si>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</si>
  <si>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</si>
  <si>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</si>
  <si>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</si>
  <si>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</si>
  <si>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</si>
  <si>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</si>
  <si>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</si>
  <si>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</si>
  <si>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</si>
  <si>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</si>
  <si>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</si>
  <si>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</si>
  <si>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</si>
  <si>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</si>
  <si>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</si>
  <si>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</si>
  <si>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</si>
  <si>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</si>
  <si>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</si>
  <si>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</si>
  <si>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</si>
  <si>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</si>
  <si>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</si>
  <si>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</si>
  <si>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</si>
  <si>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</si>
  <si>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</si>
  <si>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</si>
  <si>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</si>
  <si>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</si>
  <si>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</si>
  <si>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</si>
  <si>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</si>
  <si>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</si>
  <si>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</si>
  <si>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</si>
  <si>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</si>
  <si>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</si>
  <si>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</si>
  <si>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</si>
  <si>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</si>
  <si>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</si>
  <si>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</si>
  <si>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</si>
  <si>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</si>
  <si>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</si>
  <si>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</si>
  <si>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</si>
  <si>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</si>
  <si>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</si>
  <si>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</si>
  <si>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</si>
  <si>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</si>
  <si>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</si>
  <si>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</si>
  <si>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</si>
  <si>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</si>
  <si>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</si>
  <si>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</si>
  <si>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</si>
  <si>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</si>
  <si>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</si>
  <si>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</si>
  <si>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</si>
  <si>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</si>
  <si>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</si>
  <si>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</si>
  <si>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</si>
  <si>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</si>
  <si>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</si>
  <si>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</si>
  <si>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</si>
  <si>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</si>
  <si>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</si>
  <si>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</si>
  <si>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</si>
  <si>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</si>
  <si>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</si>
  <si>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</si>
  <si>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</si>
  <si>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</si>
  <si>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</si>
  <si>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</si>
  <si>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岐阜県養老町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</si>
  <si>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</si>
  <si>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</si>
  <si>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</si>
  <si>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</si>
  <si>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</si>
  <si>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</si>
  <si>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</si>
  <si>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</si>
  <si>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</si>
  <si>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</si>
  <si>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</si>
  <si>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</si>
  <si>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</si>
  <si>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</si>
  <si>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</si>
  <si>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</si>
  <si>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</si>
  <si>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</si>
  <si>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</si>
  <si>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</si>
  <si>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</si>
  <si>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</si>
  <si>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</si>
  <si>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</si>
  <si>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</si>
  <si>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</si>
  <si>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</si>
  <si>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</si>
  <si>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</si>
  <si>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</si>
  <si>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</si>
  <si>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</si>
  <si>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</si>
  <si>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</si>
  <si>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</si>
  <si>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</si>
  <si>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</si>
  <si>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</si>
  <si>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</si>
  <si>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</si>
  <si>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</si>
  <si>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</si>
  <si>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</si>
  <si>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食肉事業センター特別会計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</si>
  <si>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</si>
  <si>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</si>
  <si>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</si>
  <si>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</si>
  <si>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</si>
  <si>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</si>
  <si>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</si>
  <si>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</si>
  <si>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</si>
  <si>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</si>
  <si>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</si>
  <si>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</si>
  <si>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</si>
  <si>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</si>
  <si>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</si>
  <si>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</si>
  <si>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</si>
  <si>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</si>
  <si>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</si>
  <si>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</si>
  <si>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</si>
  <si>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</si>
  <si>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</si>
  <si>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</si>
  <si>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</si>
  <si>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</si>
  <si>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</si>
  <si>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</si>
  <si>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</si>
  <si>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</si>
  <si>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</si>
  <si>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</si>
  <si>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</si>
  <si>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</si>
  <si>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</si>
  <si>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</si>
  <si>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</si>
  <si>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</si>
  <si>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</si>
  <si>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</si>
  <si>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</si>
  <si>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</si>
  <si>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</si>
  <si>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</si>
  <si>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</si>
  <si>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</si>
  <si>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</si>
  <si>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</si>
  <si>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</si>
  <si>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</si>
  <si>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</si>
  <si>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</si>
  <si>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</si>
  <si>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</si>
  <si>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</si>
  <si>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</si>
  <si>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</si>
  <si>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</si>
  <si>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</si>
  <si>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</si>
  <si>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</si>
  <si>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</si>
  <si>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</si>
  <si>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</si>
  <si>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</si>
  <si>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</si>
  <si>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</si>
  <si>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</si>
  <si>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</si>
  <si>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</si>
  <si>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</si>
  <si>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</si>
  <si>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</si>
  <si>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</si>
  <si>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</si>
  <si>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</si>
  <si>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</si>
  <si>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</si>
  <si>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</si>
  <si>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</si>
  <si>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</si>
  <si>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</si>
  <si>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</si>
  <si>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</si>
  <si>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</si>
  <si>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</si>
  <si>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</si>
  <si>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</si>
  <si>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</si>
  <si>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</si>
  <si>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</si>
  <si>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</si>
  <si>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</si>
  <si>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</si>
  <si>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</si>
  <si>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</si>
  <si>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</si>
  <si>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</si>
  <si>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</si>
  <si>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</si>
  <si>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</si>
  <si>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</si>
  <si>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</si>
  <si>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</si>
  <si>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</si>
  <si>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</si>
  <si>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</si>
  <si>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</si>
  <si>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</si>
  <si>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</si>
  <si>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</si>
  <si>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</si>
  <si>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</si>
  <si>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</si>
  <si>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</si>
  <si>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</si>
  <si>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</si>
  <si>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</si>
  <si>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</si>
  <si>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</si>
  <si>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</si>
  <si>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</si>
  <si>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</si>
  <si>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</si>
  <si>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</si>
  <si>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</si>
  <si>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</si>
  <si>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</si>
  <si>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</si>
  <si>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</si>
  <si>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</si>
  <si>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</si>
  <si>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</si>
  <si>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</si>
  <si>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</si>
  <si>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</si>
  <si>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</si>
  <si>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</si>
  <si>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</si>
  <si>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</si>
  <si>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</si>
  <si>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</si>
  <si>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</si>
  <si>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3.67</t>
  </si>
  <si>
    <t>▲ 0.12</t>
  </si>
  <si>
    <t>▲ 3.79</t>
  </si>
  <si>
    <t>▲ 2.62</t>
  </si>
  <si>
    <t>▲ 0.22</t>
  </si>
  <si>
    <t>上水道事業会計</t>
  </si>
  <si>
    <t>国民健康保険特別会計</t>
  </si>
  <si>
    <t>一般会計</t>
  </si>
  <si>
    <t>介護保険事業特別会計</t>
  </si>
  <si>
    <t>住宅新築資金等貸付特別会計</t>
  </si>
  <si>
    <t>簡易水道特別会計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</si>
  <si>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</si>
  <si>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</si>
  <si>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</si>
  <si>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</si>
  <si>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</si>
  <si>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</si>
  <si>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</si>
  <si>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</si>
  <si>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</si>
  <si>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基金繰入金142</t>
    <rPh sb="0" eb="2">
      <t>キキン</t>
    </rPh>
    <rPh sb="2" eb="4">
      <t>クリイレ</t>
    </rPh>
    <rPh sb="4" eb="5">
      <t>キン</t>
    </rPh>
    <phoneticPr fontId="2"/>
  </si>
  <si>
    <t>養老町スポーツ連盟</t>
    <rPh sb="0" eb="2">
      <t>ヨウロウ</t>
    </rPh>
    <rPh sb="2" eb="3">
      <t>チョウ</t>
    </rPh>
    <rPh sb="7" eb="9">
      <t>レンメイ</t>
    </rPh>
    <phoneticPr fontId="2"/>
  </si>
  <si>
    <t>養老町土地開発公社</t>
    <rPh sb="0" eb="3">
      <t>ヨウロウチョウ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</si>
  <si>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</si>
  <si>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</si>
  <si>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</si>
  <si>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</si>
  <si>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</si>
  <si>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</si>
  <si>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</si>
  <si>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</si>
  <si>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</si>
  <si>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</si>
  <si>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</si>
  <si>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</si>
  <si>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</si>
  <si>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</si>
  <si>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</si>
  <si>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</si>
  <si>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西南濃老人福祉施設事務組合</t>
    <rPh sb="0" eb="1">
      <t>セイ</t>
    </rPh>
    <rPh sb="1" eb="3">
      <t>ナンノウ</t>
    </rPh>
    <rPh sb="3" eb="5">
      <t>ロウジン</t>
    </rPh>
    <rPh sb="5" eb="7">
      <t>フクシ</t>
    </rPh>
    <rPh sb="7" eb="9">
      <t>シセツ</t>
    </rPh>
    <rPh sb="9" eb="11">
      <t>ジム</t>
    </rPh>
    <rPh sb="11" eb="13">
      <t>クミアイ</t>
    </rPh>
    <phoneticPr fontId="2"/>
  </si>
  <si>
    <t>-</t>
    <phoneticPr fontId="2"/>
  </si>
  <si>
    <t>基金繰入金1,172</t>
    <rPh sb="0" eb="2">
      <t>キキン</t>
    </rPh>
    <rPh sb="2" eb="4">
      <t>クリイレ</t>
    </rPh>
    <rPh sb="4" eb="5">
      <t>キン</t>
    </rPh>
    <phoneticPr fontId="2"/>
  </si>
  <si>
    <t>-</t>
    <phoneticPr fontId="2"/>
  </si>
  <si>
    <t>長寿社会福祉基金</t>
    <rPh sb="0" eb="2">
      <t>チョウジュ</t>
    </rPh>
    <rPh sb="2" eb="4">
      <t>シャカイ</t>
    </rPh>
    <rPh sb="4" eb="6">
      <t>フクシ</t>
    </rPh>
    <rPh sb="6" eb="8">
      <t>キキン</t>
    </rPh>
    <phoneticPr fontId="2"/>
  </si>
  <si>
    <t>まちづくり整備基金</t>
    <rPh sb="5" eb="7">
      <t>セイビ</t>
    </rPh>
    <rPh sb="7" eb="9">
      <t>キキン</t>
    </rPh>
    <phoneticPr fontId="2"/>
  </si>
  <si>
    <t>ふるさと応援基金</t>
    <rPh sb="4" eb="6">
      <t>オウエン</t>
    </rPh>
    <rPh sb="6" eb="8">
      <t>キキン</t>
    </rPh>
    <phoneticPr fontId="2"/>
  </si>
  <si>
    <t>薩摩義士史跡整備基金</t>
    <rPh sb="0" eb="2">
      <t>サツマ</t>
    </rPh>
    <rPh sb="2" eb="4">
      <t>ギシ</t>
    </rPh>
    <rPh sb="4" eb="6">
      <t>シセキ</t>
    </rPh>
    <rPh sb="6" eb="8">
      <t>セイビ</t>
    </rPh>
    <rPh sb="8" eb="10">
      <t>キキン</t>
    </rPh>
    <phoneticPr fontId="2"/>
  </si>
  <si>
    <t>山口俊郎基金</t>
    <rPh sb="0" eb="2">
      <t>ヤマグチ</t>
    </rPh>
    <rPh sb="2" eb="4">
      <t>トシロウ</t>
    </rPh>
    <rPh sb="4" eb="6">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</si>
  <si>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</si>
  <si>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</si>
  <si>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</si>
  <si>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</si>
  <si>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</si>
  <si>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</si>
  <si>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</si>
  <si>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</si>
  <si>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防災拠点整備や公民館新設工事等に係る地方債の借入れにより地方債現在高は上昇したものの、ふるさと納税寄附金の増加による特定目的基金積立額が増加したことにより、改善がみられた。一方で、有形固定資産減価償却率については類似団体を若干下回ったものの前年度比で上昇しており、将来的にも上昇することが予測されることから、公共施設等総合管理計画に基づき統廃合も十分に検討し、地方債の新規発行を抑制しつつ、適切な維持管理を進める必要がある。</t>
    <rPh sb="12" eb="14">
      <t>ボウサイ</t>
    </rPh>
    <rPh sb="14" eb="16">
      <t>キョテン</t>
    </rPh>
    <rPh sb="16" eb="18">
      <t>セイビ</t>
    </rPh>
    <rPh sb="19" eb="22">
      <t>コウミンカン</t>
    </rPh>
    <rPh sb="22" eb="24">
      <t>シンセツ</t>
    </rPh>
    <rPh sb="24" eb="26">
      <t>コウジ</t>
    </rPh>
    <rPh sb="47" eb="49">
      <t>ジョウショウ</t>
    </rPh>
    <rPh sb="59" eb="61">
      <t>ノウゼイ</t>
    </rPh>
    <rPh sb="61" eb="64">
      <t>キフキン</t>
    </rPh>
    <rPh sb="65" eb="66">
      <t>ゾウ</t>
    </rPh>
    <rPh sb="66" eb="67">
      <t>カ</t>
    </rPh>
    <rPh sb="70" eb="72">
      <t>トクテイ</t>
    </rPh>
    <rPh sb="72" eb="74">
      <t>モクテキ</t>
    </rPh>
    <rPh sb="74" eb="76">
      <t>キキン</t>
    </rPh>
    <rPh sb="76" eb="78">
      <t>ツミタテ</t>
    </rPh>
    <rPh sb="78" eb="79">
      <t>ガク</t>
    </rPh>
    <rPh sb="80" eb="82">
      <t>ゾウカ</t>
    </rPh>
    <rPh sb="90" eb="92">
      <t>カイゼン</t>
    </rPh>
    <rPh sb="98" eb="100">
      <t>イッポウ</t>
    </rPh>
    <rPh sb="125" eb="127">
      <t>シタマワ</t>
    </rPh>
    <rPh sb="132" eb="135">
      <t>ゼンネンド</t>
    </rPh>
    <rPh sb="135" eb="136">
      <t>ヒ</t>
    </rPh>
    <rPh sb="137" eb="139">
      <t>ジョウショウ</t>
    </rPh>
    <rPh sb="144" eb="147">
      <t>ショウライテキ</t>
    </rPh>
    <rPh sb="149" eb="151">
      <t>ジョウショウ</t>
    </rPh>
    <rPh sb="156" eb="158">
      <t>ヨソク</t>
    </rPh>
    <rPh sb="192" eb="195">
      <t>チホウサイ</t>
    </rPh>
    <rPh sb="196" eb="198">
      <t>シンキ</t>
    </rPh>
    <rPh sb="198" eb="200">
      <t>ハッコウ</t>
    </rPh>
    <rPh sb="201" eb="203">
      <t>ヨクセイ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</si>
  <si>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</si>
  <si>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</si>
  <si>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</si>
  <si>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</si>
  <si>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</si>
  <si>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</si>
  <si>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防災拠点整備や公民館新設工事等に係る地方債の借入れにより地方債現在高は上昇したものの、ふるさと納税寄附金の増加による特定目的基金積立額が増加したことにより、改善がみられた。また、実質公債費比率については、前年と同率であったが、地方債現在高は増加傾向にあるため、将来的には上昇に転ずる可能性は高い。経常的経費の見直しにより基金残高を増やすとともに、地方債の新規発行には慎重に対処していく必要がある。</t>
    <rPh sb="114" eb="116">
      <t>ゼンネン</t>
    </rPh>
    <rPh sb="117" eb="119">
      <t>ドウリツ</t>
    </rPh>
    <rPh sb="128" eb="130">
      <t>ゲンザイ</t>
    </rPh>
    <rPh sb="130" eb="131">
      <t>ダカ</t>
    </rPh>
    <rPh sb="132" eb="134">
      <t>ゾウカ</t>
    </rPh>
    <rPh sb="134" eb="136">
      <t>ケイコウ</t>
    </rPh>
    <rPh sb="142" eb="145">
      <t>ショウライテキ</t>
    </rPh>
    <rPh sb="147" eb="149">
      <t>ジョウショウ</t>
    </rPh>
    <rPh sb="150" eb="151">
      <t>テン</t>
    </rPh>
    <rPh sb="153" eb="156">
      <t>カノウセイ</t>
    </rPh>
    <rPh sb="157" eb="158">
      <t>タカ</t>
    </rPh>
    <rPh sb="160" eb="163">
      <t>ケイジョウテキ</t>
    </rPh>
    <rPh sb="163" eb="165">
      <t>ケイヒ</t>
    </rPh>
    <rPh sb="166" eb="168">
      <t>ミナオ</t>
    </rPh>
    <rPh sb="172" eb="174">
      <t>キキン</t>
    </rPh>
    <rPh sb="174" eb="176">
      <t>ザンダカ</t>
    </rPh>
    <rPh sb="177" eb="178">
      <t>フ</t>
    </rPh>
    <rPh sb="185" eb="188">
      <t>チホウサイ</t>
    </rPh>
    <rPh sb="189" eb="191">
      <t>シンキ</t>
    </rPh>
    <rPh sb="191" eb="193">
      <t>ハッコウ</t>
    </rPh>
    <rPh sb="195" eb="197">
      <t>シンチョウ</t>
    </rPh>
    <rPh sb="198" eb="200">
      <t>タイショ</t>
    </rPh>
    <rPh sb="204" eb="20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</si>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</sst>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0909-4FB7-A4DD-8DA3522C99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41274</c:v>
                </c:pt>
                <c:pt idx="1">
                  <c:v>50054</c:v>
                </c:pt>
                <c:pt idx="2">
                  <c:v>46682</c:v>
                </c:pt>
                <c:pt idx="3">
                  <c:v>41027</c:v>
                </c:pt>
                <c:pt idx="4">
                  <c:v>45850</c:v>
                </c:pt>
              </c:numCache>
            </c:numRef>
          </c:val>
          <c:smooth val="0"/>
          <c:extLst>
            <c:ext xmlns:c16="http://schemas.microsoft.com/office/drawing/2014/chart" uri="{C3380CC4-5D6E-409C-BE32-E72D297353CC}">
              <c16:uniqueId val="{00000001-0909-4FB7-A4DD-8DA3522C99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5.79</c:v>
                </c:pt>
                <c:pt idx="1">
                  <c:v>5.24</c:v>
                </c:pt>
                <c:pt idx="2">
                  <c:v>4.1100000000000003</c:v>
                </c:pt>
                <c:pt idx="3">
                  <c:v>5.0999999999999996</c:v>
                </c:pt>
                <c:pt idx="4">
                  <c:v>4.8600000000000003</c:v>
                </c:pt>
              </c:numCache>
            </c:numRef>
          </c:val>
          <c:extLst>
            <c:ext xmlns:c16="http://schemas.microsoft.com/office/drawing/2014/chart" uri="{C3380CC4-5D6E-409C-BE32-E72D297353CC}">
              <c16:uniqueId val="{00000000-27DB-4B34-8BB1-9429843563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20.65</c:v>
                </c:pt>
                <c:pt idx="1">
                  <c:v>20.27</c:v>
                </c:pt>
                <c:pt idx="2">
                  <c:v>17.98</c:v>
                </c:pt>
                <c:pt idx="3">
                  <c:v>14.43</c:v>
                </c:pt>
                <c:pt idx="4">
                  <c:v>14.4</c:v>
                </c:pt>
              </c:numCache>
            </c:numRef>
          </c:val>
          <c:extLst>
            <c:ext xmlns:c16="http://schemas.microsoft.com/office/drawing/2014/chart" uri="{C3380CC4-5D6E-409C-BE32-E72D297353CC}">
              <c16:uniqueId val="{00000001-27DB-4B34-8BB1-9429843563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-3.67</c:v>
                </c:pt>
                <c:pt idx="1">
                  <c:v>-0.12</c:v>
                </c:pt>
                <c:pt idx="2">
                  <c:v>-3.79</c:v>
                </c:pt>
                <c:pt idx="3">
                  <c:v>-2.62</c:v>
                </c:pt>
                <c:pt idx="4">
                  <c:v>-0.22</c:v>
                </c:pt>
              </c:numCache>
            </c:numRef>
          </c:val>
          <c:smooth val="0"/>
          <c:extLst>
            <c:ext xmlns:c16="http://schemas.microsoft.com/office/drawing/2014/chart" uri="{C3380CC4-5D6E-409C-BE32-E72D297353CC}">
              <c16:uniqueId val="{00000002-27DB-4B34-8BB1-9429843563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1.81</c:v>
                </c:pt>
                <c:pt idx="2">
                  <c:v>#N/A</c:v>
                </c:pt>
                <c:pt idx="3">
                  <c:v>0.17</c:v>
                </c:pt>
                <c:pt idx="4">
                  <c:v>#N/A</c:v>
                </c:pt>
                <c:pt idx="5">
                  <c:v>0.09</c:v>
                </c:pt>
                <c:pt idx="6">
                  <c:v>#N/A</c:v>
                </c:pt>
                <c:pt idx="7">
                  <c:v>0.02</c:v>
                </c:pt>
                <c:pt idx="8">
                  <c:v>#N/A</c:v>
                </c:pt>
                <c:pt idx="9">
                  <c:v>0.02</c:v>
                </c:pt>
              </c:numCache>
            </c:numRef>
          </c:val>
          <c:extLst>
            <c:ext xmlns:c16="http://schemas.microsoft.com/office/drawing/2014/chart" uri="{C3380CC4-5D6E-409C-BE32-E72D297353CC}">
              <c16:uniqueId val="{00000000-16EA-4732-AEA7-867A194C0E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EA-4732-AEA7-867A194C0E9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0.01</c:v>
                </c:pt>
                <c:pt idx="4">
                  <c:v>#N/A</c:v>
                </c:pt>
                <c:pt idx="5">
                  <c:v>0.03</c:v>
                </c:pt>
                <c:pt idx="6">
                  <c:v>#N/A</c:v>
                </c:pt>
                <c:pt idx="7">
                  <c:v>0.04</c:v>
                </c:pt>
                <c:pt idx="8">
                  <c:v>#N/A</c:v>
                </c:pt>
                <c:pt idx="9">
                  <c:v>0.02</c:v>
                </c:pt>
              </c:numCache>
            </c:numRef>
          </c:val>
          <c:extLst>
            <c:ext xmlns:c16="http://schemas.microsoft.com/office/drawing/2014/chart" uri="{C3380CC4-5D6E-409C-BE32-E72D297353CC}">
              <c16:uniqueId val="{00000002-16EA-4732-AEA7-867A194C0E9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1.51</c:v>
                </c:pt>
                <c:pt idx="2">
                  <c:v>#N/A</c:v>
                </c:pt>
                <c:pt idx="3">
                  <c:v>0.12</c:v>
                </c:pt>
                <c:pt idx="4">
                  <c:v>#N/A</c:v>
                </c:pt>
                <c:pt idx="5">
                  <c:v>0.16</c:v>
                </c:pt>
                <c:pt idx="6">
                  <c:v>#N/A</c:v>
                </c:pt>
                <c:pt idx="7">
                  <c:v>0.15</c:v>
                </c:pt>
                <c:pt idx="8">
                  <c:v>#N/A</c:v>
                </c:pt>
                <c:pt idx="9">
                  <c:v>0.17</c:v>
                </c:pt>
              </c:numCache>
            </c:numRef>
          </c:val>
          <c:extLst>
            <c:ext xmlns:c16="http://schemas.microsoft.com/office/drawing/2014/chart" uri="{C3380CC4-5D6E-409C-BE32-E72D297353CC}">
              <c16:uniqueId val="{00000003-16EA-4732-AEA7-867A194C0E97}"/>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0.15</c:v>
                </c:pt>
                <c:pt idx="4">
                  <c:v>#N/A</c:v>
                </c:pt>
                <c:pt idx="5">
                  <c:v>0.17</c:v>
                </c:pt>
                <c:pt idx="6">
                  <c:v>#N/A</c:v>
                </c:pt>
                <c:pt idx="7">
                  <c:v>0.25</c:v>
                </c:pt>
                <c:pt idx="8">
                  <c:v>#N/A</c:v>
                </c:pt>
                <c:pt idx="9">
                  <c:v>0.37</c:v>
                </c:pt>
              </c:numCache>
            </c:numRef>
          </c:val>
          <c:extLst>
            <c:ext xmlns:c16="http://schemas.microsoft.com/office/drawing/2014/chart" uri="{C3380CC4-5D6E-409C-BE32-E72D297353CC}">
              <c16:uniqueId val="{00000004-16EA-4732-AEA7-867A194C0E97}"/>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0.73</c:v>
                </c:pt>
                <c:pt idx="2">
                  <c:v>#N/A</c:v>
                </c:pt>
                <c:pt idx="3">
                  <c:v>0.7</c:v>
                </c:pt>
                <c:pt idx="4">
                  <c:v>#N/A</c:v>
                </c:pt>
                <c:pt idx="5">
                  <c:v>0.77</c:v>
                </c:pt>
                <c:pt idx="6">
                  <c:v>#N/A</c:v>
                </c:pt>
                <c:pt idx="7">
                  <c:v>0.8</c:v>
                </c:pt>
                <c:pt idx="8">
                  <c:v>#N/A</c:v>
                </c:pt>
                <c:pt idx="9">
                  <c:v>0.91</c:v>
                </c:pt>
              </c:numCache>
            </c:numRef>
          </c:val>
          <c:extLst>
            <c:ext xmlns:c16="http://schemas.microsoft.com/office/drawing/2014/chart" uri="{C3380CC4-5D6E-409C-BE32-E72D297353CC}">
              <c16:uniqueId val="{00000005-16EA-4732-AEA7-867A194C0E9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2.06</c:v>
                </c:pt>
                <c:pt idx="2">
                  <c:v>#N/A</c:v>
                </c:pt>
                <c:pt idx="3">
                  <c:v>2.0299999999999998</c:v>
                </c:pt>
                <c:pt idx="4">
                  <c:v>#N/A</c:v>
                </c:pt>
                <c:pt idx="5">
                  <c:v>0.54</c:v>
                </c:pt>
                <c:pt idx="6">
                  <c:v>#N/A</c:v>
                </c:pt>
                <c:pt idx="7">
                  <c:v>3.14</c:v>
                </c:pt>
                <c:pt idx="8">
                  <c:v>#N/A</c:v>
                </c:pt>
                <c:pt idx="9">
                  <c:v>3.05</c:v>
                </c:pt>
              </c:numCache>
            </c:numRef>
          </c:val>
          <c:extLst>
            <c:ext xmlns:c16="http://schemas.microsoft.com/office/drawing/2014/chart" uri="{C3380CC4-5D6E-409C-BE32-E72D297353CC}">
              <c16:uniqueId val="{00000006-16EA-4732-AEA7-867A194C0E9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5.05</c:v>
                </c:pt>
                <c:pt idx="2">
                  <c:v>#N/A</c:v>
                </c:pt>
                <c:pt idx="3">
                  <c:v>4.54</c:v>
                </c:pt>
                <c:pt idx="4">
                  <c:v>#N/A</c:v>
                </c:pt>
                <c:pt idx="5">
                  <c:v>3.32</c:v>
                </c:pt>
                <c:pt idx="6">
                  <c:v>#N/A</c:v>
                </c:pt>
                <c:pt idx="7">
                  <c:v>4.28</c:v>
                </c:pt>
                <c:pt idx="8">
                  <c:v>#N/A</c:v>
                </c:pt>
                <c:pt idx="9">
                  <c:v>3.94</c:v>
                </c:pt>
              </c:numCache>
            </c:numRef>
          </c:val>
          <c:extLst>
            <c:ext xmlns:c16="http://schemas.microsoft.com/office/drawing/2014/chart" uri="{C3380CC4-5D6E-409C-BE32-E72D297353CC}">
              <c16:uniqueId val="{00000007-16EA-4732-AEA7-867A194C0E9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2.85</c:v>
                </c:pt>
                <c:pt idx="2">
                  <c:v>#N/A</c:v>
                </c:pt>
                <c:pt idx="3">
                  <c:v>0</c:v>
                </c:pt>
                <c:pt idx="4">
                  <c:v>#N/A</c:v>
                </c:pt>
                <c:pt idx="5">
                  <c:v>5.6</c:v>
                </c:pt>
                <c:pt idx="6">
                  <c:v>#N/A</c:v>
                </c:pt>
                <c:pt idx="7">
                  <c:v>7.66</c:v>
                </c:pt>
                <c:pt idx="8">
                  <c:v>#N/A</c:v>
                </c:pt>
                <c:pt idx="9">
                  <c:v>7.54</c:v>
                </c:pt>
              </c:numCache>
            </c:numRef>
          </c:val>
          <c:extLst>
            <c:ext xmlns:c16="http://schemas.microsoft.com/office/drawing/2014/chart" uri="{C3380CC4-5D6E-409C-BE32-E72D297353CC}">
              <c16:uniqueId val="{00000008-16EA-4732-AEA7-867A194C0E9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c:v>
                </c:pt>
                <c:pt idx="2">
                  <c:v>#N/A</c:v>
                </c:pt>
                <c:pt idx="3">
                  <c:v>6.73</c:v>
                </c:pt>
                <c:pt idx="4">
                  <c:v>#N/A</c:v>
                </c:pt>
                <c:pt idx="5">
                  <c:v>6.63</c:v>
                </c:pt>
                <c:pt idx="6">
                  <c:v>#N/A</c:v>
                </c:pt>
                <c:pt idx="7">
                  <c:v>7.32</c:v>
                </c:pt>
                <c:pt idx="8">
                  <c:v>#N/A</c:v>
                </c:pt>
                <c:pt idx="9">
                  <c:v>7.93</c:v>
                </c:pt>
              </c:numCache>
            </c:numRef>
          </c:val>
          <c:extLst>
            <c:ext xmlns:c16="http://schemas.microsoft.com/office/drawing/2014/chart" uri="{C3380CC4-5D6E-409C-BE32-E72D297353CC}">
              <c16:uniqueId val="{00000009-16EA-4732-AEA7-867A194C0E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739</c:v>
                </c:pt>
                <c:pt idx="5">
                  <c:v>721</c:v>
                </c:pt>
                <c:pt idx="8">
                  <c:v>741</c:v>
                </c:pt>
                <c:pt idx="11">
                  <c:v>752</c:v>
                </c:pt>
                <c:pt idx="14">
                  <c:v>751</c:v>
                </c:pt>
              </c:numCache>
            </c:numRef>
          </c:val>
          <c:extLst>
            <c:ext xmlns:c16="http://schemas.microsoft.com/office/drawing/2014/chart" uri="{C3380CC4-5D6E-409C-BE32-E72D297353CC}">
              <c16:uniqueId val="{00000000-5A96-4F14-9545-B101D047E2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96-4F14-9545-B101D047E2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28</c:v>
                </c:pt>
                <c:pt idx="6">
                  <c:v>26</c:v>
                </c:pt>
                <c:pt idx="9">
                  <c:v>7</c:v>
                </c:pt>
                <c:pt idx="12">
                  <c:v>0</c:v>
                </c:pt>
              </c:numCache>
            </c:numRef>
          </c:val>
          <c:extLst>
            <c:ext xmlns:c16="http://schemas.microsoft.com/office/drawing/2014/chart" uri="{C3380CC4-5D6E-409C-BE32-E72D297353CC}">
              <c16:uniqueId val="{00000002-5A96-4F14-9545-B101D047E2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132</c:v>
                </c:pt>
                <c:pt idx="3">
                  <c:v>139</c:v>
                </c:pt>
                <c:pt idx="6">
                  <c:v>137</c:v>
                </c:pt>
                <c:pt idx="9">
                  <c:v>140</c:v>
                </c:pt>
                <c:pt idx="12">
                  <c:v>144</c:v>
                </c:pt>
              </c:numCache>
            </c:numRef>
          </c:val>
          <c:extLst>
            <c:ext xmlns:c16="http://schemas.microsoft.com/office/drawing/2014/chart" uri="{C3380CC4-5D6E-409C-BE32-E72D297353CC}">
              <c16:uniqueId val="{00000003-5A96-4F14-9545-B101D047E2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226</c:v>
                </c:pt>
                <c:pt idx="3">
                  <c:v>230</c:v>
                </c:pt>
                <c:pt idx="6">
                  <c:v>231</c:v>
                </c:pt>
                <c:pt idx="9">
                  <c:v>232</c:v>
                </c:pt>
                <c:pt idx="12">
                  <c:v>238</c:v>
                </c:pt>
              </c:numCache>
            </c:numRef>
          </c:val>
          <c:extLst>
            <c:ext xmlns:c16="http://schemas.microsoft.com/office/drawing/2014/chart" uri="{C3380CC4-5D6E-409C-BE32-E72D297353CC}">
              <c16:uniqueId val="{00000004-5A96-4F14-9545-B101D047E2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96-4F14-9545-B101D047E2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96-4F14-9545-B101D047E2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835</c:v>
                </c:pt>
                <c:pt idx="3">
                  <c:v>814</c:v>
                </c:pt>
                <c:pt idx="6">
                  <c:v>805</c:v>
                </c:pt>
                <c:pt idx="9">
                  <c:v>826</c:v>
                </c:pt>
                <c:pt idx="12">
                  <c:v>811</c:v>
                </c:pt>
              </c:numCache>
            </c:numRef>
          </c:val>
          <c:extLst>
            <c:ext xmlns:c16="http://schemas.microsoft.com/office/drawing/2014/chart" uri="{C3380CC4-5D6E-409C-BE32-E72D297353CC}">
              <c16:uniqueId val="{00000007-5A96-4F14-9545-B101D047E2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481</c:v>
                </c:pt>
                <c:pt idx="2">
                  <c:v>#N/A</c:v>
                </c:pt>
                <c:pt idx="3">
                  <c:v>#N/A</c:v>
                </c:pt>
                <c:pt idx="4">
                  <c:v>490</c:v>
                </c:pt>
                <c:pt idx="5">
                  <c:v>#N/A</c:v>
                </c:pt>
                <c:pt idx="6">
                  <c:v>#N/A</c:v>
                </c:pt>
                <c:pt idx="7">
                  <c:v>458</c:v>
                </c:pt>
                <c:pt idx="8">
                  <c:v>#N/A</c:v>
                </c:pt>
                <c:pt idx="9">
                  <c:v>#N/A</c:v>
                </c:pt>
                <c:pt idx="10">
                  <c:v>453</c:v>
                </c:pt>
                <c:pt idx="11">
                  <c:v>#N/A</c:v>
                </c:pt>
                <c:pt idx="12">
                  <c:v>#N/A</c:v>
                </c:pt>
                <c:pt idx="13">
                  <c:v>442</c:v>
                </c:pt>
                <c:pt idx="14">
                  <c:v>#N/A</c:v>
                </c:pt>
              </c:numCache>
            </c:numRef>
          </c:val>
          <c:smooth val="0"/>
          <c:extLst>
            <c:ext xmlns:c16="http://schemas.microsoft.com/office/drawing/2014/chart" uri="{C3380CC4-5D6E-409C-BE32-E72D297353CC}">
              <c16:uniqueId val="{00000008-5A96-4F14-9545-B101D047E2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8513</c:v>
                </c:pt>
                <c:pt idx="5">
                  <c:v>8566</c:v>
                </c:pt>
                <c:pt idx="8">
                  <c:v>8549</c:v>
                </c:pt>
                <c:pt idx="11">
                  <c:v>8385</c:v>
                </c:pt>
                <c:pt idx="14">
                  <c:v>8329</c:v>
                </c:pt>
              </c:numCache>
            </c:numRef>
          </c:val>
          <c:extLst>
            <c:ext xmlns:c16="http://schemas.microsoft.com/office/drawing/2014/chart" uri="{C3380CC4-5D6E-409C-BE32-E72D297353CC}">
              <c16:uniqueId val="{00000000-E0C5-428A-B803-2B1D044A02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c:v>
                </c:pt>
                <c:pt idx="5">
                  <c:v>152</c:v>
                </c:pt>
                <c:pt idx="8">
                  <c:v>143</c:v>
                </c:pt>
                <c:pt idx="11">
                  <c:v>139</c:v>
                </c:pt>
                <c:pt idx="14">
                  <c:v>115</c:v>
                </c:pt>
              </c:numCache>
            </c:numRef>
          </c:val>
          <c:extLst>
            <c:ext xmlns:c16="http://schemas.microsoft.com/office/drawing/2014/chart" uri="{C3380CC4-5D6E-409C-BE32-E72D297353CC}">
              <c16:uniqueId val="{00000001-E0C5-428A-B803-2B1D044A02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2638</c:v>
                </c:pt>
                <c:pt idx="5">
                  <c:v>2423</c:v>
                </c:pt>
                <c:pt idx="8">
                  <c:v>2054</c:v>
                </c:pt>
                <c:pt idx="11">
                  <c:v>1734</c:v>
                </c:pt>
                <c:pt idx="14">
                  <c:v>2060</c:v>
                </c:pt>
              </c:numCache>
            </c:numRef>
          </c:val>
          <c:extLst>
            <c:ext xmlns:c16="http://schemas.microsoft.com/office/drawing/2014/chart" uri="{C3380CC4-5D6E-409C-BE32-E72D297353CC}">
              <c16:uniqueId val="{00000002-E0C5-428A-B803-2B1D044A02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C5-428A-B803-2B1D044A02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C5-428A-B803-2B1D044A02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C5-428A-B803-2B1D044A02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2308</c:v>
                </c:pt>
                <c:pt idx="3">
                  <c:v>2171</c:v>
                </c:pt>
                <c:pt idx="6">
                  <c:v>2171</c:v>
                </c:pt>
                <c:pt idx="9">
                  <c:v>2218</c:v>
                </c:pt>
                <c:pt idx="12">
                  <c:v>2136</c:v>
                </c:pt>
              </c:numCache>
            </c:numRef>
          </c:val>
          <c:extLst>
            <c:ext xmlns:c16="http://schemas.microsoft.com/office/drawing/2014/chart" uri="{C3380CC4-5D6E-409C-BE32-E72D297353CC}">
              <c16:uniqueId val="{00000006-E0C5-428A-B803-2B1D044A02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1113</c:v>
                </c:pt>
                <c:pt idx="3">
                  <c:v>1054</c:v>
                </c:pt>
                <c:pt idx="6">
                  <c:v>957</c:v>
                </c:pt>
                <c:pt idx="9">
                  <c:v>840</c:v>
                </c:pt>
                <c:pt idx="12">
                  <c:v>705</c:v>
                </c:pt>
              </c:numCache>
            </c:numRef>
          </c:val>
          <c:extLst>
            <c:ext xmlns:c16="http://schemas.microsoft.com/office/drawing/2014/chart" uri="{C3380CC4-5D6E-409C-BE32-E72D297353CC}">
              <c16:uniqueId val="{00000007-E0C5-428A-B803-2B1D044A02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3000</c:v>
                </c:pt>
                <c:pt idx="3">
                  <c:v>2837</c:v>
                </c:pt>
                <c:pt idx="6">
                  <c:v>2666</c:v>
                </c:pt>
                <c:pt idx="9">
                  <c:v>2498</c:v>
                </c:pt>
                <c:pt idx="12">
                  <c:v>2370</c:v>
                </c:pt>
              </c:numCache>
            </c:numRef>
          </c:val>
          <c:extLst>
            <c:ext xmlns:c16="http://schemas.microsoft.com/office/drawing/2014/chart" uri="{C3380CC4-5D6E-409C-BE32-E72D297353CC}">
              <c16:uniqueId val="{00000008-E0C5-428A-B803-2B1D044A02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27</c:v>
                </c:pt>
                <c:pt idx="6">
                  <c:v>2</c:v>
                </c:pt>
                <c:pt idx="9">
                  <c:v>1</c:v>
                </c:pt>
                <c:pt idx="12">
                  <c:v>0</c:v>
                </c:pt>
              </c:numCache>
            </c:numRef>
          </c:val>
          <c:extLst>
            <c:ext xmlns:c16="http://schemas.microsoft.com/office/drawing/2014/chart" uri="{C3380CC4-5D6E-409C-BE32-E72D297353CC}">
              <c16:uniqueId val="{00000009-E0C5-428A-B803-2B1D044A02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9338</c:v>
                </c:pt>
                <c:pt idx="3">
                  <c:v>9723</c:v>
                </c:pt>
                <c:pt idx="6">
                  <c:v>9883</c:v>
                </c:pt>
                <c:pt idx="9">
                  <c:v>10110</c:v>
                </c:pt>
                <c:pt idx="12">
                  <c:v>10544</c:v>
                </c:pt>
              </c:numCache>
            </c:numRef>
          </c:val>
          <c:extLst>
            <c:ext xmlns:c16="http://schemas.microsoft.com/office/drawing/2014/chart" uri="{C3380CC4-5D6E-409C-BE32-E72D297353CC}">
              <c16:uniqueId val="{0000000A-E0C5-428A-B803-2B1D044A02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4492</c:v>
                </c:pt>
                <c:pt idx="2">
                  <c:v>#N/A</c:v>
                </c:pt>
                <c:pt idx="3">
                  <c:v>#N/A</c:v>
                </c:pt>
                <c:pt idx="4">
                  <c:v>4670</c:v>
                </c:pt>
                <c:pt idx="5">
                  <c:v>#N/A</c:v>
                </c:pt>
                <c:pt idx="6">
                  <c:v>#N/A</c:v>
                </c:pt>
                <c:pt idx="7">
                  <c:v>4932</c:v>
                </c:pt>
                <c:pt idx="8">
                  <c:v>#N/A</c:v>
                </c:pt>
                <c:pt idx="9">
                  <c:v>#N/A</c:v>
                </c:pt>
                <c:pt idx="10">
                  <c:v>5410</c:v>
                </c:pt>
                <c:pt idx="11">
                  <c:v>#N/A</c:v>
                </c:pt>
                <c:pt idx="12">
                  <c:v>#N/A</c:v>
                </c:pt>
                <c:pt idx="13">
                  <c:v>5251</c:v>
                </c:pt>
                <c:pt idx="14">
                  <c:v>#N/A</c:v>
                </c:pt>
              </c:numCache>
            </c:numRef>
          </c:val>
          <c:smooth val="0"/>
          <c:extLst>
            <c:ext xmlns:c16="http://schemas.microsoft.com/office/drawing/2014/chart" uri="{C3380CC4-5D6E-409C-BE32-E72D297353CC}">
              <c16:uniqueId val="{0000000B-E0C5-428A-B803-2B1D044A02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1201</c:v>
                </c:pt>
                <c:pt idx="1">
                  <c:v>962</c:v>
                </c:pt>
                <c:pt idx="2">
                  <c:v>962</c:v>
                </c:pt>
              </c:numCache>
            </c:numRef>
          </c:val>
          <c:extLst>
            <c:ext xmlns:c16="http://schemas.microsoft.com/office/drawing/2014/chart" uri="{C3380CC4-5D6E-409C-BE32-E72D297353CC}">
              <c16:uniqueId val="{00000000-DDA3-4AE0-BC7A-D19D459D22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c:v>
                </c:pt>
                <c:pt idx="1">
                  <c:v>59</c:v>
                </c:pt>
                <c:pt idx="2">
                  <c:v>59</c:v>
                </c:pt>
              </c:numCache>
            </c:numRef>
          </c:val>
          <c:extLst>
            <c:ext xmlns:c16="http://schemas.microsoft.com/office/drawing/2014/chart" uri="{C3380CC4-5D6E-409C-BE32-E72D297353CC}">
              <c16:uniqueId val="{00000001-DDA3-4AE0-BC7A-D19D459D22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627</c:v>
                </c:pt>
                <c:pt idx="1">
                  <c:v>570</c:v>
                </c:pt>
                <c:pt idx="2">
                  <c:v>644</c:v>
                </c:pt>
              </c:numCache>
            </c:numRef>
          </c:val>
          <c:extLst>
            <c:ext xmlns:c16="http://schemas.microsoft.com/office/drawing/2014/chart" uri="{C3380CC4-5D6E-409C-BE32-E72D297353CC}">
              <c16:uniqueId val="{00000002-DDA3-4AE0-BC7A-D19D459D22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{FA63D96D-6634-4D49-9BBC-FEDD01982528}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1D-4B0F-A637-E76C324F71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{CA6EEC44-9593-4863-BC06-854BCB811A32}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1D-4B0F-A637-E76C324F71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{9177C913-2D92-43B2-9F22-2314E1C118B2}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1D-4B0F-A637-E76C324F71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{EA6BEAD3-4908-4D51-913D-CBA4B2A435BE}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1D-4B0F-A637-E76C324F71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{130B53E3-C5F0-41DC-8A96-91DCC73CEEE5}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1D-4B0F-A637-E76C324F71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{35908AF8-4CA2-448F-9D2B-DE2D20F10363}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1D-4B0F-A637-E76C324F71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{D9599BAB-D151-41E8-894F-A3890A48B843}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1D-4B0F-A637-E76C324F71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{21AA2AA1-1C55-4AE2-961C-8C26E27C71EB}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1D-4B0F-A637-E76C324F71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{5224176F-DE08-48CA-80CE-47C5FF7570A8}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1D-4B0F-A637-E76C324F71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pt idx="16">
                  <c:v>55.2</c:v>
                </c:pt>
                <c:pt idx="24">
                  <c:v>55.2</c:v>
                </c:pt>
                <c:pt idx="32">
                  <c:v>55.8</c:v>
                </c:pt>
              </c:numCache>
            </c:numRef>
          </c:xVal>
          <c:yVal>
            <c:numRef>
              <c:f>公会計指標分析・財政指標組合せ分析表!$BP$51:$DC$51</c:f>
              <c:numCache>
                <c:formatCode>#,##0.0;"▲ "#,##0.0</c:formatCode>
                <c:ptCount val="40"/>
                <c:pt idx="8">
                  <c:v>76.5</c:v>
                </c:pt>
                <c:pt idx="16">
                  <c:v>82.3</c:v>
                </c:pt>
                <c:pt idx="24">
                  <c:v>90.9</c:v>
                </c:pt>
                <c:pt idx="32">
                  <c:v>88.1</c:v>
                </c:pt>
              </c:numCache>
            </c:numRef>
          </c:yVal>
          <c:smooth val="0"/>
          <c:extLst>
            <c:ext xmlns:c16="http://schemas.microsoft.com/office/drawing/2014/chart" uri="{C3380CC4-5D6E-409C-BE32-E72D297353CC}">
              <c16:uniqueId val="{00000009-851D-4B0F-A637-E76C324F71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{45ED6F83-F1AA-439D-8515-0B6501F59FC9}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1D-4B0F-A637-E76C324F71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{62253007-494A-43BD-8C7A-9E721EFB7747}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1D-4B0F-A637-E76C324F71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{46894F62-851A-4FCA-8272-C0ACE82E45C6}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1D-4B0F-A637-E76C324F71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{1377056D-EA90-4FD0-B902-ACB8F9AAF80A}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1D-4B0F-A637-E76C324F71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{5D461258-E702-44E9-8F34-384955FD7F50}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1D-4B0F-A637-E76C324F71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{B1D27475-2551-470B-B631-87A99689A7CE}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1D-4B0F-A637-E76C324F713C}"/>
                </c:ext>
              </c:extLst>
            </c:dLbl>
            <c:dLbl>
              <c:idx val="16"/>
              <c:layout>
                <c:manualLayout>
                  <c:x val="-3.785533538569798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{B1AFAAF9-84C8-48EC-BF7A-E13F1F157B88}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1D-4B0F-A637-E76C324F713C}"/>
                </c:ext>
              </c:extLst>
            </c:dLbl>
            <c:dLbl>
              <c:idx val="24"/>
              <c:layout>
                <c:manualLayout>
                  <c:x val="-2.643506555344689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{2318EA85-9270-4EE6-99BA-FCCEAACFEECD}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1D-4B0F-A637-E76C324F71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{FD03BA35-9037-4A52-A211-411EC0E54395}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1D-4B0F-A637-E76C324F71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851D-4B0F-A637-E76C324F713C}"/>
            </c:ext>
          </c:extLst>
        </c:ser>
        <c:dLbls>
          <c:showLegendKey val="0"/>
          <c:showVal val="1"/>
          <c:showCatName val="0"/>
          <c:showSerName val="0"/>
          <c:showPercent val="0"/>
          <c:showBubbleSize val="0"/>
        </c:dLbls>
        <c:axId val="46179840"/>
        <c:axId val="46181760"/>
      </c:scatterChart>
      <c:valAx>
        <c:axId val="46179840"/>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{04B8153F-7B7A-4DE0-B481-45FA42DFFC9C}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7A9-4602-9ED7-903ED39DC6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{51E1E194-425A-4B3D-B407-EB3C031D2812}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A9-4602-9ED7-903ED39DC6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{697ED58B-41A4-4407-BF56-BF96697C7161}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A9-4602-9ED7-903ED39DC6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{9D6D8279-ADED-4940-B308-2D9E07472705}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A9-4602-9ED7-903ED39DC6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{B13A9C8A-FCBA-4CB7-B0E9-8835614D8698}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A9-4602-9ED7-903ED39DC6A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{5DEE811A-CD81-4C8F-A6BC-20A9ABBDC465}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7A9-4602-9ED7-903ED39DC6A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{CFB4ED59-DD9F-42A2-A06C-1D0792C40CF1}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7A9-4602-9ED7-903ED39DC6A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{D85A7969-84F1-4A7B-A2C3-87C1773F22A7}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7A9-4602-9ED7-903ED39DC6A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{E17157D4-1D58-4C58-B109-93F5CCCB687A}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7A9-4602-9ED7-903ED39DC6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8.1999999999999993</c:v>
                </c:pt>
                <c:pt idx="16">
                  <c:v>7.9</c:v>
                </c:pt>
                <c:pt idx="24">
                  <c:v>7.7</c:v>
                </c:pt>
                <c:pt idx="32">
                  <c:v>7.5</c:v>
                </c:pt>
              </c:numCache>
            </c:numRef>
          </c:xVal>
          <c:yVal>
            <c:numRef>
              <c:f>公会計指標分析・財政指標組合せ分析表!$BP$73:$DC$73</c:f>
              <c:numCache>
                <c:formatCode>#,##0.0;"▲ "#,##0.0</c:formatCode>
                <c:ptCount val="40"/>
                <c:pt idx="0">
                  <c:v>76.3</c:v>
                </c:pt>
                <c:pt idx="8">
                  <c:v>76.5</c:v>
                </c:pt>
                <c:pt idx="16">
                  <c:v>82.3</c:v>
                </c:pt>
                <c:pt idx="24">
                  <c:v>90.9</c:v>
                </c:pt>
                <c:pt idx="32">
                  <c:v>88.1</c:v>
                </c:pt>
              </c:numCache>
            </c:numRef>
          </c:yVal>
          <c:smooth val="0"/>
          <c:extLst>
            <c:ext xmlns:c16="http://schemas.microsoft.com/office/drawing/2014/chart" uri="{C3380CC4-5D6E-409C-BE32-E72D297353CC}">
              <c16:uniqueId val="{00000009-67A9-4602-9ED7-903ED39DC6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{8EC80F07-B18A-4E9E-B8E6-B3C446DC84AE}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7A9-4602-9ED7-903ED39DC6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{1304B654-0FDC-4D75-B4AF-11A0A979BAC0}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A9-4602-9ED7-903ED39DC6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{12AE45D0-E317-4F3E-ACF2-7ED8F992CD55}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A9-4602-9ED7-903ED39DC6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{F8B9050C-980E-4F70-A8B5-286C67EE746F}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A9-4602-9ED7-903ED39DC6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{44FBC7DF-45DA-4DDC-93DC-AD961D84161D}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A9-4602-9ED7-903ED39DC6A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{7CB42B76-6B20-45D9-9B5B-C3AFF40EF9B5}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7A9-4602-9ED7-903ED39DC6A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{7D6E3175-5BCE-4251-AB33-2270ADAFC74E}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7A9-4602-9ED7-903ED39DC6A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{8074B325-B5D1-4E76-9FFF-7F063B1D1A63}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7A9-4602-9ED7-903ED39DC6A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{ADFE4F61-FE6A-400A-A7B0-A20A2863013B}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7A9-4602-9ED7-903ED39DC6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67A9-4602-9ED7-903ED39DC6A1}"/>
            </c:ext>
          </c:extLst>
        </c:ser>
        <c:dLbls>
          <c:showLegendKey val="0"/>
          <c:showVal val="1"/>
          <c:showCatName val="0"/>
          <c:showSerName val="0"/>
          <c:showPercent val="0"/>
          <c:showBubbleSize val="0"/>
        </c:dLbls>
        <c:axId val="84219776"/>
        <c:axId val="84234240"/>
      </c:scatterChart>
      <c:valAx>
        <c:axId val="84219776"/>
        <c:scaling>
          <c:orientation val="minMax"/>
          <c:max val="8.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前年度から減少したが、認定こども園の整備や施設の耐震補強工事、庁舎の非常用発電設備改修工事などの実施に伴い地方債を新規発行したうえ、今後も防災行政無線デジタル化整備工事などの大規模事業が予定されていることから、元利償還金等は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将来負担比率は、前年度から２．８ポイント減少した。</a:t>
          </a:r>
        </a:p>
        <a:p>
          <a:r>
            <a:rPr kumimoji="1" lang="ja-JP" altLang="en-US" sz="1400">
              <a:latin typeface="ＭＳ ゴシック" pitchFamily="49" charset="-128"/>
              <a:ea typeface="ＭＳ ゴシック" pitchFamily="49" charset="-128"/>
            </a:rPr>
            <a:t>構成要素である一般会計等に係る地方債の現在高は、新規の地方債発行により引き続き増加したが、充当可能財源等のうち充当可能基金の取崩しを抑制し、ふるさと納税を財源とする基金の積み立てを行ったことが要因と考えられる。</a:t>
          </a:r>
        </a:p>
        <a:p>
          <a:r>
            <a:rPr kumimoji="1" lang="ja-JP" altLang="en-US" sz="1400">
              <a:latin typeface="ＭＳ ゴシック" pitchFamily="49" charset="-128"/>
              <a:ea typeface="ＭＳ ゴシック" pitchFamily="49" charset="-128"/>
            </a:rPr>
            <a:t>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取崩しが続いていた財政調整基金及び減債基金は当初予算計上していたものの、取崩しは行わなかった。一部の特定目的基金については予算通りに取崩しを執行したが、ふるさと納税寄附金受入額の増加と環境整備協力金の増加により、積立てを行ったため、基金残高の総額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特定目的基金のうち、ふるさと納税寄附金など今後も収入が見込める事業については貴重な財源として有効に活用し、計画的に積立を行う。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・ふるさと応援基金：当町のまちづくりを応援しようとする個人、法人その他の団体からの寄附金を受け、住民参加型の地方自治を実現し、個性豊かなまちづくりを進める。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・薩摩義士史跡整備基金：薩摩義士宝暦治水事業の偉業をたたえ、これを後生に末永く伝える役館跡等の史跡を整備し、もって地域の治水意識の高揚に資する。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・山口俊郎基金：山口俊郎顕彰事業の推進。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まちづくり整備基金は、養老鉄道活性化事業や公民館の建設費用に充当し、ふるさと応援基金については新規事業等の財源として、一部取崩しを行ったものの寄附金の増加により、積立を行った。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ふるさと応援基金については、ふるさと納税寄附金の増加が見込まれることから、将来的な財源として計画的に積立てつつ、有効に活用していく。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その他の基金についても、僅かでも可能な限り積立てを行っていく。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税収の減少や大規模事業の実施による歳出予算の増加に伴い、当初予算では取崩しを予定したが未執行となった。一方で、積立ても行わなかったため、横ばいとなった。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財政調整基金は将来への備えにとどまらず、将来負担比率の低下に繋がることから、僅かでも積立を実施しつつ、可能な限り取り崩しを抑制していく。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税収の減少や公債費の増加に伴い、当初予算では取崩しを予定したが未執行となった。一方で、積立ても行わなかったため、横ばいとなった。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年度に策定した「養老町公共施設等総合管理計画」によると、当町の公共施設の人口１人当たりの延床面積（</a:t>
          </a:r>
          <a:r>
            <a:rPr kumimoji="1" lang="en-US" altLang="ja-JP" sz="1100">
              <a:solidFill>
                <a:schemeClr val="dk1"/>
              </a:solidFill>
              <a:effectLst/>
              <a:latin typeface="+mn-lt"/>
              <a:ea typeface="+mn-ea"/>
              <a:cs typeface="+mn-cs"/>
            </a:rPr>
            <a:t>5.42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人）で全国平均（</a:t>
          </a:r>
          <a:r>
            <a:rPr kumimoji="1" lang="en-US" altLang="ja-JP" sz="1100">
              <a:solidFill>
                <a:schemeClr val="dk1"/>
              </a:solidFill>
              <a:effectLst/>
              <a:latin typeface="+mn-lt"/>
              <a:ea typeface="+mn-ea"/>
              <a:cs typeface="+mn-cs"/>
            </a:rPr>
            <a:t>3.42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人）と比較して大きく上回っている上に、築３０年以上経過した施設は全体の</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％を占めている。</a:t>
          </a:r>
          <a:endParaRPr lang="ja-JP" altLang="ja-JP">
            <a:effectLst/>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年度の町民体育館耐震工事や平成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年度の公民館建設工事、消防署耐震工事など施設の更新を行っているが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将来的には</a:t>
          </a:r>
          <a:r>
            <a:rPr kumimoji="1" lang="ja-JP" altLang="ja-JP" sz="1100">
              <a:solidFill>
                <a:schemeClr val="dk1"/>
              </a:solidFill>
              <a:effectLst/>
              <a:latin typeface="+mn-lt"/>
              <a:ea typeface="+mn-ea"/>
              <a:cs typeface="+mn-cs"/>
            </a:rPr>
            <a:t>数値の上昇が予測される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118745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18363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118745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2052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118745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10446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85319</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は、全国平均値及び県平均値、類似団体平均値との比較において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大きく上回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老朽化が進む</a:t>
          </a:r>
          <a:r>
            <a:rPr kumimoji="1" lang="ja-JP" altLang="ja-JP" sz="1100">
              <a:solidFill>
                <a:schemeClr val="dk1"/>
              </a:solidFill>
              <a:effectLst/>
              <a:latin typeface="+mn-lt"/>
              <a:ea typeface="+mn-ea"/>
              <a:cs typeface="+mn-cs"/>
            </a:rPr>
            <a:t>公共施設の維持管理には</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の借入れが見込まれるため</a:t>
          </a:r>
          <a:r>
            <a:rPr kumimoji="1" lang="ja-JP" altLang="ja-JP" sz="1100">
              <a:solidFill>
                <a:schemeClr val="dk1"/>
              </a:solidFill>
              <a:effectLst/>
              <a:latin typeface="+mn-lt"/>
              <a:ea typeface="+mn-ea"/>
              <a:cs typeface="+mn-cs"/>
            </a:rPr>
            <a:t>、公共施設等総合管理計画に基づき統廃合も十分に検討し、適切な維持管理</a:t>
          </a:r>
          <a:r>
            <a:rPr kumimoji="1" lang="ja-JP" altLang="en-US" sz="1100">
              <a:solidFill>
                <a:schemeClr val="dk1"/>
              </a:solidFill>
              <a:effectLst/>
              <a:latin typeface="+mn-lt"/>
              <a:ea typeface="+mn-ea"/>
              <a:cs typeface="+mn-cs"/>
            </a:rPr>
            <a:t>に努めることで、地方債残高の抑制を図る必要がある。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43316</xdr:rowOff>
    </xdr:from>
    <xdr:to>
      <xdr:col>76</xdr:col>
      <xdr:colOff>73025</xdr:colOff>
      <xdr:row>28</xdr:row>
      <xdr:rowOff>144916</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6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66193</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46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37919</xdr:rowOff>
    </xdr:from>
    <xdr:to>
      <xdr:col>72</xdr:col>
      <xdr:colOff>123825</xdr:colOff>
      <xdr:row>28</xdr:row>
      <xdr:rowOff>139519</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6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88719</xdr:rowOff>
    </xdr:from>
    <xdr:to>
      <xdr:col>76</xdr:col>
      <xdr:colOff>22225</xdr:colOff>
      <xdr:row>28</xdr:row>
      <xdr:rowOff>94116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084300" y="5660844"/>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156046</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3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44450</xdr:rowOff>
    </xdr:from>
    <xdr:to>
      <xdr:col>20</xdr:col>
      <xdr:colOff>38100</xdr:colOff>
      <xdr:row>40</xdr:row>
      <xdr:rowOff>146050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95250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934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57785</xdr:rowOff>
    </xdr:from>
    <xdr:to>
      <xdr:col>15</xdr:col>
      <xdr:colOff>101600</xdr:colOff>
      <xdr:row>40</xdr:row>
      <xdr:rowOff>159385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95250</xdr:rowOff>
    </xdr:from>
    <xdr:to>
      <xdr:col>19</xdr:col>
      <xdr:colOff>177800</xdr:colOff>
      <xdr:row>40</xdr:row>
      <xdr:rowOff>108585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9532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120650</xdr:rowOff>
    </xdr:from>
    <xdr:to>
      <xdr:col>10</xdr:col>
      <xdr:colOff>165100</xdr:colOff>
      <xdr:row>40</xdr:row>
      <xdr:rowOff>50800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0</xdr:rowOff>
    </xdr:from>
    <xdr:to>
      <xdr:col>15</xdr:col>
      <xdr:colOff>50800</xdr:colOff>
      <xdr:row>40</xdr:row>
      <xdr:rowOff>108585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8580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137177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150512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41927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11621</xdr:rowOff>
    </xdr:from>
    <xdr:to>
      <xdr:col>55</xdr:col>
      <xdr:colOff>50800</xdr:colOff>
      <xdr:row>33</xdr:row>
      <xdr:rowOff>113221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136098</xdr:rowOff>
    </xdr:from>
    <xdr:ext cx="599010"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562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31534</xdr:rowOff>
    </xdr:from>
    <xdr:to>
      <xdr:col>50</xdr:col>
      <xdr:colOff>165100</xdr:colOff>
      <xdr:row>33</xdr:row>
      <xdr:rowOff>133134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56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62421</xdr:rowOff>
    </xdr:from>
    <xdr:to>
      <xdr:col>55</xdr:col>
      <xdr:colOff>0</xdr:colOff>
      <xdr:row>33</xdr:row>
      <xdr:rowOff>82334</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5720271"/>
          <a:ext cx="8382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114135</xdr:rowOff>
    </xdr:from>
    <xdr:to>
      <xdr:col>46</xdr:col>
      <xdr:colOff>38100</xdr:colOff>
      <xdr:row>40</xdr:row>
      <xdr:rowOff>44285</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8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82334</xdr:rowOff>
    </xdr:from>
    <xdr:to>
      <xdr:col>50</xdr:col>
      <xdr:colOff>114300</xdr:colOff>
      <xdr:row>39</xdr:row>
      <xdr:rowOff>164935</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5740184"/>
          <a:ext cx="889000" cy="11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123393</xdr:rowOff>
    </xdr:from>
    <xdr:to>
      <xdr:col>41</xdr:col>
      <xdr:colOff>101600</xdr:colOff>
      <xdr:row>40</xdr:row>
      <xdr:rowOff>53543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8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164935</xdr:rowOff>
    </xdr:from>
    <xdr:to>
      <xdr:col>45</xdr:col>
      <xdr:colOff>177800</xdr:colOff>
      <xdr:row>40</xdr:row>
      <xdr:rowOff>2743</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85148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149661</xdr:rowOff>
    </xdr:from>
    <xdr:ext cx="599010"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27094" y="54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60812</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5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70070</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5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114935</xdr:rowOff>
    </xdr:from>
    <xdr:to>
      <xdr:col>24</xdr:col>
      <xdr:colOff>114300</xdr:colOff>
      <xdr:row>64</xdr:row>
      <xdr:rowOff>45085</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29862</xdr:rowOff>
    </xdr:from>
    <xdr:ext cx="340478"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108312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133985</xdr:rowOff>
    </xdr:from>
    <xdr:to>
      <xdr:col>20</xdr:col>
      <xdr:colOff>38100</xdr:colOff>
      <xdr:row>64</xdr:row>
      <xdr:rowOff>64135</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165735</xdr:rowOff>
    </xdr:from>
    <xdr:to>
      <xdr:col>24</xdr:col>
      <xdr:colOff>63500</xdr:colOff>
      <xdr:row>64</xdr:row>
      <xdr:rowOff>13335</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3797300" y="109670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153035</xdr:rowOff>
    </xdr:from>
    <xdr:to>
      <xdr:col>15</xdr:col>
      <xdr:colOff>101600</xdr:colOff>
      <xdr:row>64</xdr:row>
      <xdr:rowOff>83185</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13335</xdr:rowOff>
    </xdr:from>
    <xdr:to>
      <xdr:col>19</xdr:col>
      <xdr:colOff>177800</xdr:colOff>
      <xdr:row>64</xdr:row>
      <xdr:rowOff>32385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9861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32385</xdr:rowOff>
    </xdr:from>
    <xdr:to>
      <xdr:col>15</xdr:col>
      <xdr:colOff>50800</xdr:colOff>
      <xdr:row>64</xdr:row>
      <xdr:rowOff>32385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2019300" y="10147935"/>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55262</xdr:rowOff>
    </xdr:from>
    <xdr:ext cx="340478"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614361" y="110280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74312</xdr:rowOff>
    </xdr:from>
    <xdr:ext cx="340478"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38061" y="11047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74312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E00-0000D3000000}"/>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E00-0000D5000000}"/>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E00-0000D7000000}"/>
            </a:ext>
          </a:extLst>
        </xdr:cNvPr>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115758</xdr:rowOff>
    </xdr:from>
    <xdr:to>
      <xdr:col>55</xdr:col>
      <xdr:colOff>50800</xdr:colOff>
      <xdr:row>64</xdr:row>
      <xdr:rowOff>45908</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10426700" y="109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30685</xdr:rowOff>
    </xdr:from>
    <xdr:ext cx="469744"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E00-0000E2000000}"/>
            </a:ext>
          </a:extLst>
        </xdr:cNvPr>
        <xdr:cNvSpPr txBox="1"/>
      </xdr:nvSpPr>
      <xdr:spPr>
        <a:xfrm>
          <a:off x="10515600" y="108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116529</xdr:rowOff>
    </xdr:from>
    <xdr:to>
      <xdr:col>50</xdr:col>
      <xdr:colOff>165100</xdr:colOff>
      <xdr:row>64</xdr:row>
      <xdr:rowOff>46679</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9588500" y="109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166558</xdr:rowOff>
    </xdr:from>
    <xdr:to>
      <xdr:col>55</xdr:col>
      <xdr:colOff>0</xdr:colOff>
      <xdr:row>63</xdr:row>
      <xdr:rowOff>167329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639300" y="10967908"/>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117218</xdr:rowOff>
    </xdr:from>
    <xdr:to>
      <xdr:col>46</xdr:col>
      <xdr:colOff>38100</xdr:colOff>
      <xdr:row>64</xdr:row>
      <xdr:rowOff>47368</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8699500" y="10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167329</xdr:rowOff>
    </xdr:from>
    <xdr:to>
      <xdr:col>50</xdr:col>
      <xdr:colOff>114300</xdr:colOff>
      <xdr:row>63</xdr:row>
      <xdr:rowOff>168018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750300" y="10968679"/>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131527</xdr:rowOff>
    </xdr:from>
    <xdr:to>
      <xdr:col>41</xdr:col>
      <xdr:colOff>101600</xdr:colOff>
      <xdr:row>63</xdr:row>
      <xdr:rowOff>61677</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7810500" y="107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10877</xdr:rowOff>
    </xdr:from>
    <xdr:to>
      <xdr:col>45</xdr:col>
      <xdr:colOff>177800</xdr:colOff>
      <xdr:row>63</xdr:row>
      <xdr:rowOff>168018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861300" y="10812227"/>
          <a:ext cx="889000" cy="1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37806</xdr:rowOff>
    </xdr:from>
    <xdr:ext cx="469744"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391728" y="110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38495</xdr:rowOff>
    </xdr:from>
    <xdr:ext cx="469744"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515428" y="110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52804</xdr:rowOff>
    </xdr:from>
    <xdr:ext cx="534377"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94111" y="108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00000000-0008-0000-0E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0000000-0008-0000-0E00-000008010000}"/>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00000000-0008-0000-0E00-00000A010000}"/>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00000000-0008-0000-0E00-00000C010000}"/>
            </a:ext>
          </a:extLst>
        </xdr:cNvPr>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74930</xdr:rowOff>
    </xdr:from>
    <xdr:to>
      <xdr:col>24</xdr:col>
      <xdr:colOff>114300</xdr:colOff>
      <xdr:row>81</xdr:row>
      <xdr:rowOff>5080</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4584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97807</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E00-000017010000}"/>
            </a:ext>
          </a:extLst>
        </xdr:cNvPr>
        <xdr:cNvSpPr txBox="1"/>
      </xdr:nvSpPr>
      <xdr:spPr>
        <a:xfrm>
          <a:off x="4673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80</xdr:row>
      <xdr:rowOff>150495</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3797300" y="138417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81</xdr:row>
      <xdr:rowOff>15239</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2908300" y="138664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196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34289</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019300" y="13902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E00-00001E010000}"/>
            </a:ext>
          </a:extLst>
        </xdr:cNvPr>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E00-00001F010000}"/>
            </a:ext>
          </a:extLst>
        </xdr:cNvPr>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E00-000020010000}"/>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289" name="n_1main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90" name="n_2main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101616</xdr:rowOff>
    </xdr:from>
    <xdr:ext cx="405111" cy="259045"/>
    <xdr:sp macro="" textlink="">
      <xdr:nvSpPr>
        <xdr:cNvPr id="291" name="n_3main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00000000-0008-0000-0E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id="{00000000-0008-0000-0E00-000038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id="{00000000-0008-0000-0E00-00003A010000}"/>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a:extLst>
            <a:ext uri="{FF2B5EF4-FFF2-40B4-BE49-F238E27FC236}">
              <a16:creationId xmlns:a16="http://schemas.microsoft.com/office/drawing/2014/main" id="{00000000-0008-0000-0E00-00003C010000}"/>
            </a:ext>
          </a:extLst>
        </xdr:cNvPr>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id="{00000000-0008-0000-0E00-00003E010000}"/>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44450</xdr:rowOff>
    </xdr:from>
    <xdr:to>
      <xdr:col>55</xdr:col>
      <xdr:colOff>50800</xdr:colOff>
      <xdr:row>80</xdr:row>
      <xdr:rowOff>146050</xdr:rowOff>
    </xdr:to>
    <xdr:sp macro="" textlink="">
      <xdr:nvSpPr>
        <xdr:cNvPr id="326" name="楕円 325">
          <a:extLst>
            <a:ext uri="{FF2B5EF4-FFF2-40B4-BE49-F238E27FC236}">
              <a16:creationId xmlns:a16="http://schemas.microsoft.com/office/drawing/2014/main" id="{00000000-0008-0000-0E00-000046010000}"/>
            </a:ext>
          </a:extLst>
        </xdr:cNvPr>
        <xdr:cNvSpPr/>
      </xdr:nvSpPr>
      <xdr:spPr>
        <a:xfrm>
          <a:off x="10426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67327</xdr:rowOff>
    </xdr:from>
    <xdr:ext cx="469744" cy="259045"/>
    <xdr:sp macro="" textlink="">
      <xdr:nvSpPr>
        <xdr:cNvPr id="327" name="【公営住宅】&#10;一人当たり面積該当値テキスト">
          <a:extLst>
            <a:ext uri="{FF2B5EF4-FFF2-40B4-BE49-F238E27FC236}">
              <a16:creationId xmlns:a16="http://schemas.microsoft.com/office/drawing/2014/main" id="{00000000-0008-0000-0E00-000047010000}"/>
            </a:ext>
          </a:extLst>
        </xdr:cNvPr>
        <xdr:cNvSpPr txBox="1"/>
      </xdr:nvSpPr>
      <xdr:spPr>
        <a:xfrm>
          <a:off x="10515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45593</xdr:rowOff>
    </xdr:from>
    <xdr:to>
      <xdr:col>50</xdr:col>
      <xdr:colOff>165100</xdr:colOff>
      <xdr:row>80</xdr:row>
      <xdr:rowOff>147193</xdr:rowOff>
    </xdr:to>
    <xdr:sp macro="" textlink="">
      <xdr:nvSpPr>
        <xdr:cNvPr id="328" name="楕円 327">
          <a:extLst>
            <a:ext uri="{FF2B5EF4-FFF2-40B4-BE49-F238E27FC236}">
              <a16:creationId xmlns:a16="http://schemas.microsoft.com/office/drawing/2014/main" id="{00000000-0008-0000-0E00-000048010000}"/>
            </a:ext>
          </a:extLst>
        </xdr:cNvPr>
        <xdr:cNvSpPr/>
      </xdr:nvSpPr>
      <xdr:spPr>
        <a:xfrm>
          <a:off x="9588500" y="137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95250</xdr:rowOff>
    </xdr:from>
    <xdr:to>
      <xdr:col>55</xdr:col>
      <xdr:colOff>0</xdr:colOff>
      <xdr:row>80</xdr:row>
      <xdr:rowOff>96393</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flipV="1">
          <a:off x="9639300" y="1381125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61024</xdr:rowOff>
    </xdr:from>
    <xdr:to>
      <xdr:col>46</xdr:col>
      <xdr:colOff>38100</xdr:colOff>
      <xdr:row>80</xdr:row>
      <xdr:rowOff>162624</xdr:rowOff>
    </xdr:to>
    <xdr:sp macro="" textlink="">
      <xdr:nvSpPr>
        <xdr:cNvPr id="330" name="楕円 329">
          <a:extLst>
            <a:ext uri="{FF2B5EF4-FFF2-40B4-BE49-F238E27FC236}">
              <a16:creationId xmlns:a16="http://schemas.microsoft.com/office/drawing/2014/main" id="{00000000-0008-0000-0E00-00004A010000}"/>
            </a:ext>
          </a:extLst>
        </xdr:cNvPr>
        <xdr:cNvSpPr/>
      </xdr:nvSpPr>
      <xdr:spPr>
        <a:xfrm>
          <a:off x="8699500" y="13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96393</xdr:rowOff>
    </xdr:from>
    <xdr:to>
      <xdr:col>50</xdr:col>
      <xdr:colOff>114300</xdr:colOff>
      <xdr:row>80</xdr:row>
      <xdr:rowOff>111824</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8750300" y="1381239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76454</xdr:rowOff>
    </xdr:from>
    <xdr:to>
      <xdr:col>41</xdr:col>
      <xdr:colOff>101600</xdr:colOff>
      <xdr:row>81</xdr:row>
      <xdr:rowOff>6604</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7810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111824</xdr:rowOff>
    </xdr:from>
    <xdr:to>
      <xdr:col>45</xdr:col>
      <xdr:colOff>177800</xdr:colOff>
      <xdr:row>80</xdr:row>
      <xdr:rowOff>127254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7861300" y="1382782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a:extLst>
            <a:ext uri="{FF2B5EF4-FFF2-40B4-BE49-F238E27FC236}">
              <a16:creationId xmlns:a16="http://schemas.microsoft.com/office/drawing/2014/main" id="{00000000-0008-0000-0E00-00004E010000}"/>
            </a:ext>
          </a:extLst>
        </xdr:cNvPr>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a:extLst>
            <a:ext uri="{FF2B5EF4-FFF2-40B4-BE49-F238E27FC236}">
              <a16:creationId xmlns:a16="http://schemas.microsoft.com/office/drawing/2014/main" id="{00000000-0008-0000-0E00-00004F010000}"/>
            </a:ext>
          </a:extLst>
        </xdr:cNvPr>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a:extLst>
            <a:ext uri="{FF2B5EF4-FFF2-40B4-BE49-F238E27FC236}">
              <a16:creationId xmlns:a16="http://schemas.microsoft.com/office/drawing/2014/main" id="{00000000-0008-0000-0E00-000050010000}"/>
            </a:ext>
          </a:extLst>
        </xdr:cNvPr>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163720</xdr:rowOff>
    </xdr:from>
    <xdr:ext cx="469744" cy="259045"/>
    <xdr:sp macro="" textlink="">
      <xdr:nvSpPr>
        <xdr:cNvPr id="337" name="n_1mainValue【公営住宅】&#10;一人当たり面積">
          <a:extLst>
            <a:ext uri="{FF2B5EF4-FFF2-40B4-BE49-F238E27FC236}">
              <a16:creationId xmlns:a16="http://schemas.microsoft.com/office/drawing/2014/main" id="{00000000-0008-0000-0E00-000051010000}"/>
            </a:ext>
          </a:extLst>
        </xdr:cNvPr>
        <xdr:cNvSpPr txBox="1"/>
      </xdr:nvSpPr>
      <xdr:spPr>
        <a:xfrm>
          <a:off x="9391727" y="1353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7701</xdr:rowOff>
    </xdr:from>
    <xdr:ext cx="469744" cy="259045"/>
    <xdr:sp macro="" textlink="">
      <xdr:nvSpPr>
        <xdr:cNvPr id="338" name="n_2mainValue【公営住宅】&#10;一人当たり面積">
          <a:extLst>
            <a:ext uri="{FF2B5EF4-FFF2-40B4-BE49-F238E27FC236}">
              <a16:creationId xmlns:a16="http://schemas.microsoft.com/office/drawing/2014/main" id="{00000000-0008-0000-0E00-000052010000}"/>
            </a:ext>
          </a:extLst>
        </xdr:cNvPr>
        <xdr:cNvSpPr txBox="1"/>
      </xdr:nvSpPr>
      <xdr:spPr>
        <a:xfrm>
          <a:off x="8515427" y="135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23131</xdr:rowOff>
    </xdr:from>
    <xdr:ext cx="469744" cy="259045"/>
    <xdr:sp macro="" textlink="">
      <xdr:nvSpPr>
        <xdr:cNvPr id="339" name="n_3mainValue【公営住宅】&#10;一人当たり面積">
          <a:extLst>
            <a:ext uri="{FF2B5EF4-FFF2-40B4-BE49-F238E27FC236}">
              <a16:creationId xmlns:a16="http://schemas.microsoft.com/office/drawing/2014/main" id="{00000000-0008-0000-0E00-000053010000}"/>
            </a:ext>
          </a:extLst>
        </xdr:cNvPr>
        <xdr:cNvSpPr txBox="1"/>
      </xdr:nvSpPr>
      <xdr:spPr>
        <a:xfrm>
          <a:off x="7626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00000000-0008-0000-0E00-00007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id="{00000000-0008-0000-0E00-00007D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00000000-0008-0000-0E00-00007F01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00000000-0008-0000-0E00-000081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id="{00000000-0008-0000-0E00-00008C010000}"/>
            </a:ext>
          </a:extLst>
        </xdr:cNvPr>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118110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15481300" y="6256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99695</xdr:rowOff>
    </xdr:from>
    <xdr:to>
      <xdr:col>76</xdr:col>
      <xdr:colOff>165100</xdr:colOff>
      <xdr:row>35</xdr:row>
      <xdr:rowOff>29845</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4541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150495</xdr:rowOff>
    </xdr:from>
    <xdr:to>
      <xdr:col>81</xdr:col>
      <xdr:colOff>50800</xdr:colOff>
      <xdr:row>36</xdr:row>
      <xdr:rowOff>118110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4592300" y="5979795"/>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34</xdr:row>
      <xdr:rowOff>150495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3703300" y="58864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id="{00000000-0008-0000-0E00-000093010000}"/>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id="{00000000-0008-0000-0E00-000094010000}"/>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46372</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00000000-0008-0000-0E00-000097010000}"/>
            </a:ext>
          </a:extLst>
        </xdr:cNvPr>
        <xdr:cNvSpPr txBox="1"/>
      </xdr:nvSpPr>
      <xdr:spPr>
        <a:xfrm>
          <a:off x="143897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408" name="n_3mainValue【認定こども園・幼稚園・保育所】&#10;有形固定資産減価償却率">
          <a:extLst>
            <a:ext uri="{FF2B5EF4-FFF2-40B4-BE49-F238E27FC236}">
              <a16:creationId xmlns:a16="http://schemas.microsoft.com/office/drawing/2014/main" id="{00000000-0008-0000-0E00-000098010000}"/>
            </a:ext>
          </a:extLst>
        </xdr:cNvPr>
        <xdr:cNvSpPr txBox="1"/>
      </xdr:nvSpPr>
      <xdr:spPr>
        <a:xfrm>
          <a:off x="13500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id="{00000000-0008-0000-0E00-0000A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id="{00000000-0008-0000-0E00-0000AF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id="{00000000-0008-0000-0E00-0000B1010000}"/>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id="{00000000-0008-0000-0E00-0000B3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xdr:rowOff>
    </xdr:from>
    <xdr:to>
      <xdr:col>116</xdr:col>
      <xdr:colOff>114300</xdr:colOff>
      <xdr:row>38</xdr:row>
      <xdr:rowOff>113284</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221107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34561</xdr:rowOff>
    </xdr:from>
    <xdr:ext cx="469744" cy="259045"/>
    <xdr:sp macro="" textlink="">
      <xdr:nvSpPr>
        <xdr:cNvPr id="446" name="【認定こども園・幼稚園・保育所】&#10;一人当たり面積該当値テキスト">
          <a:extLst>
            <a:ext uri="{FF2B5EF4-FFF2-40B4-BE49-F238E27FC236}">
              <a16:creationId xmlns:a16="http://schemas.microsoft.com/office/drawing/2014/main" id="{00000000-0008-0000-0E00-0000BE010000}"/>
            </a:ext>
          </a:extLst>
        </xdr:cNvPr>
        <xdr:cNvSpPr txBox="1"/>
      </xdr:nvSpPr>
      <xdr:spPr>
        <a:xfrm>
          <a:off x="22199600"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18542</xdr:rowOff>
    </xdr:from>
    <xdr:to>
      <xdr:col>112</xdr:col>
      <xdr:colOff>38100</xdr:colOff>
      <xdr:row>38</xdr:row>
      <xdr:rowOff>120142</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21272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62484</xdr:rowOff>
    </xdr:from>
    <xdr:to>
      <xdr:col>116</xdr:col>
      <xdr:colOff>63500</xdr:colOff>
      <xdr:row>38</xdr:row>
      <xdr:rowOff>69342</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21323300" y="657758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80772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20434300" y="658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9494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80772</xdr:rowOff>
    </xdr:from>
    <xdr:to>
      <xdr:col>107</xdr:col>
      <xdr:colOff>50800</xdr:colOff>
      <xdr:row>38</xdr:row>
      <xdr:rowOff>89916</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9545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00000000-0008-0000-0E00-0000C5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00000000-0008-0000-0E00-0000C601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136669</xdr:rowOff>
    </xdr:from>
    <xdr:ext cx="469744" cy="259045"/>
    <xdr:sp macro="" textlink="">
      <xdr:nvSpPr>
        <xdr:cNvPr id="456" name="n_1main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210757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id="{00000000-0008-0000-0E00-0000C9010000}"/>
            </a:ext>
          </a:extLst>
        </xdr:cNvPr>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id="{00000000-0008-0000-0E00-0000CA010000}"/>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00000000-0008-0000-0E00-0000E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00000000-0008-0000-0E00-0000E401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00000000-0008-0000-0E00-0000E6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00000000-0008-0000-0E00-0000E8010000}"/>
            </a:ext>
          </a:extLst>
        </xdr:cNvPr>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499" name="【学校施設】&#10;有形固定資産減価償却率該当値テキスト">
          <a:extLst>
            <a:ext uri="{FF2B5EF4-FFF2-40B4-BE49-F238E27FC236}">
              <a16:creationId xmlns:a16="http://schemas.microsoft.com/office/drawing/2014/main" id="{00000000-0008-0000-0E00-0000F3010000}"/>
            </a:ext>
          </a:extLst>
        </xdr:cNvPr>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102870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5481300" y="10530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62</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4592300" y="10561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166370</xdr:rowOff>
    </xdr:from>
    <xdr:to>
      <xdr:col>72</xdr:col>
      <xdr:colOff>38100</xdr:colOff>
      <xdr:row>61</xdr:row>
      <xdr:rowOff>96520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365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62</xdr:row>
      <xdr:rowOff>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3703300" y="105041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06" name="n_1aveValue【学校施設】&#10;有形固定資産減価償却率">
          <a:extLst>
            <a:ext uri="{FF2B5EF4-FFF2-40B4-BE49-F238E27FC236}">
              <a16:creationId xmlns:a16="http://schemas.microsoft.com/office/drawing/2014/main" id="{00000000-0008-0000-0E00-0000FA010000}"/>
            </a:ext>
          </a:extLst>
        </xdr:cNvPr>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07" name="n_2aveValue【学校施設】&#10;有形固定資産減価償却率">
          <a:extLst>
            <a:ext uri="{FF2B5EF4-FFF2-40B4-BE49-F238E27FC236}">
              <a16:creationId xmlns:a16="http://schemas.microsoft.com/office/drawing/2014/main" id="{00000000-0008-0000-0E00-0000FB010000}"/>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a:extLst>
            <a:ext uri="{FF2B5EF4-FFF2-40B4-BE49-F238E27FC236}">
              <a16:creationId xmlns:a16="http://schemas.microsoft.com/office/drawing/2014/main" id="{00000000-0008-0000-0E00-0000FC010000}"/>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09" name="n_1mainValue【学校施設】&#10;有形固定資産減価償却率">
          <a:extLst>
            <a:ext uri="{FF2B5EF4-FFF2-40B4-BE49-F238E27FC236}">
              <a16:creationId xmlns:a16="http://schemas.microsoft.com/office/drawing/2014/main" id="{00000000-0008-0000-0E00-0000FD010000}"/>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510" name="n_2mainValue【学校施設】&#10;有形固定資産減価償却率">
          <a:extLst>
            <a:ext uri="{FF2B5EF4-FFF2-40B4-BE49-F238E27FC236}">
              <a16:creationId xmlns:a16="http://schemas.microsoft.com/office/drawing/2014/main" id="{00000000-0008-0000-0E00-0000FE010000}"/>
            </a:ext>
          </a:extLst>
        </xdr:cNvPr>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113047</xdr:rowOff>
    </xdr:from>
    <xdr:ext cx="405111" cy="259045"/>
    <xdr:sp macro="" textlink="">
      <xdr:nvSpPr>
        <xdr:cNvPr id="511" name="n_3mainValue【学校施設】&#10;有形固定資産減価償却率">
          <a:extLst>
            <a:ext uri="{FF2B5EF4-FFF2-40B4-BE49-F238E27FC236}">
              <a16:creationId xmlns:a16="http://schemas.microsoft.com/office/drawing/2014/main" id="{00000000-0008-0000-0E00-0000FF010000}"/>
            </a:ext>
          </a:extLst>
        </xdr:cNvPr>
        <xdr:cNvSpPr txBox="1"/>
      </xdr:nvSpPr>
      <xdr:spPr>
        <a:xfrm>
          <a:off x="13500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id="{00000000-0008-0000-0E00-00001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a:extLst>
            <a:ext uri="{FF2B5EF4-FFF2-40B4-BE49-F238E27FC236}">
              <a16:creationId xmlns:a16="http://schemas.microsoft.com/office/drawing/2014/main" id="{00000000-0008-0000-0E00-000015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a:extLst>
            <a:ext uri="{FF2B5EF4-FFF2-40B4-BE49-F238E27FC236}">
              <a16:creationId xmlns:a16="http://schemas.microsoft.com/office/drawing/2014/main" id="{00000000-0008-0000-0E00-000017020000}"/>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37" name="【学校施設】&#10;一人当たり面積平均値テキスト">
          <a:extLst>
            <a:ext uri="{FF2B5EF4-FFF2-40B4-BE49-F238E27FC236}">
              <a16:creationId xmlns:a16="http://schemas.microsoft.com/office/drawing/2014/main" id="{00000000-0008-0000-0E00-000019020000}"/>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145796</xdr:rowOff>
    </xdr:from>
    <xdr:to>
      <xdr:col>116</xdr:col>
      <xdr:colOff>114300</xdr:colOff>
      <xdr:row>60</xdr:row>
      <xdr:rowOff>75946</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22110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168673</xdr:rowOff>
    </xdr:from>
    <xdr:ext cx="469744" cy="259045"/>
    <xdr:sp macro="" textlink="">
      <xdr:nvSpPr>
        <xdr:cNvPr id="548" name="【学校施設】&#10;一人当たり面積該当値テキスト">
          <a:extLst>
            <a:ext uri="{FF2B5EF4-FFF2-40B4-BE49-F238E27FC236}">
              <a16:creationId xmlns:a16="http://schemas.microsoft.com/office/drawing/2014/main" id="{00000000-0008-0000-0E00-000024020000}"/>
            </a:ext>
          </a:extLst>
        </xdr:cNvPr>
        <xdr:cNvSpPr txBox="1"/>
      </xdr:nvSpPr>
      <xdr:spPr>
        <a:xfrm>
          <a:off x="22199600" y="101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160655</xdr:rowOff>
    </xdr:from>
    <xdr:to>
      <xdr:col>112</xdr:col>
      <xdr:colOff>38100</xdr:colOff>
      <xdr:row>60</xdr:row>
      <xdr:rowOff>90805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2127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25146</xdr:rowOff>
    </xdr:from>
    <xdr:to>
      <xdr:col>116</xdr:col>
      <xdr:colOff>63500</xdr:colOff>
      <xdr:row>60</xdr:row>
      <xdr:rowOff>40005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1323300" y="1031214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xdr:rowOff>
    </xdr:from>
    <xdr:to>
      <xdr:col>107</xdr:col>
      <xdr:colOff>101600</xdr:colOff>
      <xdr:row>60</xdr:row>
      <xdr:rowOff>111379</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20383500" y="102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40005</xdr:rowOff>
    </xdr:from>
    <xdr:to>
      <xdr:col>111</xdr:col>
      <xdr:colOff>177800</xdr:colOff>
      <xdr:row>60</xdr:row>
      <xdr:rowOff>60579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20434300" y="1032700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27495</xdr:rowOff>
    </xdr:from>
    <xdr:to>
      <xdr:col>102</xdr:col>
      <xdr:colOff>165100</xdr:colOff>
      <xdr:row>60</xdr:row>
      <xdr:rowOff>129095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9494500" y="103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60579</xdr:rowOff>
    </xdr:from>
    <xdr:to>
      <xdr:col>107</xdr:col>
      <xdr:colOff>50800</xdr:colOff>
      <xdr:row>60</xdr:row>
      <xdr:rowOff>78295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9545300" y="10347579"/>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55" name="n_1aveValue【学校施設】&#10;一人当たり面積">
          <a:extLst>
            <a:ext uri="{FF2B5EF4-FFF2-40B4-BE49-F238E27FC236}">
              <a16:creationId xmlns:a16="http://schemas.microsoft.com/office/drawing/2014/main" id="{00000000-0008-0000-0E00-00002B020000}"/>
            </a:ext>
          </a:extLst>
        </xdr:cNvPr>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56" name="n_2aveValue【学校施設】&#10;一人当たり面積">
          <a:extLst>
            <a:ext uri="{FF2B5EF4-FFF2-40B4-BE49-F238E27FC236}">
              <a16:creationId xmlns:a16="http://schemas.microsoft.com/office/drawing/2014/main" id="{00000000-0008-0000-0E00-00002C020000}"/>
            </a:ext>
          </a:extLst>
        </xdr:cNvPr>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7" name="n_3aveValue【学校施設】&#10;一人当たり面積">
          <a:extLst>
            <a:ext uri="{FF2B5EF4-FFF2-40B4-BE49-F238E27FC236}">
              <a16:creationId xmlns:a16="http://schemas.microsoft.com/office/drawing/2014/main" id="{00000000-0008-0000-0E00-00002D020000}"/>
            </a:ext>
          </a:extLst>
        </xdr:cNvPr>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107332</xdr:rowOff>
    </xdr:from>
    <xdr:ext cx="469744" cy="259045"/>
    <xdr:sp macro="" textlink="">
      <xdr:nvSpPr>
        <xdr:cNvPr id="558" name="n_1mainValue【学校施設】&#10;一人当たり面積">
          <a:extLst>
            <a:ext uri="{FF2B5EF4-FFF2-40B4-BE49-F238E27FC236}">
              <a16:creationId xmlns:a16="http://schemas.microsoft.com/office/drawing/2014/main" id="{00000000-0008-0000-0E00-00002E020000}"/>
            </a:ext>
          </a:extLst>
        </xdr:cNvPr>
        <xdr:cNvSpPr txBox="1"/>
      </xdr:nvSpPr>
      <xdr:spPr>
        <a:xfrm>
          <a:off x="210757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127906</xdr:rowOff>
    </xdr:from>
    <xdr:ext cx="469744" cy="259045"/>
    <xdr:sp macro="" textlink="">
      <xdr:nvSpPr>
        <xdr:cNvPr id="559" name="n_2mainValue【学校施設】&#10;一人当たり面積">
          <a:extLst>
            <a:ext uri="{FF2B5EF4-FFF2-40B4-BE49-F238E27FC236}">
              <a16:creationId xmlns:a16="http://schemas.microsoft.com/office/drawing/2014/main" id="{00000000-0008-0000-0E00-00002F020000}"/>
            </a:ext>
          </a:extLst>
        </xdr:cNvPr>
        <xdr:cNvSpPr txBox="1"/>
      </xdr:nvSpPr>
      <xdr:spPr>
        <a:xfrm>
          <a:off x="20199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145622</xdr:rowOff>
    </xdr:from>
    <xdr:ext cx="469744" cy="259045"/>
    <xdr:sp macro="" textlink="">
      <xdr:nvSpPr>
        <xdr:cNvPr id="560" name="n_3mainValue【学校施設】&#10;一人当たり面積">
          <a:extLst>
            <a:ext uri="{FF2B5EF4-FFF2-40B4-BE49-F238E27FC236}">
              <a16:creationId xmlns:a16="http://schemas.microsoft.com/office/drawing/2014/main" id="{00000000-0008-0000-0E00-000030020000}"/>
            </a:ext>
          </a:extLst>
        </xdr:cNvPr>
        <xdr:cNvSpPr txBox="1"/>
      </xdr:nvSpPr>
      <xdr:spPr>
        <a:xfrm>
          <a:off x="19310427" y="1008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a:extLst>
            <a:ext uri="{FF2B5EF4-FFF2-40B4-BE49-F238E27FC236}">
              <a16:creationId xmlns:a16="http://schemas.microsoft.com/office/drawing/2014/main" id="{00000000-0008-0000-0E00-00005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0" name="【公民館】&#10;有形固定資産減価償却率最小値テキスト">
          <a:extLst>
            <a:ext uri="{FF2B5EF4-FFF2-40B4-BE49-F238E27FC236}">
              <a16:creationId xmlns:a16="http://schemas.microsoft.com/office/drawing/2014/main" id="{00000000-0008-0000-0E00-000058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2" name="【公民館】&#10;有形固定資産減価償却率最大値テキスト">
          <a:extLst>
            <a:ext uri="{FF2B5EF4-FFF2-40B4-BE49-F238E27FC236}">
              <a16:creationId xmlns:a16="http://schemas.microsoft.com/office/drawing/2014/main" id="{00000000-0008-0000-0E00-00005A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604" name="【公民館】&#10;有形固定資産減価償却率平均値テキスト">
          <a:extLst>
            <a:ext uri="{FF2B5EF4-FFF2-40B4-BE49-F238E27FC236}">
              <a16:creationId xmlns:a16="http://schemas.microsoft.com/office/drawing/2014/main" id="{00000000-0008-0000-0E00-00005C020000}"/>
            </a:ext>
          </a:extLst>
        </xdr:cNvPr>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66548</xdr:rowOff>
    </xdr:from>
    <xdr:to>
      <xdr:col>85</xdr:col>
      <xdr:colOff>177800</xdr:colOff>
      <xdr:row>106</xdr:row>
      <xdr:rowOff>168148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6268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44975</xdr:rowOff>
    </xdr:from>
    <xdr:ext cx="405111" cy="259045"/>
    <xdr:sp macro="" textlink="">
      <xdr:nvSpPr>
        <xdr:cNvPr id="615" name="【公民館】&#10;有形固定資産減価償却率該当値テキスト">
          <a:extLst>
            <a:ext uri="{FF2B5EF4-FFF2-40B4-BE49-F238E27FC236}">
              <a16:creationId xmlns:a16="http://schemas.microsoft.com/office/drawing/2014/main" id="{00000000-0008-0000-0E00-000067020000}"/>
            </a:ext>
          </a:extLst>
        </xdr:cNvPr>
        <xdr:cNvSpPr txBox="1"/>
      </xdr:nvSpPr>
      <xdr:spPr>
        <a:xfrm>
          <a:off x="16357600"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137413</xdr:rowOff>
    </xdr:from>
    <xdr:to>
      <xdr:col>81</xdr:col>
      <xdr:colOff>101600</xdr:colOff>
      <xdr:row>106</xdr:row>
      <xdr:rowOff>67563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5430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xdr:rowOff>
    </xdr:from>
    <xdr:to>
      <xdr:col>85</xdr:col>
      <xdr:colOff>127000</xdr:colOff>
      <xdr:row>106</xdr:row>
      <xdr:rowOff>117348</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5481300" y="181904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7113</xdr:rowOff>
    </xdr:from>
    <xdr:to>
      <xdr:col>76</xdr:col>
      <xdr:colOff>165100</xdr:colOff>
      <xdr:row>106</xdr:row>
      <xdr:rowOff>108713</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4541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xdr:rowOff>
    </xdr:from>
    <xdr:to>
      <xdr:col>81</xdr:col>
      <xdr:colOff>50800</xdr:colOff>
      <xdr:row>106</xdr:row>
      <xdr:rowOff>57913</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4592300" y="181904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169418</xdr:rowOff>
    </xdr:from>
    <xdr:to>
      <xdr:col>72</xdr:col>
      <xdr:colOff>38100</xdr:colOff>
      <xdr:row>104</xdr:row>
      <xdr:rowOff>99568</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365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106</xdr:row>
      <xdr:rowOff>57913</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3703300" y="17879568"/>
          <a:ext cx="8890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2" name="n_1aveValue【公民館】&#10;有形固定資産減価償却率">
          <a:extLst>
            <a:ext uri="{FF2B5EF4-FFF2-40B4-BE49-F238E27FC236}">
              <a16:creationId xmlns:a16="http://schemas.microsoft.com/office/drawing/2014/main" id="{00000000-0008-0000-0E00-00006E020000}"/>
            </a:ext>
          </a:extLst>
        </xdr:cNvPr>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23" name="n_2aveValue【公民館】&#10;有形固定資産減価償却率">
          <a:extLst>
            <a:ext uri="{FF2B5EF4-FFF2-40B4-BE49-F238E27FC236}">
              <a16:creationId xmlns:a16="http://schemas.microsoft.com/office/drawing/2014/main" id="{00000000-0008-0000-0E00-00006F020000}"/>
            </a:ext>
          </a:extLst>
        </xdr:cNvPr>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24" name="n_3aveValue【公民館】&#10;有形固定資産減価償却率">
          <a:extLst>
            <a:ext uri="{FF2B5EF4-FFF2-40B4-BE49-F238E27FC236}">
              <a16:creationId xmlns:a16="http://schemas.microsoft.com/office/drawing/2014/main" id="{00000000-0008-0000-0E00-000070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58690</xdr:rowOff>
    </xdr:from>
    <xdr:ext cx="405111" cy="259045"/>
    <xdr:sp macro="" textlink="">
      <xdr:nvSpPr>
        <xdr:cNvPr id="625" name="n_1mainValue【公民館】&#10;有形固定資産減価償却率">
          <a:extLst>
            <a:ext uri="{FF2B5EF4-FFF2-40B4-BE49-F238E27FC236}">
              <a16:creationId xmlns:a16="http://schemas.microsoft.com/office/drawing/2014/main" id="{00000000-0008-0000-0E00-000071020000}"/>
            </a:ext>
          </a:extLst>
        </xdr:cNvPr>
        <xdr:cNvSpPr txBox="1"/>
      </xdr:nvSpPr>
      <xdr:spPr>
        <a:xfrm>
          <a:off x="152660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99840</xdr:rowOff>
    </xdr:from>
    <xdr:ext cx="405111" cy="259045"/>
    <xdr:sp macro="" textlink="">
      <xdr:nvSpPr>
        <xdr:cNvPr id="626" name="n_2mainValue【公民館】&#10;有形固定資産減価償却率">
          <a:extLst>
            <a:ext uri="{FF2B5EF4-FFF2-40B4-BE49-F238E27FC236}">
              <a16:creationId xmlns:a16="http://schemas.microsoft.com/office/drawing/2014/main" id="{00000000-0008-0000-0E00-000072020000}"/>
            </a:ext>
          </a:extLst>
        </xdr:cNvPr>
        <xdr:cNvSpPr txBox="1"/>
      </xdr:nvSpPr>
      <xdr:spPr>
        <a:xfrm>
          <a:off x="14389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116095</xdr:rowOff>
    </xdr:from>
    <xdr:ext cx="405111" cy="259045"/>
    <xdr:sp macro="" textlink="">
      <xdr:nvSpPr>
        <xdr:cNvPr id="627" name="n_3mainValue【公民館】&#10;有形固定資産減価償却率">
          <a:extLst>
            <a:ext uri="{FF2B5EF4-FFF2-40B4-BE49-F238E27FC236}">
              <a16:creationId xmlns:a16="http://schemas.microsoft.com/office/drawing/2014/main" id="{00000000-0008-0000-0E00-000073020000}"/>
            </a:ext>
          </a:extLst>
        </xdr:cNvPr>
        <xdr:cNvSpPr txBox="1"/>
      </xdr:nvSpPr>
      <xdr:spPr>
        <a:xfrm>
          <a:off x="13500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a:extLst>
            <a:ext uri="{FF2B5EF4-FFF2-40B4-BE49-F238E27FC236}">
              <a16:creationId xmlns:a16="http://schemas.microsoft.com/office/drawing/2014/main" id="{00000000-0008-0000-0E00-00008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51436</xdr:rowOff>
    </xdr:from>
    <xdr:to>
      <xdr:col>116</xdr:col>
      <xdr:colOff>62864</xdr:colOff>
      <xdr:row>108</xdr:row>
      <xdr:rowOff>110489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22160864" y="17710786"/>
          <a:ext cx="0" cy="9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52" name="【公民館】&#10;一人当たり面積最小値テキスト">
          <a:extLst>
            <a:ext uri="{FF2B5EF4-FFF2-40B4-BE49-F238E27FC236}">
              <a16:creationId xmlns:a16="http://schemas.microsoft.com/office/drawing/2014/main" id="{00000000-0008-0000-0E00-00008C02000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169563</xdr:rowOff>
    </xdr:from>
    <xdr:ext cx="469744" cy="259045"/>
    <xdr:sp macro="" textlink="">
      <xdr:nvSpPr>
        <xdr:cNvPr id="654" name="【公民館】&#10;一人当たり面積最大値テキスト">
          <a:extLst>
            <a:ext uri="{FF2B5EF4-FFF2-40B4-BE49-F238E27FC236}">
              <a16:creationId xmlns:a16="http://schemas.microsoft.com/office/drawing/2014/main" id="{00000000-0008-0000-0E00-00008E020000}"/>
            </a:ext>
          </a:extLst>
        </xdr:cNvPr>
        <xdr:cNvSpPr txBox="1"/>
      </xdr:nvSpPr>
      <xdr:spPr>
        <a:xfrm>
          <a:off x="22199600" y="1748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51436</xdr:rowOff>
    </xdr:from>
    <xdr:to>
      <xdr:col>116</xdr:col>
      <xdr:colOff>152400</xdr:colOff>
      <xdr:row>103</xdr:row>
      <xdr:rowOff>51436</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22072600" y="177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74313</xdr:rowOff>
    </xdr:from>
    <xdr:ext cx="469744" cy="259045"/>
    <xdr:sp macro="" textlink="">
      <xdr:nvSpPr>
        <xdr:cNvPr id="656" name="【公民館】&#10;一人当たり面積平均値テキスト">
          <a:extLst>
            <a:ext uri="{FF2B5EF4-FFF2-40B4-BE49-F238E27FC236}">
              <a16:creationId xmlns:a16="http://schemas.microsoft.com/office/drawing/2014/main" id="{00000000-0008-0000-0E00-000090020000}"/>
            </a:ext>
          </a:extLst>
        </xdr:cNvPr>
        <xdr:cNvSpPr txBox="1"/>
      </xdr:nvSpPr>
      <xdr:spPr>
        <a:xfrm>
          <a:off x="22199600" y="18248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95886</xdr:rowOff>
    </xdr:from>
    <xdr:to>
      <xdr:col>116</xdr:col>
      <xdr:colOff>114300</xdr:colOff>
      <xdr:row>107</xdr:row>
      <xdr:rowOff>26036</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221107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88264</xdr:rowOff>
    </xdr:from>
    <xdr:to>
      <xdr:col>112</xdr:col>
      <xdr:colOff>38100</xdr:colOff>
      <xdr:row>105</xdr:row>
      <xdr:rowOff>18414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21272500" y="1791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84455</xdr:rowOff>
    </xdr:from>
    <xdr:to>
      <xdr:col>107</xdr:col>
      <xdr:colOff>101600</xdr:colOff>
      <xdr:row>107</xdr:row>
      <xdr:rowOff>14605</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20383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667" name="【公民館】&#10;一人当たり面積該当値テキスト">
          <a:extLst>
            <a:ext uri="{FF2B5EF4-FFF2-40B4-BE49-F238E27FC236}">
              <a16:creationId xmlns:a16="http://schemas.microsoft.com/office/drawing/2014/main" id="{00000000-0008-0000-0E00-00009B020000}"/>
            </a:ext>
          </a:extLst>
        </xdr:cNvPr>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80645</xdr:rowOff>
    </xdr:from>
    <xdr:to>
      <xdr:col>112</xdr:col>
      <xdr:colOff>38100</xdr:colOff>
      <xdr:row>105</xdr:row>
      <xdr:rowOff>10795</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2127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131445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21323300" y="179527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131445</xdr:rowOff>
    </xdr:from>
    <xdr:to>
      <xdr:col>111</xdr:col>
      <xdr:colOff>177800</xdr:colOff>
      <xdr:row>104</xdr:row>
      <xdr:rowOff>144780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20434300" y="17962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90170</xdr:rowOff>
    </xdr:from>
    <xdr:to>
      <xdr:col>102</xdr:col>
      <xdr:colOff>165100</xdr:colOff>
      <xdr:row>100</xdr:row>
      <xdr:rowOff>20320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9494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140970</xdr:rowOff>
    </xdr:from>
    <xdr:to>
      <xdr:col>107</xdr:col>
      <xdr:colOff>50800</xdr:colOff>
      <xdr:row>104</xdr:row>
      <xdr:rowOff>144780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9545300" y="17114520"/>
          <a:ext cx="8890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9541</xdr:rowOff>
    </xdr:from>
    <xdr:ext cx="469744" cy="259045"/>
    <xdr:sp macro="" textlink="">
      <xdr:nvSpPr>
        <xdr:cNvPr id="674" name="n_1aveValue【公民館】&#10;一人当たり面積">
          <a:extLst>
            <a:ext uri="{FF2B5EF4-FFF2-40B4-BE49-F238E27FC236}">
              <a16:creationId xmlns:a16="http://schemas.microsoft.com/office/drawing/2014/main" id="{00000000-0008-0000-0E00-0000A2020000}"/>
            </a:ext>
          </a:extLst>
        </xdr:cNvPr>
        <xdr:cNvSpPr txBox="1"/>
      </xdr:nvSpPr>
      <xdr:spPr>
        <a:xfrm>
          <a:off x="21075727" y="180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5732</xdr:rowOff>
    </xdr:from>
    <xdr:ext cx="469744" cy="259045"/>
    <xdr:sp macro="" textlink="">
      <xdr:nvSpPr>
        <xdr:cNvPr id="675" name="n_2aveValue【公民館】&#10;一人当たり面積">
          <a:extLst>
            <a:ext uri="{FF2B5EF4-FFF2-40B4-BE49-F238E27FC236}">
              <a16:creationId xmlns:a16="http://schemas.microsoft.com/office/drawing/2014/main" id="{00000000-0008-0000-0E00-0000A3020000}"/>
            </a:ext>
          </a:extLst>
        </xdr:cNvPr>
        <xdr:cNvSpPr txBox="1"/>
      </xdr:nvSpPr>
      <xdr:spPr>
        <a:xfrm>
          <a:off x="20199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676" name="n_3aveValue【公民館】&#10;一人当たり面積">
          <a:extLst>
            <a:ext uri="{FF2B5EF4-FFF2-40B4-BE49-F238E27FC236}">
              <a16:creationId xmlns:a16="http://schemas.microsoft.com/office/drawing/2014/main" id="{00000000-0008-0000-0E00-0000A402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27322</xdr:rowOff>
    </xdr:from>
    <xdr:ext cx="469744" cy="259045"/>
    <xdr:sp macro="" textlink="">
      <xdr:nvSpPr>
        <xdr:cNvPr id="677" name="n_1mainValue【公民館】&#10;一人当たり面積">
          <a:extLst>
            <a:ext uri="{FF2B5EF4-FFF2-40B4-BE49-F238E27FC236}">
              <a16:creationId xmlns:a16="http://schemas.microsoft.com/office/drawing/2014/main" id="{00000000-0008-0000-0E00-0000A5020000}"/>
            </a:ext>
          </a:extLst>
        </xdr:cNvPr>
        <xdr:cNvSpPr txBox="1"/>
      </xdr:nvSpPr>
      <xdr:spPr>
        <a:xfrm>
          <a:off x="21075727" y="176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678" name="n_2mainValue【公民館】&#10;一人当たり面積">
          <a:extLst>
            <a:ext uri="{FF2B5EF4-FFF2-40B4-BE49-F238E27FC236}">
              <a16:creationId xmlns:a16="http://schemas.microsoft.com/office/drawing/2014/main" id="{00000000-0008-0000-0E00-0000A6020000}"/>
            </a:ext>
          </a:extLst>
        </xdr:cNvPr>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36847</xdr:rowOff>
    </xdr:from>
    <xdr:ext cx="469744" cy="259045"/>
    <xdr:sp macro="" textlink="">
      <xdr:nvSpPr>
        <xdr:cNvPr id="679" name="n_3mainValue【公民館】&#10;一人当たり面積">
          <a:extLst>
            <a:ext uri="{FF2B5EF4-FFF2-40B4-BE49-F238E27FC236}">
              <a16:creationId xmlns:a16="http://schemas.microsoft.com/office/drawing/2014/main" id="{00000000-0008-0000-0E00-0000A7020000}"/>
            </a:ext>
          </a:extLst>
        </xdr:cNvPr>
        <xdr:cNvSpPr txBox="1"/>
      </xdr:nvSpPr>
      <xdr:spPr>
        <a:xfrm>
          <a:off x="193104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類似団体と比較して、有形固定資産減価償却率が低くなっている施設は、「道路」</a:t>
          </a:r>
          <a:r>
            <a:rPr kumimoji="1" lang="ja-JP" altLang="ja-JP" sz="1400">
              <a:solidFill>
                <a:schemeClr val="dk1"/>
              </a:solidFill>
              <a:effectLst/>
              <a:latin typeface="+mn-lt"/>
              <a:ea typeface="+mn-ea"/>
              <a:cs typeface="+mn-cs"/>
            </a:rPr>
            <a:t>「橋りょう・トンネル」</a:t>
          </a:r>
          <a:r>
            <a:rPr kumimoji="1" lang="ja-JP" altLang="en-US" sz="1400">
              <a:solidFill>
                <a:schemeClr val="dk1"/>
              </a:solidFill>
              <a:effectLst/>
              <a:latin typeface="+mn-lt"/>
              <a:ea typeface="+mn-ea"/>
              <a:cs typeface="+mn-cs"/>
            </a:rPr>
            <a:t>「学校施設」「公民館」であり、高くなっている施設は、「公営住宅」「認定こども園・幼稚園・保育所」である。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学校施設は中学校２校で空調設備の改修工事を実施したこと、公民館は上多度公民館を新設したことにより、有形固定資産減価償却率は低くなったと考えられる。また、</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年度には全ての公立保育園及び幼稚園を認定こども園に</a:t>
          </a:r>
          <a:r>
            <a:rPr kumimoji="1" lang="ja-JP" altLang="en-US" sz="1400">
              <a:solidFill>
                <a:schemeClr val="dk1"/>
              </a:solidFill>
              <a:effectLst/>
              <a:latin typeface="+mn-lt"/>
              <a:ea typeface="+mn-ea"/>
              <a:cs typeface="+mn-cs"/>
            </a:rPr>
            <a:t>移行し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養北こども園の新園舎建設工事を２カ年計画で開始したため、今後低下が見込まれる。ほぼすべての施設で、一人当たりの面積が類似団体を上回っているため、公共施設等総合管理計画に基づき、施設の統廃合も検討しつつ、適切に管理していく必要がある。</a:t>
          </a:r>
          <a:endParaRPr kumimoji="1" lang="en-US" altLang="ja-JP" sz="14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xdr:rowOff>
    </xdr:from>
    <xdr:to>
      <xdr:col>24</xdr:col>
      <xdr:colOff>114300</xdr:colOff>
      <xdr:row>62</xdr:row>
      <xdr:rowOff>106045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154322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50165</xdr:rowOff>
    </xdr:from>
    <xdr:to>
      <xdr:col>20</xdr:col>
      <xdr:colOff>38100</xdr:colOff>
      <xdr:row>62</xdr:row>
      <xdr:rowOff>151765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100965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6851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62</xdr:row>
      <xdr:rowOff>100965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447020"/>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144780</xdr:rowOff>
    </xdr:from>
    <xdr:to>
      <xdr:col>15</xdr:col>
      <xdr:colOff>50800</xdr:colOff>
      <xdr:row>60</xdr:row>
      <xdr:rowOff>160020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43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113047</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144797</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76563</xdr:rowOff>
    </xdr:from>
    <xdr:to>
      <xdr:col>55</xdr:col>
      <xdr:colOff>50800</xdr:colOff>
      <xdr:row>63</xdr:row>
      <xdr:rowOff>6713</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54990</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81462</xdr:rowOff>
    </xdr:from>
    <xdr:to>
      <xdr:col>50</xdr:col>
      <xdr:colOff>165100</xdr:colOff>
      <xdr:row>63</xdr:row>
      <xdr:rowOff>11612</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127363</xdr:rowOff>
    </xdr:from>
    <xdr:to>
      <xdr:col>55</xdr:col>
      <xdr:colOff>0</xdr:colOff>
      <xdr:row>62</xdr:row>
      <xdr:rowOff>132262</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7572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50437</xdr:rowOff>
    </xdr:from>
    <xdr:to>
      <xdr:col>46</xdr:col>
      <xdr:colOff>38100</xdr:colOff>
      <xdr:row>62</xdr:row>
      <xdr:rowOff>152037</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101237</xdr:rowOff>
    </xdr:from>
    <xdr:to>
      <xdr:col>50</xdr:col>
      <xdr:colOff>114300</xdr:colOff>
      <xdr:row>62</xdr:row>
      <xdr:rowOff>132262</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8750300" y="107311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48804</xdr:rowOff>
    </xdr:from>
    <xdr:to>
      <xdr:col>41</xdr:col>
      <xdr:colOff>101600</xdr:colOff>
      <xdr:row>62</xdr:row>
      <xdr:rowOff>150404</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99604</xdr:rowOff>
    </xdr:from>
    <xdr:to>
      <xdr:col>45</xdr:col>
      <xdr:colOff>177800</xdr:colOff>
      <xdr:row>62</xdr:row>
      <xdr:rowOff>101237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861300" y="1072950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2739</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143164</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166931</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4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61613</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62882</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7620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3797300" y="14196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83</xdr:row>
      <xdr:rowOff>7620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2908300" y="141370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102870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2019300" y="141370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F00-0000CD00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F00-0000CE000000}"/>
            </a:ext>
          </a:extLst>
        </xdr:cNvPr>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207" name="n_3mainValue【福祉施設】&#10;有形固定資産減価償却率">
          <a:extLst>
            <a:ext uri="{FF2B5EF4-FFF2-40B4-BE49-F238E27FC236}">
              <a16:creationId xmlns:a16="http://schemas.microsoft.com/office/drawing/2014/main" id="{00000000-0008-0000-0F00-0000CF000000}"/>
            </a:ext>
          </a:extLst>
        </xdr:cNvPr>
        <xdr:cNvSpPr txBox="1"/>
      </xdr:nvSpPr>
      <xdr:spPr>
        <a:xfrm>
          <a:off x="1816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00000000-0008-0000-0F00-0000E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32" name="【福祉施設】&#10;一人当たり面積最小値テキスト">
          <a:extLst>
            <a:ext uri="{FF2B5EF4-FFF2-40B4-BE49-F238E27FC236}">
              <a16:creationId xmlns:a16="http://schemas.microsoft.com/office/drawing/2014/main" id="{00000000-0008-0000-0F00-0000E800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34" name="【福祉施設】&#10;一人当たり面積最大値テキスト">
          <a:extLst>
            <a:ext uri="{FF2B5EF4-FFF2-40B4-BE49-F238E27FC236}">
              <a16:creationId xmlns:a16="http://schemas.microsoft.com/office/drawing/2014/main" id="{00000000-0008-0000-0F00-0000EA00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36" name="【福祉施設】&#10;一人当たり面積平均値テキスト">
          <a:extLst>
            <a:ext uri="{FF2B5EF4-FFF2-40B4-BE49-F238E27FC236}">
              <a16:creationId xmlns:a16="http://schemas.microsoft.com/office/drawing/2014/main" id="{00000000-0008-0000-0F00-0000EC000000}"/>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239" name="n_1aveValue【福祉施設】&#10;一人当たり面積">
          <a:extLst>
            <a:ext uri="{FF2B5EF4-FFF2-40B4-BE49-F238E27FC236}">
              <a16:creationId xmlns:a16="http://schemas.microsoft.com/office/drawing/2014/main" id="{00000000-0008-0000-0F00-0000EF00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38116</xdr:rowOff>
    </xdr:from>
    <xdr:ext cx="469744" cy="259045"/>
    <xdr:sp macro="" textlink="">
      <xdr:nvSpPr>
        <xdr:cNvPr id="241" name="n_2aveValue【福祉施設】&#10;一人当たり面積">
          <a:extLst>
            <a:ext uri="{FF2B5EF4-FFF2-40B4-BE49-F238E27FC236}">
              <a16:creationId xmlns:a16="http://schemas.microsoft.com/office/drawing/2014/main" id="{00000000-0008-0000-0F00-0000F1000000}"/>
            </a:ext>
          </a:extLst>
        </xdr:cNvPr>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137177</xdr:rowOff>
    </xdr:from>
    <xdr:ext cx="469744" cy="259045"/>
    <xdr:sp macro="" textlink="">
      <xdr:nvSpPr>
        <xdr:cNvPr id="243" name="n_3aveValue【福祉施設】&#10;一人当たり面積">
          <a:extLst>
            <a:ext uri="{FF2B5EF4-FFF2-40B4-BE49-F238E27FC236}">
              <a16:creationId xmlns:a16="http://schemas.microsoft.com/office/drawing/2014/main" id="{00000000-0008-0000-0F00-0000F3000000}"/>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116839</xdr:rowOff>
    </xdr:from>
    <xdr:to>
      <xdr:col>55</xdr:col>
      <xdr:colOff>50800</xdr:colOff>
      <xdr:row>82</xdr:row>
      <xdr:rowOff>46989</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139716</xdr:rowOff>
    </xdr:from>
    <xdr:ext cx="469744" cy="259045"/>
    <xdr:sp macro="" textlink="">
      <xdr:nvSpPr>
        <xdr:cNvPr id="250" name="【福祉施設】&#10;一人当たり面積該当値テキスト">
          <a:extLst>
            <a:ext uri="{FF2B5EF4-FFF2-40B4-BE49-F238E27FC236}">
              <a16:creationId xmlns:a16="http://schemas.microsoft.com/office/drawing/2014/main" id="{00000000-0008-0000-0F00-0000FA000000}"/>
            </a:ext>
          </a:extLst>
        </xdr:cNvPr>
        <xdr:cNvSpPr txBox="1"/>
      </xdr:nvSpPr>
      <xdr:spPr>
        <a:xfrm>
          <a:off x="10515600"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124461</xdr:rowOff>
    </xdr:from>
    <xdr:to>
      <xdr:col>50</xdr:col>
      <xdr:colOff>165100</xdr:colOff>
      <xdr:row>82</xdr:row>
      <xdr:rowOff>54611</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167639</xdr:rowOff>
    </xdr:from>
    <xdr:to>
      <xdr:col>55</xdr:col>
      <xdr:colOff>0</xdr:colOff>
      <xdr:row>82</xdr:row>
      <xdr:rowOff>3811</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9639300" y="14055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17780</xdr:rowOff>
    </xdr:from>
    <xdr:to>
      <xdr:col>46</xdr:col>
      <xdr:colOff>38100</xdr:colOff>
      <xdr:row>83</xdr:row>
      <xdr:rowOff>119380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83</xdr:row>
      <xdr:rowOff>68580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140627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52070</xdr:rowOff>
    </xdr:from>
    <xdr:to>
      <xdr:col>41</xdr:col>
      <xdr:colOff>101600</xdr:colOff>
      <xdr:row>83</xdr:row>
      <xdr:rowOff>153670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68580</xdr:rowOff>
    </xdr:from>
    <xdr:to>
      <xdr:col>45</xdr:col>
      <xdr:colOff>177800</xdr:colOff>
      <xdr:row>83</xdr:row>
      <xdr:rowOff>102870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7861300" y="1429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71138</xdr:rowOff>
    </xdr:from>
    <xdr:ext cx="469744" cy="259045"/>
    <xdr:sp macro="" textlink="">
      <xdr:nvSpPr>
        <xdr:cNvPr id="257" name="n_1mainValue【福祉施設】&#10;一人当たり面積">
          <a:extLst>
            <a:ext uri="{FF2B5EF4-FFF2-40B4-BE49-F238E27FC236}">
              <a16:creationId xmlns:a16="http://schemas.microsoft.com/office/drawing/2014/main" id="{00000000-0008-0000-0F00-000001010000}"/>
            </a:ext>
          </a:extLst>
        </xdr:cNvPr>
        <xdr:cNvSpPr txBox="1"/>
      </xdr:nvSpPr>
      <xdr:spPr>
        <a:xfrm>
          <a:off x="9391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135907</xdr:rowOff>
    </xdr:from>
    <xdr:ext cx="469744" cy="259045"/>
    <xdr:sp macro="" textlink="">
      <xdr:nvSpPr>
        <xdr:cNvPr id="258" name="n_2mainValue【福祉施設】&#10;一人当たり面積">
          <a:extLst>
            <a:ext uri="{FF2B5EF4-FFF2-40B4-BE49-F238E27FC236}">
              <a16:creationId xmlns:a16="http://schemas.microsoft.com/office/drawing/2014/main" id="{00000000-0008-0000-0F00-000002010000}"/>
            </a:ext>
          </a:extLst>
        </xdr:cNvPr>
        <xdr:cNvSpPr txBox="1"/>
      </xdr:nvSpPr>
      <xdr:spPr>
        <a:xfrm>
          <a:off x="8515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170197</xdr:rowOff>
    </xdr:from>
    <xdr:ext cx="469744" cy="259045"/>
    <xdr:sp macro="" textlink="">
      <xdr:nvSpPr>
        <xdr:cNvPr id="259" name="n_3mainValue【福祉施設】&#10;一人当たり面積">
          <a:extLst>
            <a:ext uri="{FF2B5EF4-FFF2-40B4-BE49-F238E27FC236}">
              <a16:creationId xmlns:a16="http://schemas.microsoft.com/office/drawing/2014/main" id="{00000000-0008-0000-0F00-000003010000}"/>
            </a:ext>
          </a:extLst>
        </xdr:cNvPr>
        <xdr:cNvSpPr txBox="1"/>
      </xdr:nvSpPr>
      <xdr:spPr>
        <a:xfrm>
          <a:off x="7626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id="{00000000-0008-0000-0F00-00001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85" name="【市民会館】&#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87" name="【市民会館】&#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289" name="【市民会館】&#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122572</xdr:rowOff>
    </xdr:from>
    <xdr:ext cx="405111" cy="259045"/>
    <xdr:sp macro="" textlink="">
      <xdr:nvSpPr>
        <xdr:cNvPr id="292" name="n_1aveValue【市民会館】&#10;有形固定資産減価償却率">
          <a:extLst>
            <a:ext uri="{FF2B5EF4-FFF2-40B4-BE49-F238E27FC236}">
              <a16:creationId xmlns:a16="http://schemas.microsoft.com/office/drawing/2014/main" id="{00000000-0008-0000-0F00-000024010000}"/>
            </a:ext>
          </a:extLst>
        </xdr:cNvPr>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139082</xdr:rowOff>
    </xdr:from>
    <xdr:ext cx="405111" cy="259045"/>
    <xdr:sp macro="" textlink="">
      <xdr:nvSpPr>
        <xdr:cNvPr id="294" name="n_2aveValue【市民会館】&#10;有形固定資産減価償却率">
          <a:extLst>
            <a:ext uri="{FF2B5EF4-FFF2-40B4-BE49-F238E27FC236}">
              <a16:creationId xmlns:a16="http://schemas.microsoft.com/office/drawing/2014/main" id="{00000000-0008-0000-0F00-000026010000}"/>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296" name="n_3aveValue【市民会館】&#10;有形固定資産減価償却率">
          <a:extLst>
            <a:ext uri="{FF2B5EF4-FFF2-40B4-BE49-F238E27FC236}">
              <a16:creationId xmlns:a16="http://schemas.microsoft.com/office/drawing/2014/main" id="{00000000-0008-0000-0F00-000028010000}"/>
            </a:ext>
          </a:extLst>
        </xdr:cNvPr>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99695</xdr:rowOff>
    </xdr:from>
    <xdr:to>
      <xdr:col>24</xdr:col>
      <xdr:colOff>114300</xdr:colOff>
      <xdr:row>108</xdr:row>
      <xdr:rowOff>29845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14622</xdr:rowOff>
    </xdr:from>
    <xdr:ext cx="405111" cy="259045"/>
    <xdr:sp macro="" textlink="">
      <xdr:nvSpPr>
        <xdr:cNvPr id="303" name="【市民会館】&#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83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63500</xdr:rowOff>
    </xdr:from>
    <xdr:to>
      <xdr:col>20</xdr:col>
      <xdr:colOff>38100</xdr:colOff>
      <xdr:row>108</xdr:row>
      <xdr:rowOff>165100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150495</xdr:rowOff>
    </xdr:from>
    <xdr:to>
      <xdr:col>24</xdr:col>
      <xdr:colOff>63500</xdr:colOff>
      <xdr:row>108</xdr:row>
      <xdr:rowOff>114300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3797300" y="18495645"/>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xdr:rowOff>
    </xdr:from>
    <xdr:to>
      <xdr:col>15</xdr:col>
      <xdr:colOff>101600</xdr:colOff>
      <xdr:row>105</xdr:row>
      <xdr:rowOff>109855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59055</xdr:rowOff>
    </xdr:from>
    <xdr:to>
      <xdr:col>19</xdr:col>
      <xdr:colOff>177800</xdr:colOff>
      <xdr:row>108</xdr:row>
      <xdr:rowOff>114300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8061305"/>
          <a:ext cx="889000" cy="5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156227</xdr:rowOff>
    </xdr:from>
    <xdr:ext cx="405111" cy="259045"/>
    <xdr:sp macro="" textlink="">
      <xdr:nvSpPr>
        <xdr:cNvPr id="308" name="n_1mainValue【市民会館】&#10;有形固定資産減価償却率">
          <a:extLst>
            <a:ext uri="{FF2B5EF4-FFF2-40B4-BE49-F238E27FC236}">
              <a16:creationId xmlns:a16="http://schemas.microsoft.com/office/drawing/2014/main" id="{00000000-0008-0000-0F00-000034010000}"/>
            </a:ext>
          </a:extLst>
        </xdr:cNvPr>
        <xdr:cNvSpPr txBox="1"/>
      </xdr:nvSpPr>
      <xdr:spPr>
        <a:xfrm>
          <a:off x="3582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126382</xdr:rowOff>
    </xdr:from>
    <xdr:ext cx="405111" cy="259045"/>
    <xdr:sp macro="" textlink="">
      <xdr:nvSpPr>
        <xdr:cNvPr id="309" name="n_2mainValue【市民会館】&#10;有形固定資産減価償却率">
          <a:extLst>
            <a:ext uri="{FF2B5EF4-FFF2-40B4-BE49-F238E27FC236}">
              <a16:creationId xmlns:a16="http://schemas.microsoft.com/office/drawing/2014/main" id="{00000000-0008-0000-0F00-000035010000}"/>
            </a:ext>
          </a:extLst>
        </xdr:cNvPr>
        <xdr:cNvSpPr txBox="1"/>
      </xdr:nvSpPr>
      <xdr:spPr>
        <a:xfrm>
          <a:off x="2705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2" name="【市民会館】&#10;一人当たり面積グラフ枠">
          <a:extLst>
            <a:ext uri="{FF2B5EF4-FFF2-40B4-BE49-F238E27FC236}">
              <a16:creationId xmlns:a16="http://schemas.microsoft.com/office/drawing/2014/main" id="{00000000-0008-0000-0F00-00004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34" name="【市民会館】&#10;一人当たり面積最小値テキスト">
          <a:extLst>
            <a:ext uri="{FF2B5EF4-FFF2-40B4-BE49-F238E27FC236}">
              <a16:creationId xmlns:a16="http://schemas.microsoft.com/office/drawing/2014/main" id="{00000000-0008-0000-0F00-00004E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36" name="【市民会館】&#10;一人当たり面積最大値テキスト">
          <a:extLst>
            <a:ext uri="{FF2B5EF4-FFF2-40B4-BE49-F238E27FC236}">
              <a16:creationId xmlns:a16="http://schemas.microsoft.com/office/drawing/2014/main" id="{00000000-0008-0000-0F00-000050010000}"/>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38" name="【市民会館】&#10;一人当たり面積平均値テキスト">
          <a:extLst>
            <a:ext uri="{FF2B5EF4-FFF2-40B4-BE49-F238E27FC236}">
              <a16:creationId xmlns:a16="http://schemas.microsoft.com/office/drawing/2014/main" id="{00000000-0008-0000-0F00-000052010000}"/>
            </a:ext>
          </a:extLst>
        </xdr:cNvPr>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341" name="n_1aveValue【市民会館】&#10;一人当たり面積">
          <a:extLst>
            <a:ext uri="{FF2B5EF4-FFF2-40B4-BE49-F238E27FC236}">
              <a16:creationId xmlns:a16="http://schemas.microsoft.com/office/drawing/2014/main" id="{00000000-0008-0000-0F00-000055010000}"/>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43" name="n_2aveValue【市民会館】&#10;一人当たり面積">
          <a:extLst>
            <a:ext uri="{FF2B5EF4-FFF2-40B4-BE49-F238E27FC236}">
              <a16:creationId xmlns:a16="http://schemas.microsoft.com/office/drawing/2014/main" id="{00000000-0008-0000-0F00-000057010000}"/>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345" name="n_3aveValue【市民会館】&#10;一人当たり面積">
          <a:extLst>
            <a:ext uri="{FF2B5EF4-FFF2-40B4-BE49-F238E27FC236}">
              <a16:creationId xmlns:a16="http://schemas.microsoft.com/office/drawing/2014/main" id="{00000000-0008-0000-0F00-000059010000}"/>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869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41927</xdr:rowOff>
    </xdr:from>
    <xdr:ext cx="469744" cy="259045"/>
    <xdr:sp macro="" textlink="">
      <xdr:nvSpPr>
        <xdr:cNvPr id="352" name="n_2mainValue【市民会館】&#10;一人当たり面積">
          <a:extLst>
            <a:ext uri="{FF2B5EF4-FFF2-40B4-BE49-F238E27FC236}">
              <a16:creationId xmlns:a16="http://schemas.microsoft.com/office/drawing/2014/main" id="{00000000-0008-0000-0F00-000060010000}"/>
            </a:ext>
          </a:extLst>
        </xdr:cNvPr>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a:extLst>
            <a:ext uri="{FF2B5EF4-FFF2-40B4-BE49-F238E27FC236}">
              <a16:creationId xmlns:a16="http://schemas.microsoft.com/office/drawing/2014/main" id="{00000000-0008-0000-0F00-00007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78" name="【一般廃棄物処理施設】&#10;有形固定資産減価償却率最小値テキスト">
          <a:extLst>
            <a:ext uri="{FF2B5EF4-FFF2-40B4-BE49-F238E27FC236}">
              <a16:creationId xmlns:a16="http://schemas.microsoft.com/office/drawing/2014/main" id="{00000000-0008-0000-0F00-00007A01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80" name="【一般廃棄物処理施設】&#10;有形固定資産減価償却率最大値テキスト">
          <a:extLst>
            <a:ext uri="{FF2B5EF4-FFF2-40B4-BE49-F238E27FC236}">
              <a16:creationId xmlns:a16="http://schemas.microsoft.com/office/drawing/2014/main" id="{00000000-0008-0000-0F00-00007C010000}"/>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82" name="【一般廃棄物処理施設】&#10;有形固定資産減価償却率平均値テキスト">
          <a:extLst>
            <a:ext uri="{FF2B5EF4-FFF2-40B4-BE49-F238E27FC236}">
              <a16:creationId xmlns:a16="http://schemas.microsoft.com/office/drawing/2014/main" id="{00000000-0008-0000-0F00-00007E010000}"/>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385" name="n_1aveValue【一般廃棄物処理施設】&#10;有形固定資産減価償却率">
          <a:extLst>
            <a:ext uri="{FF2B5EF4-FFF2-40B4-BE49-F238E27FC236}">
              <a16:creationId xmlns:a16="http://schemas.microsoft.com/office/drawing/2014/main" id="{00000000-0008-0000-0F00-000081010000}"/>
            </a:ext>
          </a:extLst>
        </xdr:cNvPr>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23512</xdr:rowOff>
    </xdr:from>
    <xdr:ext cx="405111" cy="259045"/>
    <xdr:sp macro="" textlink="">
      <xdr:nvSpPr>
        <xdr:cNvPr id="387" name="n_2aveValue【一般廃棄物処理施設】&#10;有形固定資産減価償却率">
          <a:extLst>
            <a:ext uri="{FF2B5EF4-FFF2-40B4-BE49-F238E27FC236}">
              <a16:creationId xmlns:a16="http://schemas.microsoft.com/office/drawing/2014/main" id="{00000000-0008-0000-0F00-000083010000}"/>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389" name="n_3aveValue【一般廃棄物処理施設】&#10;有形固定資産減価償却率">
          <a:extLst>
            <a:ext uri="{FF2B5EF4-FFF2-40B4-BE49-F238E27FC236}">
              <a16:creationId xmlns:a16="http://schemas.microsoft.com/office/drawing/2014/main" id="{00000000-0008-0000-0F00-000085010000}"/>
            </a:ext>
          </a:extLst>
        </xdr:cNvPr>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52070</xdr:rowOff>
    </xdr:from>
    <xdr:to>
      <xdr:col>76</xdr:col>
      <xdr:colOff>165100</xdr:colOff>
      <xdr:row>41</xdr:row>
      <xdr:rowOff>153670</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1454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41</xdr:row>
      <xdr:rowOff>144797</xdr:rowOff>
    </xdr:from>
    <xdr:ext cx="405111" cy="259045"/>
    <xdr:sp macro="" textlink="">
      <xdr:nvSpPr>
        <xdr:cNvPr id="396" name="n_2mainValue【一般廃棄物処理施設】&#10;有形固定資産減価償却率">
          <a:extLst>
            <a:ext uri="{FF2B5EF4-FFF2-40B4-BE49-F238E27FC236}">
              <a16:creationId xmlns:a16="http://schemas.microsoft.com/office/drawing/2014/main" id="{00000000-0008-0000-0F00-00008C010000}"/>
            </a:ext>
          </a:extLst>
        </xdr:cNvPr>
        <xdr:cNvSpPr txBox="1"/>
      </xdr:nvSpPr>
      <xdr:spPr>
        <a:xfrm>
          <a:off x="14389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a:extLst>
            <a:ext uri="{FF2B5EF4-FFF2-40B4-BE49-F238E27FC236}">
              <a16:creationId xmlns:a16="http://schemas.microsoft.com/office/drawing/2014/main" id="{00000000-0008-0000-0F00-0000A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23" name="【一般廃棄物処理施設】&#10;一人当たり有形固定資産（償却資産）額最小値テキスト">
          <a:extLst>
            <a:ext uri="{FF2B5EF4-FFF2-40B4-BE49-F238E27FC236}">
              <a16:creationId xmlns:a16="http://schemas.microsoft.com/office/drawing/2014/main" id="{00000000-0008-0000-0F00-0000A7010000}"/>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25" name="【一般廃棄物処理施設】&#10;一人当たり有形固定資産（償却資産）額最大値テキスト">
          <a:extLst>
            <a:ext uri="{FF2B5EF4-FFF2-40B4-BE49-F238E27FC236}">
              <a16:creationId xmlns:a16="http://schemas.microsoft.com/office/drawing/2014/main" id="{00000000-0008-0000-0F00-0000A9010000}"/>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27" name="【一般廃棄物処理施設】&#10;一人当たり有形固定資産（償却資産）額平均値テキスト">
          <a:extLst>
            <a:ext uri="{FF2B5EF4-FFF2-40B4-BE49-F238E27FC236}">
              <a16:creationId xmlns:a16="http://schemas.microsoft.com/office/drawing/2014/main" id="{00000000-0008-0000-0F00-0000AB010000}"/>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430" name="n_1aveValue【一般廃棄物処理施設】&#10;一人当たり有形固定資産（償却資産）額">
          <a:extLst>
            <a:ext uri="{FF2B5EF4-FFF2-40B4-BE49-F238E27FC236}">
              <a16:creationId xmlns:a16="http://schemas.microsoft.com/office/drawing/2014/main" id="{00000000-0008-0000-0F00-0000AE010000}"/>
            </a:ext>
          </a:extLst>
        </xdr:cNvPr>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432" name="n_2aveValue【一般廃棄物処理施設】&#10;一人当たり有形固定資産（償却資産）額">
          <a:extLst>
            <a:ext uri="{FF2B5EF4-FFF2-40B4-BE49-F238E27FC236}">
              <a16:creationId xmlns:a16="http://schemas.microsoft.com/office/drawing/2014/main" id="{00000000-0008-0000-0F00-0000B0010000}"/>
            </a:ext>
          </a:extLst>
        </xdr:cNvPr>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434" name="n_3aveValue【一般廃棄物処理施設】&#10;一人当たり有形固定資産（償却資産）額">
          <a:extLst>
            <a:ext uri="{FF2B5EF4-FFF2-40B4-BE49-F238E27FC236}">
              <a16:creationId xmlns:a16="http://schemas.microsoft.com/office/drawing/2014/main" id="{00000000-0008-0000-0F00-0000B2010000}"/>
            </a:ext>
          </a:extLst>
        </xdr:cNvPr>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94891</xdr:rowOff>
    </xdr:from>
    <xdr:to>
      <xdr:col>107</xdr:col>
      <xdr:colOff>101600</xdr:colOff>
      <xdr:row>42</xdr:row>
      <xdr:rowOff>25041</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20383500" y="71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16168</xdr:rowOff>
    </xdr:from>
    <xdr:ext cx="534377" cy="259045"/>
    <xdr:sp macro="" textlink="">
      <xdr:nvSpPr>
        <xdr:cNvPr id="441" name="n_2mainValue【一般廃棄物処理施設】&#10;一人当たり有形固定資産（償却資産）額">
          <a:extLst>
            <a:ext uri="{FF2B5EF4-FFF2-40B4-BE49-F238E27FC236}">
              <a16:creationId xmlns:a16="http://schemas.microsoft.com/office/drawing/2014/main" id="{00000000-0008-0000-0F00-0000B9010000}"/>
            </a:ext>
          </a:extLst>
        </xdr:cNvPr>
        <xdr:cNvSpPr txBox="1"/>
      </xdr:nvSpPr>
      <xdr:spPr>
        <a:xfrm>
          <a:off x="20167111" y="72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a:extLst>
            <a:ext uri="{FF2B5EF4-FFF2-40B4-BE49-F238E27FC236}">
              <a16:creationId xmlns:a16="http://schemas.microsoft.com/office/drawing/2014/main" id="{00000000-0008-0000-0F00-0000D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66" name="【保健センター・保健所】&#10;有形固定資産減価償却率最小値テキスト">
          <a:extLst>
            <a:ext uri="{FF2B5EF4-FFF2-40B4-BE49-F238E27FC236}">
              <a16:creationId xmlns:a16="http://schemas.microsoft.com/office/drawing/2014/main" id="{00000000-0008-0000-0F00-0000D2010000}"/>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68" name="【保健センター・保健所】&#10;有形固定資産減価償却率最大値テキスト">
          <a:extLst>
            <a:ext uri="{FF2B5EF4-FFF2-40B4-BE49-F238E27FC236}">
              <a16:creationId xmlns:a16="http://schemas.microsoft.com/office/drawing/2014/main" id="{00000000-0008-0000-0F00-0000D4010000}"/>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70" name="【保健センター・保健所】&#10;有形固定資産減価償却率平均値テキスト">
          <a:extLst>
            <a:ext uri="{FF2B5EF4-FFF2-40B4-BE49-F238E27FC236}">
              <a16:creationId xmlns:a16="http://schemas.microsoft.com/office/drawing/2014/main" id="{00000000-0008-0000-0F00-0000D6010000}"/>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473" name="n_1aveValue【保健センター・保健所】&#10;有形固定資産減価償却率">
          <a:extLst>
            <a:ext uri="{FF2B5EF4-FFF2-40B4-BE49-F238E27FC236}">
              <a16:creationId xmlns:a16="http://schemas.microsoft.com/office/drawing/2014/main" id="{00000000-0008-0000-0F00-0000D9010000}"/>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17162</xdr:rowOff>
    </xdr:from>
    <xdr:ext cx="405111" cy="259045"/>
    <xdr:sp macro="" textlink="">
      <xdr:nvSpPr>
        <xdr:cNvPr id="475" name="n_2aveValue【保健センター・保健所】&#10;有形固定資産減価償却率">
          <a:extLst>
            <a:ext uri="{FF2B5EF4-FFF2-40B4-BE49-F238E27FC236}">
              <a16:creationId xmlns:a16="http://schemas.microsoft.com/office/drawing/2014/main" id="{00000000-0008-0000-0F00-0000DB010000}"/>
            </a:ext>
          </a:extLst>
        </xdr:cNvPr>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53357</xdr:rowOff>
    </xdr:from>
    <xdr:ext cx="405111" cy="259045"/>
    <xdr:sp macro="" textlink="">
      <xdr:nvSpPr>
        <xdr:cNvPr id="477" name="n_3aveValue【保健センター・保健所】&#10;有形固定資産減価償却率">
          <a:extLst>
            <a:ext uri="{FF2B5EF4-FFF2-40B4-BE49-F238E27FC236}">
              <a16:creationId xmlns:a16="http://schemas.microsoft.com/office/drawing/2014/main" id="{00000000-0008-0000-0F00-0000DD010000}"/>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48260</xdr:rowOff>
    </xdr:from>
    <xdr:to>
      <xdr:col>85</xdr:col>
      <xdr:colOff>177800</xdr:colOff>
      <xdr:row>57</xdr:row>
      <xdr:rowOff>149860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6268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71137</xdr:rowOff>
    </xdr:from>
    <xdr:ext cx="405111" cy="259045"/>
    <xdr:sp macro="" textlink="">
      <xdr:nvSpPr>
        <xdr:cNvPr id="484" name="【保健センター・保健所】&#10;有形固定資産減価償却率該当値テキスト">
          <a:extLst>
            <a:ext uri="{FF2B5EF4-FFF2-40B4-BE49-F238E27FC236}">
              <a16:creationId xmlns:a16="http://schemas.microsoft.com/office/drawing/2014/main" id="{00000000-0008-0000-0F00-0000E4010000}"/>
            </a:ext>
          </a:extLst>
        </xdr:cNvPr>
        <xdr:cNvSpPr txBox="1"/>
      </xdr:nvSpPr>
      <xdr:spPr>
        <a:xfrm>
          <a:off x="1635760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99060</xdr:rowOff>
    </xdr:from>
    <xdr:to>
      <xdr:col>85</xdr:col>
      <xdr:colOff>127000</xdr:colOff>
      <xdr:row>57</xdr:row>
      <xdr:rowOff>144780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15481300" y="9871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139700</xdr:rowOff>
    </xdr:from>
    <xdr:to>
      <xdr:col>76</xdr:col>
      <xdr:colOff>165100</xdr:colOff>
      <xdr:row>58</xdr:row>
      <xdr:rowOff>69850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19050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14592300" y="9917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53975</xdr:rowOff>
    </xdr:from>
    <xdr:to>
      <xdr:col>72</xdr:col>
      <xdr:colOff>38100</xdr:colOff>
      <xdr:row>57</xdr:row>
      <xdr:rowOff>155575</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3652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104775</xdr:rowOff>
    </xdr:from>
    <xdr:to>
      <xdr:col>76</xdr:col>
      <xdr:colOff>114300</xdr:colOff>
      <xdr:row>58</xdr:row>
      <xdr:rowOff>19050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3703300" y="9877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40657</xdr:rowOff>
    </xdr:from>
    <xdr:ext cx="405111" cy="259045"/>
    <xdr:sp macro="" textlink="">
      <xdr:nvSpPr>
        <xdr:cNvPr id="491" name="n_1mainValue【保健センター・保健所】&#10;有形固定資産減価償却率">
          <a:extLst>
            <a:ext uri="{FF2B5EF4-FFF2-40B4-BE49-F238E27FC236}">
              <a16:creationId xmlns:a16="http://schemas.microsoft.com/office/drawing/2014/main" id="{00000000-0008-0000-0F00-0000EB010000}"/>
            </a:ext>
          </a:extLst>
        </xdr:cNvPr>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492" name="n_2mainValue【保健センター・保健所】&#10;有形固定資産減価償却率">
          <a:extLst>
            <a:ext uri="{FF2B5EF4-FFF2-40B4-BE49-F238E27FC236}">
              <a16:creationId xmlns:a16="http://schemas.microsoft.com/office/drawing/2014/main" id="{00000000-0008-0000-0F00-0000EC010000}"/>
            </a:ext>
          </a:extLst>
        </xdr:cNvPr>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652</xdr:rowOff>
    </xdr:from>
    <xdr:ext cx="405111" cy="259045"/>
    <xdr:sp macro="" textlink="">
      <xdr:nvSpPr>
        <xdr:cNvPr id="493" name="n_3mainValue【保健センター・保健所】&#10;有形固定資産減価償却率">
          <a:extLst>
            <a:ext uri="{FF2B5EF4-FFF2-40B4-BE49-F238E27FC236}">
              <a16:creationId xmlns:a16="http://schemas.microsoft.com/office/drawing/2014/main" id="{00000000-0008-0000-0F00-0000ED010000}"/>
            </a:ext>
          </a:extLst>
        </xdr:cNvPr>
        <xdr:cNvSpPr txBox="1"/>
      </xdr:nvSpPr>
      <xdr:spPr>
        <a:xfrm>
          <a:off x="13500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a:extLst>
            <a:ext uri="{FF2B5EF4-FFF2-40B4-BE49-F238E27FC236}">
              <a16:creationId xmlns:a16="http://schemas.microsoft.com/office/drawing/2014/main" id="{00000000-0008-0000-0F00-00000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8" name="【保健センター・保健所】&#10;一人当たり面積最小値テキスト">
          <a:extLst>
            <a:ext uri="{FF2B5EF4-FFF2-40B4-BE49-F238E27FC236}">
              <a16:creationId xmlns:a16="http://schemas.microsoft.com/office/drawing/2014/main" id="{00000000-0008-0000-0F00-000006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20" name="【保健センター・保健所】&#10;一人当たり面積最大値テキスト">
          <a:extLst>
            <a:ext uri="{FF2B5EF4-FFF2-40B4-BE49-F238E27FC236}">
              <a16:creationId xmlns:a16="http://schemas.microsoft.com/office/drawing/2014/main" id="{00000000-0008-0000-0F00-000008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22" name="【保健センター・保健所】&#10;一人当たり面積平均値テキスト">
          <a:extLst>
            <a:ext uri="{FF2B5EF4-FFF2-40B4-BE49-F238E27FC236}">
              <a16:creationId xmlns:a16="http://schemas.microsoft.com/office/drawing/2014/main" id="{00000000-0008-0000-0F00-00000A020000}"/>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25" name="n_1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527" name="n_2aveValue【保健センター・保健所】&#10;一人当たり面積">
          <a:extLst>
            <a:ext uri="{FF2B5EF4-FFF2-40B4-BE49-F238E27FC236}">
              <a16:creationId xmlns:a16="http://schemas.microsoft.com/office/drawing/2014/main" id="{00000000-0008-0000-0F00-00000F020000}"/>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29" name="n_3aveValue【保健センター・保健所】&#10;一人当たり面積">
          <a:extLst>
            <a:ext uri="{FF2B5EF4-FFF2-40B4-BE49-F238E27FC236}">
              <a16:creationId xmlns:a16="http://schemas.microsoft.com/office/drawing/2014/main" id="{00000000-0008-0000-0F00-000011020000}"/>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536" name="【保健センター・保健所】&#10;一人当たり面積該当値テキスト">
          <a:extLst>
            <a:ext uri="{FF2B5EF4-FFF2-40B4-BE49-F238E27FC236}">
              <a16:creationId xmlns:a16="http://schemas.microsoft.com/office/drawing/2014/main" id="{00000000-0008-0000-0F00-000018020000}"/>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160020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20434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160020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9545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26687</xdr:rowOff>
    </xdr:from>
    <xdr:ext cx="469744" cy="259045"/>
    <xdr:sp macro="" textlink="">
      <xdr:nvSpPr>
        <xdr:cNvPr id="543" name="n_1mainValue【保健センター・保健所】&#10;一人当たり面積">
          <a:extLst>
            <a:ext uri="{FF2B5EF4-FFF2-40B4-BE49-F238E27FC236}">
              <a16:creationId xmlns:a16="http://schemas.microsoft.com/office/drawing/2014/main" id="{00000000-0008-0000-0F00-00001F020000}"/>
            </a:ext>
          </a:extLst>
        </xdr:cNvPr>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544" name="n_2mainValue【保健センター・保健所】&#10;一人当たり面積">
          <a:extLst>
            <a:ext uri="{FF2B5EF4-FFF2-40B4-BE49-F238E27FC236}">
              <a16:creationId xmlns:a16="http://schemas.microsoft.com/office/drawing/2014/main" id="{00000000-0008-0000-0F00-000020020000}"/>
            </a:ext>
          </a:extLst>
        </xdr:cNvPr>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545" name="n_3mainValue【保健センター・保健所】&#10;一人当たり面積">
          <a:extLst>
            <a:ext uri="{FF2B5EF4-FFF2-40B4-BE49-F238E27FC236}">
              <a16:creationId xmlns:a16="http://schemas.microsoft.com/office/drawing/2014/main" id="{00000000-0008-0000-0F00-000021020000}"/>
            </a:ext>
          </a:extLst>
        </xdr:cNvPr>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a:extLst>
            <a:ext uri="{FF2B5EF4-FFF2-40B4-BE49-F238E27FC236}">
              <a16:creationId xmlns:a16="http://schemas.microsoft.com/office/drawing/2014/main" id="{00000000-0008-0000-0F00-00003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72" name="【消防施設】&#10;有形固定資産減価償却率最小値テキスト">
          <a:extLst>
            <a:ext uri="{FF2B5EF4-FFF2-40B4-BE49-F238E27FC236}">
              <a16:creationId xmlns:a16="http://schemas.microsoft.com/office/drawing/2014/main" id="{00000000-0008-0000-0F00-00003C020000}"/>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74" name="【消防施設】&#10;有形固定資産減価償却率最大値テキスト">
          <a:extLst>
            <a:ext uri="{FF2B5EF4-FFF2-40B4-BE49-F238E27FC236}">
              <a16:creationId xmlns:a16="http://schemas.microsoft.com/office/drawing/2014/main" id="{00000000-0008-0000-0F00-00003E020000}"/>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576" name="【消防施設】&#10;有形固定資産減価償却率平均値テキスト">
          <a:extLst>
            <a:ext uri="{FF2B5EF4-FFF2-40B4-BE49-F238E27FC236}">
              <a16:creationId xmlns:a16="http://schemas.microsoft.com/office/drawing/2014/main" id="{00000000-0008-0000-0F00-000040020000}"/>
            </a:ext>
          </a:extLst>
        </xdr:cNvPr>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579" name="n_1aveValue【消防施設】&#10;有形固定資産減価償却率">
          <a:extLst>
            <a:ext uri="{FF2B5EF4-FFF2-40B4-BE49-F238E27FC236}">
              <a16:creationId xmlns:a16="http://schemas.microsoft.com/office/drawing/2014/main" id="{00000000-0008-0000-0F00-000043020000}"/>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581" name="n_2aveValue【消防施設】&#10;有形固定資産減価償却率">
          <a:extLst>
            <a:ext uri="{FF2B5EF4-FFF2-40B4-BE49-F238E27FC236}">
              <a16:creationId xmlns:a16="http://schemas.microsoft.com/office/drawing/2014/main" id="{00000000-0008-0000-0F00-000045020000}"/>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83" name="n_3aveValue【消防施設】&#10;有形固定資産減価償却率">
          <a:extLst>
            <a:ext uri="{FF2B5EF4-FFF2-40B4-BE49-F238E27FC236}">
              <a16:creationId xmlns:a16="http://schemas.microsoft.com/office/drawing/2014/main" id="{00000000-0008-0000-0F00-000047020000}"/>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590" name="【消防施設】&#10;有形固定資産減価償却率該当値テキスト">
          <a:extLst>
            <a:ext uri="{FF2B5EF4-FFF2-40B4-BE49-F238E27FC236}">
              <a16:creationId xmlns:a16="http://schemas.microsoft.com/office/drawing/2014/main" id="{00000000-0008-0000-0F00-00004E020000}"/>
            </a:ext>
          </a:extLst>
        </xdr:cNvPr>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83638</xdr:rowOff>
    </xdr:from>
    <xdr:to>
      <xdr:col>81</xdr:col>
      <xdr:colOff>101600</xdr:colOff>
      <xdr:row>85</xdr:row>
      <xdr:rowOff>13788</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5430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134438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5481300" y="1452807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126093</xdr:rowOff>
    </xdr:from>
    <xdr:to>
      <xdr:col>76</xdr:col>
      <xdr:colOff>165100</xdr:colOff>
      <xdr:row>85</xdr:row>
      <xdr:rowOff>56243</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4541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134438</xdr:rowOff>
    </xdr:from>
    <xdr:to>
      <xdr:col>81</xdr:col>
      <xdr:colOff>50800</xdr:colOff>
      <xdr:row>85</xdr:row>
      <xdr:rowOff>5443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4592300" y="145362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21771</xdr:rowOff>
    </xdr:from>
    <xdr:to>
      <xdr:col>76</xdr:col>
      <xdr:colOff>114300</xdr:colOff>
      <xdr:row>85</xdr:row>
      <xdr:rowOff>5443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3703300" y="144235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4915</xdr:rowOff>
    </xdr:from>
    <xdr:ext cx="405111" cy="259045"/>
    <xdr:sp macro="" textlink="">
      <xdr:nvSpPr>
        <xdr:cNvPr id="597" name="n_1mainValue【消防施設】&#10;有形固定資産減価償却率">
          <a:extLst>
            <a:ext uri="{FF2B5EF4-FFF2-40B4-BE49-F238E27FC236}">
              <a16:creationId xmlns:a16="http://schemas.microsoft.com/office/drawing/2014/main" id="{00000000-0008-0000-0F00-000055020000}"/>
            </a:ext>
          </a:extLst>
        </xdr:cNvPr>
        <xdr:cNvSpPr txBox="1"/>
      </xdr:nvSpPr>
      <xdr:spPr>
        <a:xfrm>
          <a:off x="15266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47370</xdr:rowOff>
    </xdr:from>
    <xdr:ext cx="405111" cy="259045"/>
    <xdr:sp macro="" textlink="">
      <xdr:nvSpPr>
        <xdr:cNvPr id="598" name="n_2mainValue【消防施設】&#10;有形固定資産減価償却率">
          <a:extLst>
            <a:ext uri="{FF2B5EF4-FFF2-40B4-BE49-F238E27FC236}">
              <a16:creationId xmlns:a16="http://schemas.microsoft.com/office/drawing/2014/main" id="{00000000-0008-0000-0F00-000056020000}"/>
            </a:ext>
          </a:extLst>
        </xdr:cNvPr>
        <xdr:cNvSpPr txBox="1"/>
      </xdr:nvSpPr>
      <xdr:spPr>
        <a:xfrm>
          <a:off x="14389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63698</xdr:rowOff>
    </xdr:from>
    <xdr:ext cx="405111" cy="259045"/>
    <xdr:sp macro="" textlink="">
      <xdr:nvSpPr>
        <xdr:cNvPr id="599" name="n_3mainValue【消防施設】&#10;有形固定資産減価償却率">
          <a:extLst>
            <a:ext uri="{FF2B5EF4-FFF2-40B4-BE49-F238E27FC236}">
              <a16:creationId xmlns:a16="http://schemas.microsoft.com/office/drawing/2014/main" id="{00000000-0008-0000-0F00-000057020000}"/>
            </a:ext>
          </a:extLst>
        </xdr:cNvPr>
        <xdr:cNvSpPr txBox="1"/>
      </xdr:nvSpPr>
      <xdr:spPr>
        <a:xfrm>
          <a:off x="13500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消防施設】&#10;一人当たり面積グラフ枠">
          <a:extLst>
            <a:ext uri="{FF2B5EF4-FFF2-40B4-BE49-F238E27FC236}">
              <a16:creationId xmlns:a16="http://schemas.microsoft.com/office/drawing/2014/main" id="{00000000-0008-0000-0F00-00006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24" name="【消防施設】&#10;一人当たり面積最小値テキスト">
          <a:extLst>
            <a:ext uri="{FF2B5EF4-FFF2-40B4-BE49-F238E27FC236}">
              <a16:creationId xmlns:a16="http://schemas.microsoft.com/office/drawing/2014/main" id="{00000000-0008-0000-0F00-000070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26" name="【消防施設】&#10;一人当たり面積最大値テキスト">
          <a:extLst>
            <a:ext uri="{FF2B5EF4-FFF2-40B4-BE49-F238E27FC236}">
              <a16:creationId xmlns:a16="http://schemas.microsoft.com/office/drawing/2014/main" id="{00000000-0008-0000-0F00-000072020000}"/>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28" name="【消防施設】&#10;一人当たり面積平均値テキスト">
          <a:extLst>
            <a:ext uri="{FF2B5EF4-FFF2-40B4-BE49-F238E27FC236}">
              <a16:creationId xmlns:a16="http://schemas.microsoft.com/office/drawing/2014/main" id="{00000000-0008-0000-0F00-000074020000}"/>
            </a:ext>
          </a:extLst>
        </xdr:cNvPr>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631" name="n_1aveValue【消防施設】&#10;一人当たり面積">
          <a:extLst>
            <a:ext uri="{FF2B5EF4-FFF2-40B4-BE49-F238E27FC236}">
              <a16:creationId xmlns:a16="http://schemas.microsoft.com/office/drawing/2014/main" id="{00000000-0008-0000-0F00-000077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633" name="n_2aveValue【消防施設】&#10;一人当たり面積">
          <a:extLst>
            <a:ext uri="{FF2B5EF4-FFF2-40B4-BE49-F238E27FC236}">
              <a16:creationId xmlns:a16="http://schemas.microsoft.com/office/drawing/2014/main" id="{00000000-0008-0000-0F00-00007902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57166</xdr:rowOff>
    </xdr:from>
    <xdr:ext cx="469744" cy="259045"/>
    <xdr:sp macro="" textlink="">
      <xdr:nvSpPr>
        <xdr:cNvPr id="635" name="n_3aveValue【消防施設】&#10;一人当たり面積">
          <a:extLst>
            <a:ext uri="{FF2B5EF4-FFF2-40B4-BE49-F238E27FC236}">
              <a16:creationId xmlns:a16="http://schemas.microsoft.com/office/drawing/2014/main" id="{00000000-0008-0000-0F00-00007B020000}"/>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130811</xdr:rowOff>
    </xdr:from>
    <xdr:to>
      <xdr:col>116</xdr:col>
      <xdr:colOff>114300</xdr:colOff>
      <xdr:row>86</xdr:row>
      <xdr:rowOff>60961</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221107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642" name="【消防施設】&#10;一人当たり面積該当値テキスト">
          <a:extLst>
            <a:ext uri="{FF2B5EF4-FFF2-40B4-BE49-F238E27FC236}">
              <a16:creationId xmlns:a16="http://schemas.microsoft.com/office/drawing/2014/main" id="{00000000-0008-0000-0F00-000082020000}"/>
            </a:ext>
          </a:extLst>
        </xdr:cNvPr>
        <xdr:cNvSpPr txBox="1"/>
      </xdr:nvSpPr>
      <xdr:spPr>
        <a:xfrm>
          <a:off x="22199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10161</xdr:rowOff>
    </xdr:from>
    <xdr:to>
      <xdr:col>116</xdr:col>
      <xdr:colOff>63500</xdr:colOff>
      <xdr:row>86</xdr:row>
      <xdr:rowOff>11430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21323300" y="147548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12700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20434300" y="1475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77470</xdr:rowOff>
    </xdr:from>
    <xdr:to>
      <xdr:col>102</xdr:col>
      <xdr:colOff>165100</xdr:colOff>
      <xdr:row>86</xdr:row>
      <xdr:rowOff>7620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9494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128270</xdr:rowOff>
    </xdr:from>
    <xdr:to>
      <xdr:col>107</xdr:col>
      <xdr:colOff>50800</xdr:colOff>
      <xdr:row>86</xdr:row>
      <xdr:rowOff>12700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9545300" y="147015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53357</xdr:rowOff>
    </xdr:from>
    <xdr:ext cx="469744" cy="259045"/>
    <xdr:sp macro="" textlink="">
      <xdr:nvSpPr>
        <xdr:cNvPr id="649" name="n_1mainValue【消防施設】&#10;一人当たり面積">
          <a:extLst>
            <a:ext uri="{FF2B5EF4-FFF2-40B4-BE49-F238E27FC236}">
              <a16:creationId xmlns:a16="http://schemas.microsoft.com/office/drawing/2014/main" id="{00000000-0008-0000-0F00-000089020000}"/>
            </a:ext>
          </a:extLst>
        </xdr:cNvPr>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650" name="n_2mainValue【消防施設】&#10;一人当たり面積">
          <a:extLst>
            <a:ext uri="{FF2B5EF4-FFF2-40B4-BE49-F238E27FC236}">
              <a16:creationId xmlns:a16="http://schemas.microsoft.com/office/drawing/2014/main" id="{00000000-0008-0000-0F00-00008A020000}"/>
            </a:ext>
          </a:extLst>
        </xdr:cNvPr>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24147</xdr:rowOff>
    </xdr:from>
    <xdr:ext cx="469744" cy="259045"/>
    <xdr:sp macro="" textlink="">
      <xdr:nvSpPr>
        <xdr:cNvPr id="651" name="n_3mainValue【消防施設】&#10;一人当たり面積">
          <a:extLst>
            <a:ext uri="{FF2B5EF4-FFF2-40B4-BE49-F238E27FC236}">
              <a16:creationId xmlns:a16="http://schemas.microsoft.com/office/drawing/2014/main" id="{00000000-0008-0000-0F00-00008B020000}"/>
            </a:ext>
          </a:extLst>
        </xdr:cNvPr>
        <xdr:cNvSpPr txBox="1"/>
      </xdr:nvSpPr>
      <xdr:spPr>
        <a:xfrm>
          <a:off x="19310427"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00000000-0008-0000-0F00-0000A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78" name="【庁舎】&#10;有形固定資産減価償却率最小値テキスト">
          <a:extLst>
            <a:ext uri="{FF2B5EF4-FFF2-40B4-BE49-F238E27FC236}">
              <a16:creationId xmlns:a16="http://schemas.microsoft.com/office/drawing/2014/main" id="{00000000-0008-0000-0F00-0000A6020000}"/>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80" name="【庁舎】&#10;有形固定資産減価償却率最大値テキスト">
          <a:extLst>
            <a:ext uri="{FF2B5EF4-FFF2-40B4-BE49-F238E27FC236}">
              <a16:creationId xmlns:a16="http://schemas.microsoft.com/office/drawing/2014/main" id="{00000000-0008-0000-0F00-0000A8020000}"/>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82" name="【庁舎】&#10;有形固定資産減価償却率平均値テキスト">
          <a:extLst>
            <a:ext uri="{FF2B5EF4-FFF2-40B4-BE49-F238E27FC236}">
              <a16:creationId xmlns:a16="http://schemas.microsoft.com/office/drawing/2014/main" id="{00000000-0008-0000-0F00-0000AA020000}"/>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F00-0000AD020000}"/>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97807</xdr:rowOff>
    </xdr:from>
    <xdr:ext cx="405111" cy="259045"/>
    <xdr:sp macro="" textlink="">
      <xdr:nvSpPr>
        <xdr:cNvPr id="687" name="n_2aveValue【庁舎】&#10;有形固定資産減価償却率">
          <a:extLst>
            <a:ext uri="{FF2B5EF4-FFF2-40B4-BE49-F238E27FC236}">
              <a16:creationId xmlns:a16="http://schemas.microsoft.com/office/drawing/2014/main" id="{00000000-0008-0000-0F00-0000AF020000}"/>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689" name="n_3aveValue【庁舎】&#10;有形固定資産減価償却率">
          <a:extLst>
            <a:ext uri="{FF2B5EF4-FFF2-40B4-BE49-F238E27FC236}">
              <a16:creationId xmlns:a16="http://schemas.microsoft.com/office/drawing/2014/main" id="{00000000-0008-0000-0F00-0000B1020000}"/>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96" name="【庁舎】&#10;有形固定資産減価償却率該当値テキスト">
          <a:extLst>
            <a:ext uri="{FF2B5EF4-FFF2-40B4-BE49-F238E27FC236}">
              <a16:creationId xmlns:a16="http://schemas.microsoft.com/office/drawing/2014/main" id="{00000000-0008-0000-0F00-0000B8020000}"/>
            </a:ext>
          </a:extLst>
        </xdr:cNvPr>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30299</xdr:rowOff>
    </xdr:from>
    <xdr:to>
      <xdr:col>81</xdr:col>
      <xdr:colOff>101600</xdr:colOff>
      <xdr:row>105</xdr:row>
      <xdr:rowOff>131899</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5430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81099</xdr:rowOff>
    </xdr:from>
    <xdr:to>
      <xdr:col>85</xdr:col>
      <xdr:colOff>127000</xdr:colOff>
      <xdr:row>106</xdr:row>
      <xdr:rowOff>51707</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5481300" y="18083349"/>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160927</xdr:rowOff>
    </xdr:from>
    <xdr:to>
      <xdr:col>76</xdr:col>
      <xdr:colOff>165100</xdr:colOff>
      <xdr:row>105</xdr:row>
      <xdr:rowOff>91077</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4541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105</xdr:row>
      <xdr:rowOff>81099</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4592300" y="1804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105</xdr:row>
      <xdr:rowOff>99061</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3703300" y="1804252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123026</xdr:rowOff>
    </xdr:from>
    <xdr:ext cx="405111" cy="259045"/>
    <xdr:sp macro="" textlink="">
      <xdr:nvSpPr>
        <xdr:cNvPr id="703" name="n_1mainValue【庁舎】&#10;有形固定資産減価償却率">
          <a:extLst>
            <a:ext uri="{FF2B5EF4-FFF2-40B4-BE49-F238E27FC236}">
              <a16:creationId xmlns:a16="http://schemas.microsoft.com/office/drawing/2014/main" id="{00000000-0008-0000-0F00-0000BF020000}"/>
            </a:ext>
          </a:extLst>
        </xdr:cNvPr>
        <xdr:cNvSpPr txBox="1"/>
      </xdr:nvSpPr>
      <xdr:spPr>
        <a:xfrm>
          <a:off x="152660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82204</xdr:rowOff>
    </xdr:from>
    <xdr:ext cx="405111" cy="259045"/>
    <xdr:sp macro="" textlink="">
      <xdr:nvSpPr>
        <xdr:cNvPr id="704" name="n_2mainValue【庁舎】&#10;有形固定資産減価償却率">
          <a:extLst>
            <a:ext uri="{FF2B5EF4-FFF2-40B4-BE49-F238E27FC236}">
              <a16:creationId xmlns:a16="http://schemas.microsoft.com/office/drawing/2014/main" id="{00000000-0008-0000-0F00-0000C0020000}"/>
            </a:ext>
          </a:extLst>
        </xdr:cNvPr>
        <xdr:cNvSpPr txBox="1"/>
      </xdr:nvSpPr>
      <xdr:spPr>
        <a:xfrm>
          <a:off x="14389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05" name="n_3mainValue【庁舎】&#10;有形固定資産減価償却率">
          <a:extLst>
            <a:ext uri="{FF2B5EF4-FFF2-40B4-BE49-F238E27FC236}">
              <a16:creationId xmlns:a16="http://schemas.microsoft.com/office/drawing/2014/main" id="{00000000-0008-0000-0F00-0000C1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a:extLst>
            <a:ext uri="{FF2B5EF4-FFF2-40B4-BE49-F238E27FC236}">
              <a16:creationId xmlns:a16="http://schemas.microsoft.com/office/drawing/2014/main" id="{00000000-0008-0000-0F00-0000D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32" name="【庁舎】&#10;一人当たり面積最小値テキスト">
          <a:extLst>
            <a:ext uri="{FF2B5EF4-FFF2-40B4-BE49-F238E27FC236}">
              <a16:creationId xmlns:a16="http://schemas.microsoft.com/office/drawing/2014/main" id="{00000000-0008-0000-0F00-0000DC02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34" name="【庁舎】&#10;一人当たり面積最大値テキスト">
          <a:extLst>
            <a:ext uri="{FF2B5EF4-FFF2-40B4-BE49-F238E27FC236}">
              <a16:creationId xmlns:a16="http://schemas.microsoft.com/office/drawing/2014/main" id="{00000000-0008-0000-0F00-0000DE02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36" name="【庁舎】&#10;一人当たり面積平均値テキスト">
          <a:extLst>
            <a:ext uri="{FF2B5EF4-FFF2-40B4-BE49-F238E27FC236}">
              <a16:creationId xmlns:a16="http://schemas.microsoft.com/office/drawing/2014/main" id="{00000000-0008-0000-0F00-0000E0020000}"/>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739" name="n_1aveValue【庁舎】&#10;一人当たり面積">
          <a:extLst>
            <a:ext uri="{FF2B5EF4-FFF2-40B4-BE49-F238E27FC236}">
              <a16:creationId xmlns:a16="http://schemas.microsoft.com/office/drawing/2014/main" id="{00000000-0008-0000-0F00-0000E3020000}"/>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741" name="n_2aveValue【庁舎】&#10;一人当たり面積">
          <a:extLst>
            <a:ext uri="{FF2B5EF4-FFF2-40B4-BE49-F238E27FC236}">
              <a16:creationId xmlns:a16="http://schemas.microsoft.com/office/drawing/2014/main" id="{00000000-0008-0000-0F00-0000E5020000}"/>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743" name="n_3aveValue【庁舎】&#10;一人当たり面積">
          <a:extLst>
            <a:ext uri="{FF2B5EF4-FFF2-40B4-BE49-F238E27FC236}">
              <a16:creationId xmlns:a16="http://schemas.microsoft.com/office/drawing/2014/main" id="{00000000-0008-0000-0F00-0000E7020000}"/>
            </a:ext>
          </a:extLst>
        </xdr:cNvPr>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750" name="【庁舎】&#10;一人当たり面積該当値テキスト">
          <a:extLst>
            <a:ext uri="{FF2B5EF4-FFF2-40B4-BE49-F238E27FC236}">
              <a16:creationId xmlns:a16="http://schemas.microsoft.com/office/drawing/2014/main" id="{00000000-0008-0000-0F00-0000EE020000}"/>
            </a:ext>
          </a:extLst>
        </xdr:cNvPr>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50074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21323300" y="1839032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97245</xdr:rowOff>
    </xdr:from>
    <xdr:to>
      <xdr:col>107</xdr:col>
      <xdr:colOff>101600</xdr:colOff>
      <xdr:row>109</xdr:row>
      <xdr:rowOff>27395</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20383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108</xdr:row>
      <xdr:rowOff>148045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20434300" y="18395224"/>
          <a:ext cx="8890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108</xdr:row>
      <xdr:rowOff>148045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9545300" y="184066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92001</xdr:rowOff>
    </xdr:from>
    <xdr:ext cx="469744" cy="259045"/>
    <xdr:sp macro="" textlink="">
      <xdr:nvSpPr>
        <xdr:cNvPr id="757" name="n_1mainValue【庁舎】&#10;一人当たり面積">
          <a:extLst>
            <a:ext uri="{FF2B5EF4-FFF2-40B4-BE49-F238E27FC236}">
              <a16:creationId xmlns:a16="http://schemas.microsoft.com/office/drawing/2014/main" id="{00000000-0008-0000-0F00-0000F5020000}"/>
            </a:ext>
          </a:extLst>
        </xdr:cNvPr>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18522</xdr:rowOff>
    </xdr:from>
    <xdr:ext cx="469744" cy="259045"/>
    <xdr:sp macro="" textlink="">
      <xdr:nvSpPr>
        <xdr:cNvPr id="758" name="n_2mainValue【庁舎】&#10;一人当たり面積">
          <a:extLst>
            <a:ext uri="{FF2B5EF4-FFF2-40B4-BE49-F238E27FC236}">
              <a16:creationId xmlns:a16="http://schemas.microsoft.com/office/drawing/2014/main" id="{00000000-0008-0000-0F00-0000F6020000}"/>
            </a:ext>
          </a:extLst>
        </xdr:cNvPr>
        <xdr:cNvSpPr txBox="1"/>
      </xdr:nvSpPr>
      <xdr:spPr>
        <a:xfrm>
          <a:off x="20199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59" name="n_3mainValue【庁舎】&#10;一人当たり面積">
          <a:extLst>
            <a:ext uri="{FF2B5EF4-FFF2-40B4-BE49-F238E27FC236}">
              <a16:creationId xmlns:a16="http://schemas.microsoft.com/office/drawing/2014/main" id="{00000000-0008-0000-0F00-0000F7020000}"/>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類似団体と比較して、有形固定資産減価償却率が低くなっている施設は、「体育館・プール」「市民会館」「消防施設」「庁舎」であり、高くなっている施設は、「福祉施設」「保健センター・保健所」である。</a:t>
          </a:r>
        </a:p>
        <a:p>
          <a:r>
            <a:rPr kumimoji="1" lang="ja-JP" altLang="en-US" sz="1400">
              <a:latin typeface="+mn-ea"/>
              <a:ea typeface="+mn-ea"/>
            </a:rPr>
            <a:t>「体育館・プール」は低くなっているが、特にプールは熱源設備や空調などに不具合が生じており、その維持管理に莫大な費用が必要となりことから、住民ニーズを把握するとともに行財政改革の検討課題として位置付けて、検討していく必要がある。「消防施設」や「庁舎」は、消防署の耐震工事や庁舎・消防署の非常用発電設備改修工事を実施したことにより、低くなったと考えられるが、空調設備等に不具合が生じているため、近年中に改修工事を検討する必要がある。</a:t>
          </a:r>
        </a:p>
        <a:p>
          <a:r>
            <a:rPr kumimoji="1" lang="ja-JP" altLang="en-US" sz="1400">
              <a:latin typeface="+mn-ea"/>
              <a:ea typeface="+mn-ea"/>
            </a:rPr>
            <a:t>全ての施設で、老朽化が著しく、特に空調機器等の改修も目立つため、税収等の自主財源の確保が非常に厳しくなっている状況を踏まえて、計画的な維持管理に努めていく必要がある。</a:t>
          </a:r>
        </a:p>
        <a:p>
          <a:endParaRPr kumimoji="1" lang="ja-JP" altLang="en-US" sz="1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近年、財政力指数は類似団体内平均をやや下回る水準で推移している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今後も、人口減少による町民税や地価の下落による固定資産税等の税収減による基準財政収入額の減少により指数の悪化が予測される。</a:t>
          </a:r>
        </a:p>
        <a:p>
          <a:r>
            <a:rPr kumimoji="1" lang="ja-JP" altLang="en-US" sz="1300">
              <a:latin typeface="ＭＳ Ｐゴシック" panose="020B0600070205080204" pitchFamily="50" charset="-128"/>
              <a:ea typeface="ＭＳ Ｐゴシック" panose="020B0600070205080204" pitchFamily="50" charset="-128"/>
            </a:rPr>
            <a:t>事務事業の見直しや行政評価システムの確立などによる行財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経常的な一般財源となる歳入は微増した一方で、公債費等の経常的な義務的経費の上昇により、０．４ポイント増加した結果、県内平均値を下回るものの、類似団体平均値に対しては上回っている。</a:t>
          </a:r>
        </a:p>
        <a:p>
          <a:r>
            <a:rPr kumimoji="1" lang="ja-JP" altLang="en-US" sz="1300">
              <a:latin typeface="ＭＳ Ｐゴシック" panose="020B0600070205080204" pitchFamily="50" charset="-128"/>
              <a:ea typeface="ＭＳ Ｐゴシック" panose="020B0600070205080204" pitchFamily="50" charset="-128"/>
            </a:rPr>
            <a:t>人口減少、少子高齢化が進む中で、社会保障費の増加及び税収減が予測され、財政の硬直化がより一層進むと考えられる。</a:t>
          </a:r>
        </a:p>
        <a:p>
          <a:r>
            <a:rPr kumimoji="1" lang="ja-JP" altLang="en-US" sz="1300">
              <a:latin typeface="ＭＳ Ｐゴシック" panose="020B0600070205080204" pitchFamily="50" charset="-128"/>
              <a:ea typeface="ＭＳ Ｐゴシック" panose="020B0600070205080204" pitchFamily="50" charset="-128"/>
            </a:rPr>
            <a:t>今後は、企業誘致等による新たな自主財源の確保や事務事業の見直しや経費の削減合理化等の取組みを通じて経常経費の削減を図る。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20066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735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762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397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63</xdr:row>
      <xdr:rowOff>138430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743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90170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274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前年度までから一転し、類似団体内平均値と全国平均値を上回る結果となった。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人口減少が進む一方で予算規模に変化はなく、前年度比で人件費は減少したものの、物件費は増加している。人員補充を臨時職員で行ったことによる賃金の増加と、ふるさと納税寄附金の増加に伴う経費として委託料が増加したことが大きな要因と考えられるが、引き続き、経常経費の削減に努める等により、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138888</xdr:rowOff>
    </xdr:from>
    <xdr:to>
      <xdr:col>23</xdr:col>
      <xdr:colOff>133350</xdr:colOff>
      <xdr:row>85</xdr:row>
      <xdr:rowOff>6505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40688"/>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101464</xdr:rowOff>
    </xdr:from>
    <xdr:to>
      <xdr:col>19</xdr:col>
      <xdr:colOff>133350</xdr:colOff>
      <xdr:row>84</xdr:row>
      <xdr:rowOff>138888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03264"/>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92041</xdr:rowOff>
    </xdr:from>
    <xdr:to>
      <xdr:col>15</xdr:col>
      <xdr:colOff>82550</xdr:colOff>
      <xdr:row>84</xdr:row>
      <xdr:rowOff>101464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93841"/>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49457</xdr:rowOff>
    </xdr:from>
    <xdr:to>
      <xdr:col>11</xdr:col>
      <xdr:colOff>31750</xdr:colOff>
      <xdr:row>84</xdr:row>
      <xdr:rowOff>92041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51257"/>
          <a:ext cx="889000" cy="4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127155</xdr:rowOff>
    </xdr:from>
    <xdr:to>
      <xdr:col>23</xdr:col>
      <xdr:colOff>184150</xdr:colOff>
      <xdr:row>85</xdr:row>
      <xdr:rowOff>57305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99232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0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88088</xdr:rowOff>
    </xdr:from>
    <xdr:to>
      <xdr:col>19</xdr:col>
      <xdr:colOff>184150</xdr:colOff>
      <xdr:row>85</xdr:row>
      <xdr:rowOff>18238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28415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5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50664</xdr:rowOff>
    </xdr:from>
    <xdr:to>
      <xdr:col>15</xdr:col>
      <xdr:colOff>133350</xdr:colOff>
      <xdr:row>84</xdr:row>
      <xdr:rowOff>152264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162441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2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41241</xdr:rowOff>
    </xdr:from>
    <xdr:to>
      <xdr:col>11</xdr:col>
      <xdr:colOff>82550</xdr:colOff>
      <xdr:row>84</xdr:row>
      <xdr:rowOff>142841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153018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1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170107</xdr:rowOff>
    </xdr:from>
    <xdr:to>
      <xdr:col>7</xdr:col>
      <xdr:colOff>31750</xdr:colOff>
      <xdr:row>84</xdr:row>
      <xdr:rowOff>100257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85034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8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人件費の増加は、財政の硬直化を招くことから、今後も組織の簡素化及び適正な人員配置や各種手当の総点検を行う等、一層の給与の適正化に努める。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84</xdr:row>
      <xdr:rowOff>65314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119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98879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98879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83</xdr:row>
      <xdr:rowOff>47171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07069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引き続き類似団体内平均値、全国平均値を上回っているが、これは単独消防が要因と考えられる。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今後は、事務事業の見直しや委託、または臨時職員の活用等により、必要職員数を減らしつつ、職員の年齢構成に配慮しながら適正な定員管理に努める。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39279</xdr:rowOff>
    </xdr:from>
    <xdr:to>
      <xdr:col>81</xdr:col>
      <xdr:colOff>44450</xdr:colOff>
      <xdr:row>62</xdr:row>
      <xdr:rowOff>70303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6917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39279</xdr:rowOff>
    </xdr:from>
    <xdr:to>
      <xdr:col>77</xdr:col>
      <xdr:colOff>44450</xdr:colOff>
      <xdr:row>62</xdr:row>
      <xdr:rowOff>58238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6691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23767</xdr:rowOff>
    </xdr:from>
    <xdr:to>
      <xdr:col>72</xdr:col>
      <xdr:colOff>203200</xdr:colOff>
      <xdr:row>62</xdr:row>
      <xdr:rowOff>58238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536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23767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502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19503</xdr:rowOff>
    </xdr:from>
    <xdr:to>
      <xdr:col>81</xdr:col>
      <xdr:colOff>95250</xdr:colOff>
      <xdr:row>62</xdr:row>
      <xdr:rowOff>121103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163030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2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159929</xdr:rowOff>
    </xdr:from>
    <xdr:to>
      <xdr:col>77</xdr:col>
      <xdr:colOff>95250</xdr:colOff>
      <xdr:row>62</xdr:row>
      <xdr:rowOff>90079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74856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0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7438</xdr:rowOff>
    </xdr:from>
    <xdr:to>
      <xdr:col>73</xdr:col>
      <xdr:colOff>44450</xdr:colOff>
      <xdr:row>62</xdr:row>
      <xdr:rowOff>109038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144417</xdr:rowOff>
    </xdr:from>
    <xdr:to>
      <xdr:col>68</xdr:col>
      <xdr:colOff>203200</xdr:colOff>
      <xdr:row>62</xdr:row>
      <xdr:rowOff>74567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前年度比で０．２ポイント改善されたが、依然として類似団体内平均値を上回る状態が続いている。</a:t>
          </a:r>
        </a:p>
        <a:p>
          <a:r>
            <a:rPr kumimoji="1" lang="ja-JP" altLang="en-US" sz="1300">
              <a:latin typeface="ＭＳ Ｐゴシック" panose="020B0600070205080204" pitchFamily="50" charset="-128"/>
              <a:ea typeface="ＭＳ Ｐゴシック" panose="020B0600070205080204" pitchFamily="50" charset="-128"/>
            </a:rPr>
            <a:t>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140788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9850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140788</xdr:rowOff>
    </xdr:from>
    <xdr:to>
      <xdr:col>77</xdr:col>
      <xdr:colOff>44450</xdr:colOff>
      <xdr:row>40</xdr:row>
      <xdr:rowOff>154577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99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41</xdr:row>
      <xdr:rowOff>3810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125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10704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3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103777</xdr:rowOff>
    </xdr:from>
    <xdr:to>
      <xdr:col>73</xdr:col>
      <xdr:colOff>44450</xdr:colOff>
      <xdr:row>41</xdr:row>
      <xdr:rowOff>33927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131354</xdr:rowOff>
    </xdr:from>
    <xdr:to>
      <xdr:col>64</xdr:col>
      <xdr:colOff>152400</xdr:colOff>
      <xdr:row>41</xdr:row>
      <xdr:rowOff>61504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46281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昨年度から２．８ポイント減となり、若干の改善がみられた。基金の取崩しを抑制したことが要因と考えられる。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依然として類似団体内平均値を大きく上回っているため、公共施設の計画的な維持管理等により地方債の借入れを抑制しつつ、経常経費の見直し等により基金からの繰入れに頼らない財政運営を目指すとともに、財政調整基金等への積立てを実施し、充当可能基金の増加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67975</xdr:rowOff>
    </xdr:from>
    <xdr:to>
      <xdr:col>81</xdr:col>
      <xdr:colOff>44450</xdr:colOff>
      <xdr:row>19</xdr:row>
      <xdr:rowOff>100149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325525"/>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1331</xdr:rowOff>
    </xdr:from>
    <xdr:to>
      <xdr:col>77</xdr:col>
      <xdr:colOff>44450</xdr:colOff>
      <xdr:row>19</xdr:row>
      <xdr:rowOff>100149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258881"/>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106136</xdr:rowOff>
    </xdr:from>
    <xdr:to>
      <xdr:col>72</xdr:col>
      <xdr:colOff>203200</xdr:colOff>
      <xdr:row>19</xdr:row>
      <xdr:rowOff>1331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192236"/>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103838</xdr:rowOff>
    </xdr:from>
    <xdr:to>
      <xdr:col>68</xdr:col>
      <xdr:colOff>152400</xdr:colOff>
      <xdr:row>18</xdr:row>
      <xdr:rowOff>106136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18993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17175</xdr:rowOff>
    </xdr:from>
    <xdr:to>
      <xdr:col>81</xdr:col>
      <xdr:colOff>95250</xdr:colOff>
      <xdr:row>19</xdr:row>
      <xdr:rowOff>118775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160702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24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49349</xdr:rowOff>
    </xdr:from>
    <xdr:to>
      <xdr:col>77</xdr:col>
      <xdr:colOff>95250</xdr:colOff>
      <xdr:row>19</xdr:row>
      <xdr:rowOff>150949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135726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39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121981</xdr:rowOff>
    </xdr:from>
    <xdr:to>
      <xdr:col>73</xdr:col>
      <xdr:colOff>44450</xdr:colOff>
      <xdr:row>19</xdr:row>
      <xdr:rowOff>52131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36908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2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55336</xdr:rowOff>
    </xdr:from>
    <xdr:to>
      <xdr:col>68</xdr:col>
      <xdr:colOff>203200</xdr:colOff>
      <xdr:row>18</xdr:row>
      <xdr:rowOff>156936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141713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53038</xdr:rowOff>
    </xdr:from>
    <xdr:to>
      <xdr:col>64</xdr:col>
      <xdr:colOff>152400</xdr:colOff>
      <xdr:row>18</xdr:row>
      <xdr:rowOff>154638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139414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2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県内平均値や類似団体内平均値に比べ、高い水準にあるが、要因としては消防業務を町単独で行っていることが考えられる。</a:t>
          </a:r>
        </a:p>
        <a:p>
          <a:r>
            <a:rPr kumimoji="1" lang="ja-JP" altLang="en-US" sz="1300">
              <a:latin typeface="ＭＳ Ｐゴシック" panose="020B0600070205080204" pitchFamily="50" charset="-128"/>
              <a:ea typeface="ＭＳ Ｐゴシック" panose="020B0600070205080204" pitchFamily="50" charset="-128"/>
            </a:rPr>
            <a:t>短期的には、定年により比較的多くの職員の退職が見込まれるため、人件費の抑制に繋がると考えられる。</a:t>
          </a:r>
        </a:p>
        <a:p>
          <a:r>
            <a:rPr kumimoji="1" lang="ja-JP" altLang="en-US" sz="1300">
              <a:latin typeface="ＭＳ Ｐゴシック" panose="020B0600070205080204" pitchFamily="50" charset="-128"/>
              <a:ea typeface="ＭＳ Ｐゴシック" panose="020B0600070205080204" pitchFamily="50" charset="-128"/>
            </a:rPr>
            <a:t>今後も中長期的な職員管理計画のもと、指定管理者制度の活用や事業の委託を検討しつつ、施設の統廃合や行財政改革、効率的な人員配置等により削減に努めていく。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122101</xdr:rowOff>
    </xdr:from>
    <xdr:to>
      <xdr:col>24</xdr:col>
      <xdr:colOff>25400</xdr:colOff>
      <xdr:row>37</xdr:row>
      <xdr:rowOff>154758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657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141696</xdr:rowOff>
    </xdr:from>
    <xdr:to>
      <xdr:col>19</xdr:col>
      <xdr:colOff>187325</xdr:colOff>
      <xdr:row>37</xdr:row>
      <xdr:rowOff>154758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853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128633</xdr:rowOff>
    </xdr:from>
    <xdr:to>
      <xdr:col>15</xdr:col>
      <xdr:colOff>98425</xdr:colOff>
      <xdr:row>37</xdr:row>
      <xdr:rowOff>141696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722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128633</xdr:rowOff>
    </xdr:from>
    <xdr:to>
      <xdr:col>11</xdr:col>
      <xdr:colOff>9525</xdr:colOff>
      <xdr:row>38</xdr:row>
      <xdr:rowOff>48623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722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71301</xdr:rowOff>
    </xdr:from>
    <xdr:to>
      <xdr:col>24</xdr:col>
      <xdr:colOff>76200</xdr:colOff>
      <xdr:row>38</xdr:row>
      <xdr:rowOff>1451</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43378</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103958</xdr:rowOff>
    </xdr:from>
    <xdr:to>
      <xdr:col>20</xdr:col>
      <xdr:colOff>38100</xdr:colOff>
      <xdr:row>38</xdr:row>
      <xdr:rowOff>34108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18886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90896</xdr:rowOff>
    </xdr:from>
    <xdr:to>
      <xdr:col>15</xdr:col>
      <xdr:colOff>149225</xdr:colOff>
      <xdr:row>38</xdr:row>
      <xdr:rowOff>21045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5823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77833</xdr:rowOff>
    </xdr:from>
    <xdr:to>
      <xdr:col>11</xdr:col>
      <xdr:colOff>60325</xdr:colOff>
      <xdr:row>38</xdr:row>
      <xdr:rowOff>7982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164210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169273</xdr:rowOff>
    </xdr:from>
    <xdr:to>
      <xdr:col>6</xdr:col>
      <xdr:colOff>171450</xdr:colOff>
      <xdr:row>38</xdr:row>
      <xdr:rowOff>99423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84200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依然として類似団体内平均値を上回る水準にあり、増減の傾向としても類似している。</a:t>
          </a:r>
        </a:p>
        <a:p>
          <a:r>
            <a:rPr kumimoji="1" lang="ja-JP" altLang="en-US" sz="1300">
              <a:latin typeface="ＭＳ Ｐゴシック" panose="020B0600070205080204" pitchFamily="50" charset="-128"/>
              <a:ea typeface="ＭＳ Ｐゴシック" panose="020B0600070205080204" pitchFamily="50" charset="-128"/>
            </a:rPr>
            <a:t>前年度比で、需用費等は減少した一方で、賃金と委託料は増加している。要因として、人員補充として臨時職員の増員とふるさと納税寄附金の増加に伴う関連経費の増加があげられる。</a:t>
          </a:r>
        </a:p>
        <a:p>
          <a:r>
            <a:rPr kumimoji="1" lang="ja-JP" altLang="en-US" sz="1300">
              <a:latin typeface="ＭＳ Ｐゴシック" panose="020B0600070205080204" pitchFamily="50" charset="-128"/>
              <a:ea typeface="ＭＳ Ｐゴシック" panose="020B0600070205080204" pitchFamily="50" charset="-128"/>
            </a:rPr>
            <a:t>今後も、経常経費の内容を精査し、節減に努める。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157480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01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4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123190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１ポイント減少したが、引き続き類似団体内平均値を若干上回っている。大きな割合を占める事業の中で、児童手当支給事業の実績は減少し、障害者自立支援給付事業や重度心身障害者医療事業は増加傾向にある。</a:t>
          </a:r>
        </a:p>
        <a:p>
          <a:r>
            <a:rPr kumimoji="1" lang="ja-JP" altLang="en-US" sz="1300">
              <a:latin typeface="ＭＳ Ｐゴシック" panose="020B0600070205080204" pitchFamily="50" charset="-128"/>
              <a:ea typeface="ＭＳ Ｐゴシック" panose="020B0600070205080204" pitchFamily="50" charset="-128"/>
            </a:rPr>
            <a:t>今後も人口減少、少子高齢化が一層進むことで今後も増加が予想されることから、資格審査等の適正化や町単独事業の見直し、精査を行うなど、抑制に努める。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94343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前年度比で横ばいとなり、依然として類似団体内平均値を下回る結果となった。</a:t>
          </a:r>
        </a:p>
        <a:p>
          <a:r>
            <a:rPr kumimoji="1" lang="ja-JP" altLang="en-US" sz="1200">
              <a:latin typeface="ＭＳ Ｐゴシック" panose="020B0600070205080204" pitchFamily="50" charset="-128"/>
              <a:ea typeface="ＭＳ Ｐゴシック" panose="020B0600070205080204" pitchFamily="50" charset="-128"/>
            </a:rPr>
            <a:t>繰出金については、下水道事業と国民健康保険特別会計への繰出金が減少した一方で、後期高齢者医療への繰出金は増加し、高齢化が進む中で今後もこの傾向が続くと思われる。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総額として、繰出金は減少したが、維持補修費は増加した。施設の老朽化に伴い、増加することが予想されるが、公共施設の計画的な維持管理により、抑制を図る。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73660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111760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2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35560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平成２８年度以降、減少傾向にある。要因としては、イベント開催のために組織される実行委員会等への負担金の減少や町単独の補助事業を見直したことによるものと考えられる。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引き続き、補助金等の見直しを実施し、目的を達成したものや効果の薄いものなどについて縮小・廃止を行い、経費の節減に努める。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31750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149860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平成２７年度以降上昇・横ばいであったが、減少に転じた。</a:t>
          </a:r>
        </a:p>
        <a:p>
          <a:r>
            <a:rPr kumimoji="1" lang="ja-JP" altLang="en-US" sz="1300">
              <a:latin typeface="ＭＳ Ｐゴシック" panose="020B0600070205080204" pitchFamily="50" charset="-128"/>
              <a:ea typeface="ＭＳ Ｐゴシック" panose="020B0600070205080204" pitchFamily="50" charset="-128"/>
            </a:rPr>
            <a:t>しかしながら、地方債の借入れが伴う大規模な施設整備を毎年実施され、今後も予定されていることから、将来的には公債費は増加するものと考えられる。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公債費の増加は、財政の硬直化を招くことになるため、地方債の新規発行を伴う普通建設事業費については十分に精査していく。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11068</xdr:rowOff>
    </xdr:from>
    <xdr:to>
      <xdr:col>24</xdr:col>
      <xdr:colOff>25400</xdr:colOff>
      <xdr:row>77</xdr:row>
      <xdr:rowOff>17599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2127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169455</xdr:rowOff>
    </xdr:from>
    <xdr:to>
      <xdr:col>19</xdr:col>
      <xdr:colOff>187325</xdr:colOff>
      <xdr:row>77</xdr:row>
      <xdr:rowOff>17599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199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169455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80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24130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131718</xdr:rowOff>
    </xdr:from>
    <xdr:to>
      <xdr:col>24</xdr:col>
      <xdr:colOff>76200</xdr:colOff>
      <xdr:row>77</xdr:row>
      <xdr:rowOff>61868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148245</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00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138249</xdr:rowOff>
    </xdr:from>
    <xdr:to>
      <xdr:col>20</xdr:col>
      <xdr:colOff>38100</xdr:colOff>
      <xdr:row>77</xdr:row>
      <xdr:rowOff>68399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78576</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118655</xdr:rowOff>
    </xdr:from>
    <xdr:to>
      <xdr:col>15</xdr:col>
      <xdr:colOff>149225</xdr:colOff>
      <xdr:row>77</xdr:row>
      <xdr:rowOff>48805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58981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前年度比で０．５ポイント増加した。</a:t>
          </a:r>
        </a:p>
        <a:p>
          <a:r>
            <a:rPr kumimoji="1" lang="ja-JP" altLang="en-US" sz="1300">
              <a:latin typeface="ＭＳ Ｐゴシック" panose="020B0600070205080204" pitchFamily="50" charset="-128"/>
              <a:ea typeface="ＭＳ Ｐゴシック" panose="020B0600070205080204" pitchFamily="50" charset="-128"/>
            </a:rPr>
            <a:t>義務的経費のうち、類似団体内平均値を上回る物件費、人件費、扶助費の抑制が財政の弾力化に繋がるものと考える。</a:t>
          </a:r>
        </a:p>
        <a:p>
          <a:r>
            <a:rPr kumimoji="1" lang="ja-JP" altLang="en-US" sz="1300">
              <a:latin typeface="ＭＳ Ｐゴシック" panose="020B0600070205080204" pitchFamily="50" charset="-128"/>
              <a:ea typeface="ＭＳ Ｐゴシック" panose="020B0600070205080204" pitchFamily="50" charset="-128"/>
            </a:rPr>
            <a:t>特に、物件費の上昇率が高いため、事務事業の見直しにより、削減に努める。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78</xdr:row>
      <xdr:rowOff>88900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42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50800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339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78</xdr:row>
      <xdr:rowOff>20320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0810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77</xdr:row>
      <xdr:rowOff>85089</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30810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54349</xdr:rowOff>
    </xdr:from>
    <xdr:to>
      <xdr:col>29</xdr:col>
      <xdr:colOff>127000</xdr:colOff>
      <xdr:row>17</xdr:row>
      <xdr:rowOff>75135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6624"/>
          <a:ext cx="647700" cy="20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75135</xdr:rowOff>
    </xdr:from>
    <xdr:to>
      <xdr:col>26</xdr:col>
      <xdr:colOff>50800</xdr:colOff>
      <xdr:row>17</xdr:row>
      <xdr:rowOff>109654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7410"/>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109654</xdr:rowOff>
    </xdr:from>
    <xdr:to>
      <xdr:col>22</xdr:col>
      <xdr:colOff>114300</xdr:colOff>
      <xdr:row>17</xdr:row>
      <xdr:rowOff>115385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1929"/>
          <a:ext cx="698500" cy="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115385</xdr:rowOff>
    </xdr:from>
    <xdr:to>
      <xdr:col>18</xdr:col>
      <xdr:colOff>177800</xdr:colOff>
      <xdr:row>17</xdr:row>
      <xdr:rowOff>138245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7660"/>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3549</xdr:rowOff>
    </xdr:from>
    <xdr:to>
      <xdr:col>29</xdr:col>
      <xdr:colOff>177800</xdr:colOff>
      <xdr:row>17</xdr:row>
      <xdr:rowOff>105149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147076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24335</xdr:rowOff>
    </xdr:from>
    <xdr:to>
      <xdr:col>26</xdr:col>
      <xdr:colOff>101600</xdr:colOff>
      <xdr:row>17</xdr:row>
      <xdr:rowOff>125935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110712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7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58854</xdr:rowOff>
    </xdr:from>
    <xdr:to>
      <xdr:col>22</xdr:col>
      <xdr:colOff>165100</xdr:colOff>
      <xdr:row>17</xdr:row>
      <xdr:rowOff>160454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145231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0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64585</xdr:rowOff>
    </xdr:from>
    <xdr:to>
      <xdr:col>19</xdr:col>
      <xdr:colOff>38100</xdr:colOff>
      <xdr:row>17</xdr:row>
      <xdr:rowOff>166185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150962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87445</xdr:rowOff>
    </xdr:from>
    <xdr:to>
      <xdr:col>15</xdr:col>
      <xdr:colOff>101600</xdr:colOff>
      <xdr:row>18</xdr:row>
      <xdr:rowOff>17595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27772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271780</xdr:rowOff>
    </xdr:from>
    <xdr:to>
      <xdr:col>29</xdr:col>
      <xdr:colOff>127000</xdr:colOff>
      <xdr:row>35</xdr:row>
      <xdr:rowOff>276276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82130"/>
          <a:ext cx="6477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261053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71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271780</xdr:rowOff>
    </xdr:from>
    <xdr:to>
      <xdr:col>26</xdr:col>
      <xdr:colOff>50800</xdr:colOff>
      <xdr:row>35</xdr:row>
      <xdr:rowOff>274999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2130"/>
          <a:ext cx="698500" cy="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259073</xdr:rowOff>
    </xdr:from>
    <xdr:to>
      <xdr:col>22</xdr:col>
      <xdr:colOff>114300</xdr:colOff>
      <xdr:row>35</xdr:row>
      <xdr:rowOff>274999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9423"/>
          <a:ext cx="6985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259073</xdr:rowOff>
    </xdr:from>
    <xdr:to>
      <xdr:col>18</xdr:col>
      <xdr:colOff>177800</xdr:colOff>
      <xdr:row>35</xdr:row>
      <xdr:rowOff>269722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69423"/>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225476</xdr:rowOff>
    </xdr:from>
    <xdr:to>
      <xdr:col>29</xdr:col>
      <xdr:colOff>177800</xdr:colOff>
      <xdr:row>35</xdr:row>
      <xdr:rowOff>327076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3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70553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220980</xdr:rowOff>
    </xdr:from>
    <xdr:to>
      <xdr:col>26</xdr:col>
      <xdr:colOff>101600</xdr:colOff>
      <xdr:row>35</xdr:row>
      <xdr:rowOff>322580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332757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00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224199</xdr:rowOff>
    </xdr:from>
    <xdr:to>
      <xdr:col>22</xdr:col>
      <xdr:colOff>165100</xdr:colOff>
      <xdr:row>35</xdr:row>
      <xdr:rowOff>325799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335976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208273</xdr:rowOff>
    </xdr:from>
    <xdr:to>
      <xdr:col>19</xdr:col>
      <xdr:colOff>38100</xdr:colOff>
      <xdr:row>35</xdr:row>
      <xdr:rowOff>309873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320050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8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218922</xdr:rowOff>
    </xdr:from>
    <xdr:to>
      <xdr:col>15</xdr:col>
      <xdr:colOff>101600</xdr:colOff>
      <xdr:row>35</xdr:row>
      <xdr:rowOff>320522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330699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43541</xdr:rowOff>
    </xdr:from>
    <xdr:to>
      <xdr:col>24</xdr:col>
      <xdr:colOff>63500</xdr:colOff>
      <xdr:row>37</xdr:row>
      <xdr:rowOff>49876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87191"/>
          <a:ext cx="8382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49876</xdr:rowOff>
    </xdr:from>
    <xdr:to>
      <xdr:col>19</xdr:col>
      <xdr:colOff>177800</xdr:colOff>
      <xdr:row>37</xdr:row>
      <xdr:rowOff>80182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9352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76362</xdr:rowOff>
    </xdr:from>
    <xdr:to>
      <xdr:col>15</xdr:col>
      <xdr:colOff>50800</xdr:colOff>
      <xdr:row>37</xdr:row>
      <xdr:rowOff>80182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20012"/>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63772</xdr:rowOff>
    </xdr:from>
    <xdr:to>
      <xdr:col>10</xdr:col>
      <xdr:colOff>114300</xdr:colOff>
      <xdr:row>37</xdr:row>
      <xdr:rowOff>76362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0742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164191</xdr:rowOff>
    </xdr:from>
    <xdr:to>
      <xdr:col>24</xdr:col>
      <xdr:colOff>114300</xdr:colOff>
      <xdr:row>37</xdr:row>
      <xdr:rowOff>94341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15618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170526</xdr:rowOff>
    </xdr:from>
    <xdr:to>
      <xdr:col>20</xdr:col>
      <xdr:colOff>38100</xdr:colOff>
      <xdr:row>37</xdr:row>
      <xdr:rowOff>100676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29382</xdr:rowOff>
    </xdr:from>
    <xdr:to>
      <xdr:col>15</xdr:col>
      <xdr:colOff>101600</xdr:colOff>
      <xdr:row>37</xdr:row>
      <xdr:rowOff>130982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25562</xdr:rowOff>
    </xdr:from>
    <xdr:to>
      <xdr:col>10</xdr:col>
      <xdr:colOff>165100</xdr:colOff>
      <xdr:row>37</xdr:row>
      <xdr:rowOff>127162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118289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xdr:rowOff>
    </xdr:from>
    <xdr:to>
      <xdr:col>6</xdr:col>
      <xdr:colOff>38100</xdr:colOff>
      <xdr:row>37</xdr:row>
      <xdr:rowOff>114572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131099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57620</xdr:rowOff>
    </xdr:from>
    <xdr:to>
      <xdr:col>24</xdr:col>
      <xdr:colOff>63500</xdr:colOff>
      <xdr:row>56</xdr:row>
      <xdr:rowOff>89243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58820"/>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89243</xdr:rowOff>
    </xdr:from>
    <xdr:to>
      <xdr:col>19</xdr:col>
      <xdr:colOff>177800</xdr:colOff>
      <xdr:row>56</xdr:row>
      <xdr:rowOff>106845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044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106845</xdr:rowOff>
    </xdr:from>
    <xdr:to>
      <xdr:col>15</xdr:col>
      <xdr:colOff>50800</xdr:colOff>
      <xdr:row>56</xdr:row>
      <xdr:rowOff>122021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08045"/>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122021</xdr:rowOff>
    </xdr:from>
    <xdr:to>
      <xdr:col>10</xdr:col>
      <xdr:colOff>114300</xdr:colOff>
      <xdr:row>56</xdr:row>
      <xdr:rowOff>165812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3221"/>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6820</xdr:rowOff>
    </xdr:from>
    <xdr:to>
      <xdr:col>24</xdr:col>
      <xdr:colOff>114300</xdr:colOff>
      <xdr:row>56</xdr:row>
      <xdr:rowOff>108420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29697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38443</xdr:rowOff>
    </xdr:from>
    <xdr:to>
      <xdr:col>20</xdr:col>
      <xdr:colOff>38100</xdr:colOff>
      <xdr:row>56</xdr:row>
      <xdr:rowOff>140043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131170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56045</xdr:rowOff>
    </xdr:from>
    <xdr:to>
      <xdr:col>15</xdr:col>
      <xdr:colOff>101600</xdr:colOff>
      <xdr:row>56</xdr:row>
      <xdr:rowOff>157645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148772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71221</xdr:rowOff>
    </xdr:from>
    <xdr:to>
      <xdr:col>10</xdr:col>
      <xdr:colOff>165100</xdr:colOff>
      <xdr:row>57</xdr:row>
      <xdr:rowOff>1371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163948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115012</xdr:rowOff>
    </xdr:from>
    <xdr:to>
      <xdr:col>6</xdr:col>
      <xdr:colOff>38100</xdr:colOff>
      <xdr:row>57</xdr:row>
      <xdr:rowOff>45162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61689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9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119126</xdr:rowOff>
    </xdr:from>
    <xdr:to>
      <xdr:col>24</xdr:col>
      <xdr:colOff>63500</xdr:colOff>
      <xdr:row>77</xdr:row>
      <xdr:rowOff>129733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20776"/>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129733</xdr:rowOff>
    </xdr:from>
    <xdr:to>
      <xdr:col>19</xdr:col>
      <xdr:colOff>177800</xdr:colOff>
      <xdr:row>77</xdr:row>
      <xdr:rowOff>151313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31383"/>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138511</xdr:rowOff>
    </xdr:from>
    <xdr:to>
      <xdr:col>15</xdr:col>
      <xdr:colOff>50800</xdr:colOff>
      <xdr:row>77</xdr:row>
      <xdr:rowOff>151313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016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138511</xdr:rowOff>
    </xdr:from>
    <xdr:to>
      <xdr:col>10</xdr:col>
      <xdr:colOff>114300</xdr:colOff>
      <xdr:row>77</xdr:row>
      <xdr:rowOff>151771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0161"/>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68326</xdr:rowOff>
    </xdr:from>
    <xdr:to>
      <xdr:col>24</xdr:col>
      <xdr:colOff>114300</xdr:colOff>
      <xdr:row>77</xdr:row>
      <xdr:rowOff>169926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154703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8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78933</xdr:rowOff>
    </xdr:from>
    <xdr:to>
      <xdr:col>20</xdr:col>
      <xdr:colOff>38100</xdr:colOff>
      <xdr:row>78</xdr:row>
      <xdr:rowOff>9083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100513</xdr:rowOff>
    </xdr:from>
    <xdr:to>
      <xdr:col>15</xdr:col>
      <xdr:colOff>101600</xdr:colOff>
      <xdr:row>78</xdr:row>
      <xdr:rowOff>30663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21790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87711</xdr:rowOff>
    </xdr:from>
    <xdr:to>
      <xdr:col>10</xdr:col>
      <xdr:colOff>165100</xdr:colOff>
      <xdr:row>78</xdr:row>
      <xdr:rowOff>17861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8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100971</xdr:rowOff>
    </xdr:from>
    <xdr:to>
      <xdr:col>6</xdr:col>
      <xdr:colOff>38100</xdr:colOff>
      <xdr:row>78</xdr:row>
      <xdr:rowOff>31121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22248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110370</xdr:rowOff>
    </xdr:from>
    <xdr:to>
      <xdr:col>24</xdr:col>
      <xdr:colOff>63500</xdr:colOff>
      <xdr:row>96</xdr:row>
      <xdr:rowOff>113205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69570"/>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45951</xdr:rowOff>
    </xdr:from>
    <xdr:to>
      <xdr:col>19</xdr:col>
      <xdr:colOff>177800</xdr:colOff>
      <xdr:row>96</xdr:row>
      <xdr:rowOff>113205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0515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45951</xdr:rowOff>
    </xdr:from>
    <xdr:to>
      <xdr:col>15</xdr:col>
      <xdr:colOff>50800</xdr:colOff>
      <xdr:row>96</xdr:row>
      <xdr:rowOff>140912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05151"/>
          <a:ext cx="889000" cy="9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122898</xdr:rowOff>
    </xdr:from>
    <xdr:to>
      <xdr:col>10</xdr:col>
      <xdr:colOff>114300</xdr:colOff>
      <xdr:row>96</xdr:row>
      <xdr:rowOff>140912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58209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59570</xdr:rowOff>
    </xdr:from>
    <xdr:to>
      <xdr:col>24</xdr:col>
      <xdr:colOff>114300</xdr:colOff>
      <xdr:row>96</xdr:row>
      <xdr:rowOff>161170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37997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62405</xdr:rowOff>
    </xdr:from>
    <xdr:to>
      <xdr:col>20</xdr:col>
      <xdr:colOff>38100</xdr:colOff>
      <xdr:row>96</xdr:row>
      <xdr:rowOff>164005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155132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166601</xdr:rowOff>
    </xdr:from>
    <xdr:to>
      <xdr:col>15</xdr:col>
      <xdr:colOff>101600</xdr:colOff>
      <xdr:row>96</xdr:row>
      <xdr:rowOff>96751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87878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90112</xdr:rowOff>
    </xdr:from>
    <xdr:to>
      <xdr:col>10</xdr:col>
      <xdr:colOff>165100</xdr:colOff>
      <xdr:row>97</xdr:row>
      <xdr:rowOff>20262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72098</xdr:rowOff>
    </xdr:from>
    <xdr:to>
      <xdr:col>6</xdr:col>
      <xdr:colOff>38100</xdr:colOff>
      <xdr:row>97</xdr:row>
      <xdr:rowOff>2248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164825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28724</xdr:rowOff>
    </xdr:from>
    <xdr:to>
      <xdr:col>55</xdr:col>
      <xdr:colOff>0</xdr:colOff>
      <xdr:row>37</xdr:row>
      <xdr:rowOff>42450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372374"/>
          <a:ext cx="8382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28724</xdr:rowOff>
    </xdr:from>
    <xdr:to>
      <xdr:col>50</xdr:col>
      <xdr:colOff>114300</xdr:colOff>
      <xdr:row>37</xdr:row>
      <xdr:rowOff>57033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372374"/>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149225</xdr:rowOff>
    </xdr:from>
    <xdr:to>
      <xdr:col>45</xdr:col>
      <xdr:colOff>177800</xdr:colOff>
      <xdr:row>37</xdr:row>
      <xdr:rowOff>57033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21425"/>
          <a:ext cx="889000" cy="7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149225</xdr:rowOff>
    </xdr:from>
    <xdr:to>
      <xdr:col>41</xdr:col>
      <xdr:colOff>50800</xdr:colOff>
      <xdr:row>37</xdr:row>
      <xdr:rowOff>110534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21425"/>
          <a:ext cx="889000" cy="1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163100</xdr:rowOff>
    </xdr:from>
    <xdr:to>
      <xdr:col>55</xdr:col>
      <xdr:colOff>50800</xdr:colOff>
      <xdr:row>37</xdr:row>
      <xdr:rowOff>93250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141527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1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149374</xdr:rowOff>
    </xdr:from>
    <xdr:to>
      <xdr:col>50</xdr:col>
      <xdr:colOff>165100</xdr:colOff>
      <xdr:row>37</xdr:row>
      <xdr:rowOff>79524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70651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1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6233</xdr:rowOff>
    </xdr:from>
    <xdr:to>
      <xdr:col>46</xdr:col>
      <xdr:colOff>38100</xdr:colOff>
      <xdr:row>37</xdr:row>
      <xdr:rowOff>107833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98960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4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98425</xdr:rowOff>
    </xdr:from>
    <xdr:to>
      <xdr:col>41</xdr:col>
      <xdr:colOff>101600</xdr:colOff>
      <xdr:row>37</xdr:row>
      <xdr:rowOff>28575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45102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59734</xdr:rowOff>
    </xdr:from>
    <xdr:to>
      <xdr:col>36</xdr:col>
      <xdr:colOff>165100</xdr:colOff>
      <xdr:row>37</xdr:row>
      <xdr:rowOff>161334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114119</xdr:rowOff>
    </xdr:from>
    <xdr:to>
      <xdr:col>55</xdr:col>
      <xdr:colOff>0</xdr:colOff>
      <xdr:row>56</xdr:row>
      <xdr:rowOff>166620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15319"/>
          <a:ext cx="8382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105062</xdr:rowOff>
    </xdr:from>
    <xdr:to>
      <xdr:col>50</xdr:col>
      <xdr:colOff>114300</xdr:colOff>
      <xdr:row>56</xdr:row>
      <xdr:rowOff>166620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06262"/>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68355</xdr:rowOff>
    </xdr:from>
    <xdr:to>
      <xdr:col>45</xdr:col>
      <xdr:colOff>177800</xdr:colOff>
      <xdr:row>56</xdr:row>
      <xdr:rowOff>105062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69555"/>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68355</xdr:rowOff>
    </xdr:from>
    <xdr:to>
      <xdr:col>41</xdr:col>
      <xdr:colOff>50800</xdr:colOff>
      <xdr:row>56</xdr:row>
      <xdr:rowOff>163932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69555"/>
          <a:ext cx="889000" cy="9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63319</xdr:rowOff>
    </xdr:from>
    <xdr:to>
      <xdr:col>55</xdr:col>
      <xdr:colOff>50800</xdr:colOff>
      <xdr:row>56</xdr:row>
      <xdr:rowOff>164919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41746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115820</xdr:rowOff>
    </xdr:from>
    <xdr:to>
      <xdr:col>50</xdr:col>
      <xdr:colOff>165100</xdr:colOff>
      <xdr:row>57</xdr:row>
      <xdr:rowOff>45970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37097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0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54262</xdr:rowOff>
    </xdr:from>
    <xdr:to>
      <xdr:col>46</xdr:col>
      <xdr:colOff>38100</xdr:colOff>
      <xdr:row>56</xdr:row>
      <xdr:rowOff>155862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146989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17555</xdr:rowOff>
    </xdr:from>
    <xdr:to>
      <xdr:col>41</xdr:col>
      <xdr:colOff>101600</xdr:colOff>
      <xdr:row>56</xdr:row>
      <xdr:rowOff>119155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110282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113132</xdr:rowOff>
    </xdr:from>
    <xdr:to>
      <xdr:col>36</xdr:col>
      <xdr:colOff>165100</xdr:colOff>
      <xdr:row>57</xdr:row>
      <xdr:rowOff>43282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34409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51003</xdr:rowOff>
    </xdr:from>
    <xdr:to>
      <xdr:col>55</xdr:col>
      <xdr:colOff>0</xdr:colOff>
      <xdr:row>78</xdr:row>
      <xdr:rowOff>134214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24103"/>
          <a:ext cx="8382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134214</xdr:rowOff>
    </xdr:from>
    <xdr:to>
      <xdr:col>50</xdr:col>
      <xdr:colOff>114300</xdr:colOff>
      <xdr:row>78</xdr:row>
      <xdr:rowOff>134938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0731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41453</xdr:rowOff>
    </xdr:from>
    <xdr:to>
      <xdr:col>45</xdr:col>
      <xdr:colOff>177800</xdr:colOff>
      <xdr:row>78</xdr:row>
      <xdr:rowOff>134938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14553"/>
          <a:ext cx="889000" cy="9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41453</xdr:rowOff>
    </xdr:from>
    <xdr:to>
      <xdr:col>41</xdr:col>
      <xdr:colOff>50800</xdr:colOff>
      <xdr:row>78</xdr:row>
      <xdr:rowOff>41529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1455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203</xdr:rowOff>
    </xdr:from>
    <xdr:to>
      <xdr:col>55</xdr:col>
      <xdr:colOff>50800</xdr:colOff>
      <xdr:row>78</xdr:row>
      <xdr:rowOff>101803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150080</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83414</xdr:rowOff>
    </xdr:from>
    <xdr:to>
      <xdr:col>50</xdr:col>
      <xdr:colOff>165100</xdr:colOff>
      <xdr:row>79</xdr:row>
      <xdr:rowOff>13564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4691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84138</xdr:rowOff>
    </xdr:from>
    <xdr:to>
      <xdr:col>46</xdr:col>
      <xdr:colOff>38100</xdr:colOff>
      <xdr:row>79</xdr:row>
      <xdr:rowOff>14288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5415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162103</xdr:rowOff>
    </xdr:from>
    <xdr:to>
      <xdr:col>41</xdr:col>
      <xdr:colOff>101600</xdr:colOff>
      <xdr:row>78</xdr:row>
      <xdr:rowOff>92253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83380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162179</xdr:rowOff>
    </xdr:from>
    <xdr:to>
      <xdr:col>36</xdr:col>
      <xdr:colOff>165100</xdr:colOff>
      <xdr:row>78</xdr:row>
      <xdr:rowOff>92329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83456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154772</xdr:rowOff>
    </xdr:from>
    <xdr:to>
      <xdr:col>55</xdr:col>
      <xdr:colOff>0</xdr:colOff>
      <xdr:row>97</xdr:row>
      <xdr:rowOff>18836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13972"/>
          <a:ext cx="8382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154772</xdr:rowOff>
    </xdr:from>
    <xdr:to>
      <xdr:col>50</xdr:col>
      <xdr:colOff>114300</xdr:colOff>
      <xdr:row>97</xdr:row>
      <xdr:rowOff>98780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13972"/>
          <a:ext cx="889000" cy="1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132874</xdr:rowOff>
    </xdr:from>
    <xdr:to>
      <xdr:col>45</xdr:col>
      <xdr:colOff>177800</xdr:colOff>
      <xdr:row>97</xdr:row>
      <xdr:rowOff>98780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92074"/>
          <a:ext cx="889000" cy="1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132874</xdr:rowOff>
    </xdr:from>
    <xdr:to>
      <xdr:col>41</xdr:col>
      <xdr:colOff>50800</xdr:colOff>
      <xdr:row>97</xdr:row>
      <xdr:rowOff>120498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92074"/>
          <a:ext cx="889000" cy="1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139486</xdr:rowOff>
    </xdr:from>
    <xdr:to>
      <xdr:col>55</xdr:col>
      <xdr:colOff>50800</xdr:colOff>
      <xdr:row>97</xdr:row>
      <xdr:rowOff>69636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117913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103972</xdr:rowOff>
    </xdr:from>
    <xdr:to>
      <xdr:col>50</xdr:col>
      <xdr:colOff>165100</xdr:colOff>
      <xdr:row>97</xdr:row>
      <xdr:rowOff>34122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25249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47980</xdr:rowOff>
    </xdr:from>
    <xdr:to>
      <xdr:col>46</xdr:col>
      <xdr:colOff>38100</xdr:colOff>
      <xdr:row>97</xdr:row>
      <xdr:rowOff>149580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140707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82074</xdr:rowOff>
    </xdr:from>
    <xdr:to>
      <xdr:col>41</xdr:col>
      <xdr:colOff>101600</xdr:colOff>
      <xdr:row>97</xdr:row>
      <xdr:rowOff>12224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28751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3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69698</xdr:rowOff>
    </xdr:from>
    <xdr:to>
      <xdr:col>36</xdr:col>
      <xdr:colOff>165100</xdr:colOff>
      <xdr:row>97</xdr:row>
      <xdr:rowOff>171298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162425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90048</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05148"/>
          <a:ext cx="8382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39248</xdr:rowOff>
    </xdr:from>
    <xdr:to>
      <xdr:col>85</xdr:col>
      <xdr:colOff>177800</xdr:colOff>
      <xdr:row>38</xdr:row>
      <xdr:rowOff>140848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7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155897</xdr:rowOff>
    </xdr:from>
    <xdr:to>
      <xdr:col>85</xdr:col>
      <xdr:colOff>127000</xdr:colOff>
      <xdr:row>76</xdr:row>
      <xdr:rowOff>158722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86097"/>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155897</xdr:rowOff>
    </xdr:from>
    <xdr:to>
      <xdr:col>81</xdr:col>
      <xdr:colOff>50800</xdr:colOff>
      <xdr:row>77</xdr:row>
      <xdr:rowOff>4386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8609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4386</xdr:rowOff>
    </xdr:from>
    <xdr:to>
      <xdr:col>76</xdr:col>
      <xdr:colOff>114300</xdr:colOff>
      <xdr:row>77</xdr:row>
      <xdr:rowOff>6443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060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171329</xdr:rowOff>
    </xdr:from>
    <xdr:to>
      <xdr:col>71</xdr:col>
      <xdr:colOff>177800</xdr:colOff>
      <xdr:row>77</xdr:row>
      <xdr:rowOff>6443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015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107922</xdr:rowOff>
    </xdr:from>
    <xdr:to>
      <xdr:col>85</xdr:col>
      <xdr:colOff>177800</xdr:colOff>
      <xdr:row>77</xdr:row>
      <xdr:rowOff>38072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86349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1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105097</xdr:rowOff>
    </xdr:from>
    <xdr:to>
      <xdr:col>81</xdr:col>
      <xdr:colOff>101600</xdr:colOff>
      <xdr:row>77</xdr:row>
      <xdr:rowOff>35247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26374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125036</xdr:rowOff>
    </xdr:from>
    <xdr:to>
      <xdr:col>76</xdr:col>
      <xdr:colOff>165100</xdr:colOff>
      <xdr:row>77</xdr:row>
      <xdr:rowOff>55186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46313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127093</xdr:rowOff>
    </xdr:from>
    <xdr:to>
      <xdr:col>72</xdr:col>
      <xdr:colOff>38100</xdr:colOff>
      <xdr:row>77</xdr:row>
      <xdr:rowOff>57243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48370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120529</xdr:rowOff>
    </xdr:from>
    <xdr:to>
      <xdr:col>67</xdr:col>
      <xdr:colOff>101600</xdr:colOff>
      <xdr:row>77</xdr:row>
      <xdr:rowOff>50679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41806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105784</xdr:rowOff>
    </xdr:from>
    <xdr:to>
      <xdr:col>85</xdr:col>
      <xdr:colOff>127000</xdr:colOff>
      <xdr:row>98</xdr:row>
      <xdr:rowOff>123963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07884"/>
          <a:ext cx="8382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123963</xdr:rowOff>
    </xdr:from>
    <xdr:to>
      <xdr:col>81</xdr:col>
      <xdr:colOff>50800</xdr:colOff>
      <xdr:row>98</xdr:row>
      <xdr:rowOff>135595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26063"/>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133803</xdr:rowOff>
    </xdr:from>
    <xdr:to>
      <xdr:col>76</xdr:col>
      <xdr:colOff>114300</xdr:colOff>
      <xdr:row>98</xdr:row>
      <xdr:rowOff>135595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3590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127268</xdr:rowOff>
    </xdr:from>
    <xdr:to>
      <xdr:col>71</xdr:col>
      <xdr:colOff>177800</xdr:colOff>
      <xdr:row>98</xdr:row>
      <xdr:rowOff>133803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29368"/>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54984</xdr:rowOff>
    </xdr:from>
    <xdr:to>
      <xdr:col>85</xdr:col>
      <xdr:colOff>177800</xdr:colOff>
      <xdr:row>98</xdr:row>
      <xdr:rowOff>156584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156553</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73163</xdr:rowOff>
    </xdr:from>
    <xdr:to>
      <xdr:col>81</xdr:col>
      <xdr:colOff>101600</xdr:colOff>
      <xdr:row>99</xdr:row>
      <xdr:rowOff>3313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165890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6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84795</xdr:rowOff>
    </xdr:from>
    <xdr:to>
      <xdr:col>76</xdr:col>
      <xdr:colOff>165100</xdr:colOff>
      <xdr:row>99</xdr:row>
      <xdr:rowOff>14945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6072</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3017" y="1697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83003</xdr:rowOff>
    </xdr:from>
    <xdr:to>
      <xdr:col>72</xdr:col>
      <xdr:colOff>38100</xdr:colOff>
      <xdr:row>99</xdr:row>
      <xdr:rowOff>13153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4280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76468</xdr:rowOff>
    </xdr:from>
    <xdr:to>
      <xdr:col>67</xdr:col>
      <xdr:colOff>101600</xdr:colOff>
      <xdr:row>99</xdr:row>
      <xdr:rowOff>6618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169195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32182</xdr:rowOff>
    </xdr:from>
    <xdr:to>
      <xdr:col>102</xdr:col>
      <xdr:colOff>114300</xdr:colOff>
      <xdr:row>39</xdr:row>
      <xdr:rowOff>44374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1873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152832</xdr:rowOff>
    </xdr:from>
    <xdr:to>
      <xdr:col>98</xdr:col>
      <xdr:colOff>38100</xdr:colOff>
      <xdr:row>39</xdr:row>
      <xdr:rowOff>82982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74109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31801</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4735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31801</xdr:rowOff>
    </xdr:from>
    <xdr:to>
      <xdr:col>107</xdr:col>
      <xdr:colOff>50800</xdr:colOff>
      <xdr:row>59</xdr:row>
      <xdr:rowOff>31953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4735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31953</xdr:rowOff>
    </xdr:from>
    <xdr:to>
      <xdr:col>102</xdr:col>
      <xdr:colOff>114300</xdr:colOff>
      <xdr:row>59</xdr:row>
      <xdr:rowOff>32182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4750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152451</xdr:rowOff>
    </xdr:from>
    <xdr:to>
      <xdr:col>107</xdr:col>
      <xdr:colOff>101600</xdr:colOff>
      <xdr:row>59</xdr:row>
      <xdr:rowOff>82601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73728</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152603</xdr:rowOff>
    </xdr:from>
    <xdr:to>
      <xdr:col>102</xdr:col>
      <xdr:colOff>165100</xdr:colOff>
      <xdr:row>59</xdr:row>
      <xdr:rowOff>82753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73880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152832</xdr:rowOff>
    </xdr:from>
    <xdr:to>
      <xdr:col>98</xdr:col>
      <xdr:colOff>38100</xdr:colOff>
      <xdr:row>59</xdr:row>
      <xdr:rowOff>82982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74109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89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166503</xdr:rowOff>
    </xdr:from>
    <xdr:to>
      <xdr:col>116</xdr:col>
      <xdr:colOff>63500</xdr:colOff>
      <xdr:row>76</xdr:row>
      <xdr:rowOff>69272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25253"/>
          <a:ext cx="8382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166503</xdr:rowOff>
    </xdr:from>
    <xdr:to>
      <xdr:col>111</xdr:col>
      <xdr:colOff>177800</xdr:colOff>
      <xdr:row>76</xdr:row>
      <xdr:rowOff>70320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25253"/>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70320</xdr:rowOff>
    </xdr:from>
    <xdr:to>
      <xdr:col>107</xdr:col>
      <xdr:colOff>50800</xdr:colOff>
      <xdr:row>76</xdr:row>
      <xdr:rowOff>146138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00520"/>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146138</xdr:rowOff>
    </xdr:from>
    <xdr:to>
      <xdr:col>102</xdr:col>
      <xdr:colOff>114300</xdr:colOff>
      <xdr:row>77</xdr:row>
      <xdr:rowOff>23076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76338"/>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18472</xdr:rowOff>
    </xdr:from>
    <xdr:to>
      <xdr:col>116</xdr:col>
      <xdr:colOff>114300</xdr:colOff>
      <xdr:row>76</xdr:row>
      <xdr:rowOff>120072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168349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115703</xdr:rowOff>
    </xdr:from>
    <xdr:to>
      <xdr:col>112</xdr:col>
      <xdr:colOff>38100</xdr:colOff>
      <xdr:row>76</xdr:row>
      <xdr:rowOff>45853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62380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19520</xdr:rowOff>
    </xdr:from>
    <xdr:to>
      <xdr:col>107</xdr:col>
      <xdr:colOff>101600</xdr:colOff>
      <xdr:row>76</xdr:row>
      <xdr:rowOff>121120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112247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95338</xdr:rowOff>
    </xdr:from>
    <xdr:to>
      <xdr:col>102</xdr:col>
      <xdr:colOff>165100</xdr:colOff>
      <xdr:row>77</xdr:row>
      <xdr:rowOff>25488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16615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143726</xdr:rowOff>
    </xdr:from>
    <xdr:to>
      <xdr:col>98</xdr:col>
      <xdr:colOff>38100</xdr:colOff>
      <xdr:row>77</xdr:row>
      <xdr:rowOff>73876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65003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歳出決算総額は、住民一人当たり３６６千円となっている。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主な構成項目である人件費、扶助費、補助費等は近年横ばいであるが、物件費については増加傾向にあることから、抑制に努める必要がある。</a:t>
          </a:r>
        </a:p>
        <a:p>
          <a:r>
            <a:rPr kumimoji="1" lang="ja-JP" altLang="en-US" sz="1300">
              <a:latin typeface="ＭＳ Ｐゴシック" panose="020B0600070205080204" pitchFamily="50" charset="-128"/>
              <a:ea typeface="ＭＳ Ｐゴシック" panose="020B0600070205080204" pitchFamily="50" charset="-128"/>
            </a:rPr>
            <a:t>当町の町民一人当たりの延床面積は５．４２㎡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人であり、岐阜県平均の５．４４㎡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人を大きく上回り、築３０年以上経過した施設は全体の７割を超えている現状から、今後も維持補修費や普通建設事業費のうち更新整備が増加することが考えられる。</a:t>
          </a:r>
        </a:p>
        <a:p>
          <a:r>
            <a:rPr kumimoji="1" lang="ja-JP" altLang="en-US" sz="1300">
              <a:latin typeface="ＭＳ Ｐゴシック" panose="020B0600070205080204" pitchFamily="50" charset="-128"/>
              <a:ea typeface="ＭＳ Ｐゴシック" panose="020B0600070205080204" pitchFamily="50" charset="-128"/>
            </a:rPr>
            <a:t>公共施設の維持管理には、地方債の発行が見込まれるため、平成２９年度に策定した養老町公共施設等総合管理計画に基づき、施設の統廃合などを検討していく必要がある。</a:t>
          </a:r>
        </a:p>
        <a:p>
          <a:r>
            <a:rPr kumimoji="1" lang="ja-JP" altLang="en-US" sz="1300">
              <a:latin typeface="ＭＳ Ｐゴシック" panose="020B0600070205080204" pitchFamily="50" charset="-128"/>
              <a:ea typeface="ＭＳ Ｐゴシック" panose="020B0600070205080204" pitchFamily="50" charset="-128"/>
            </a:rPr>
            <a:t>積立金について、平成２８年度以降、年々増加しているが、主にふるさと納税寄附金による基金積立が理由として考えられる。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82223</xdr:rowOff>
    </xdr:from>
    <xdr:to>
      <xdr:col>24</xdr:col>
      <xdr:colOff>63500</xdr:colOff>
      <xdr:row>36</xdr:row>
      <xdr:rowOff>109655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54423"/>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109655</xdr:rowOff>
    </xdr:from>
    <xdr:to>
      <xdr:col>19</xdr:col>
      <xdr:colOff>177800</xdr:colOff>
      <xdr:row>36</xdr:row>
      <xdr:rowOff>141333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8185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117166</xdr:rowOff>
    </xdr:from>
    <xdr:to>
      <xdr:col>15</xdr:col>
      <xdr:colOff>50800</xdr:colOff>
      <xdr:row>36</xdr:row>
      <xdr:rowOff>141333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89366"/>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117166</xdr:rowOff>
    </xdr:from>
    <xdr:to>
      <xdr:col>10</xdr:col>
      <xdr:colOff>114300</xdr:colOff>
      <xdr:row>36</xdr:row>
      <xdr:rowOff>150477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89366"/>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31423</xdr:rowOff>
    </xdr:from>
    <xdr:to>
      <xdr:col>24</xdr:col>
      <xdr:colOff>114300</xdr:colOff>
      <xdr:row>36</xdr:row>
      <xdr:rowOff>133023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58855</xdr:rowOff>
    </xdr:from>
    <xdr:to>
      <xdr:col>20</xdr:col>
      <xdr:colOff>38100</xdr:colOff>
      <xdr:row>36</xdr:row>
      <xdr:rowOff>160455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151582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90533</xdr:rowOff>
    </xdr:from>
    <xdr:to>
      <xdr:col>15</xdr:col>
      <xdr:colOff>101600</xdr:colOff>
      <xdr:row>37</xdr:row>
      <xdr:rowOff>20683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11810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5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66366</xdr:rowOff>
    </xdr:from>
    <xdr:to>
      <xdr:col>10</xdr:col>
      <xdr:colOff>165100</xdr:colOff>
      <xdr:row>36</xdr:row>
      <xdr:rowOff>167966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99677</xdr:rowOff>
    </xdr:from>
    <xdr:to>
      <xdr:col>6</xdr:col>
      <xdr:colOff>38100</xdr:colOff>
      <xdr:row>37</xdr:row>
      <xdr:rowOff>29827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20954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83605</xdr:rowOff>
    </xdr:from>
    <xdr:to>
      <xdr:col>24</xdr:col>
      <xdr:colOff>63500</xdr:colOff>
      <xdr:row>58</xdr:row>
      <xdr:rowOff>116902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27705"/>
          <a:ext cx="838200" cy="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116902</xdr:rowOff>
    </xdr:from>
    <xdr:to>
      <xdr:col>19</xdr:col>
      <xdr:colOff>177800</xdr:colOff>
      <xdr:row>58</xdr:row>
      <xdr:rowOff>129279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61002"/>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129279</xdr:rowOff>
    </xdr:from>
    <xdr:to>
      <xdr:col>15</xdr:col>
      <xdr:colOff>50800</xdr:colOff>
      <xdr:row>58</xdr:row>
      <xdr:rowOff>145066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73379"/>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143959</xdr:rowOff>
    </xdr:from>
    <xdr:to>
      <xdr:col>10</xdr:col>
      <xdr:colOff>114300</xdr:colOff>
      <xdr:row>58</xdr:row>
      <xdr:rowOff>145066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88059"/>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32805</xdr:rowOff>
    </xdr:from>
    <xdr:to>
      <xdr:col>24</xdr:col>
      <xdr:colOff>114300</xdr:colOff>
      <xdr:row>58</xdr:row>
      <xdr:rowOff>134405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66102</xdr:rowOff>
    </xdr:from>
    <xdr:to>
      <xdr:col>20</xdr:col>
      <xdr:colOff>38100</xdr:colOff>
      <xdr:row>58</xdr:row>
      <xdr:rowOff>167702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158829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78479</xdr:rowOff>
    </xdr:from>
    <xdr:to>
      <xdr:col>15</xdr:col>
      <xdr:colOff>101600</xdr:colOff>
      <xdr:row>59</xdr:row>
      <xdr:rowOff>8629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171206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94266</xdr:rowOff>
    </xdr:from>
    <xdr:to>
      <xdr:col>10</xdr:col>
      <xdr:colOff>165100</xdr:colOff>
      <xdr:row>59</xdr:row>
      <xdr:rowOff>24416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15543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93159</xdr:rowOff>
    </xdr:from>
    <xdr:to>
      <xdr:col>6</xdr:col>
      <xdr:colOff>38100</xdr:colOff>
      <xdr:row>59</xdr:row>
      <xdr:rowOff>23309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14436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104851</xdr:rowOff>
    </xdr:from>
    <xdr:to>
      <xdr:col>24</xdr:col>
      <xdr:colOff>63500</xdr:colOff>
      <xdr:row>77</xdr:row>
      <xdr:rowOff>36410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35051"/>
          <a:ext cx="838200" cy="1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104851</xdr:rowOff>
    </xdr:from>
    <xdr:to>
      <xdr:col>19</xdr:col>
      <xdr:colOff>177800</xdr:colOff>
      <xdr:row>76</xdr:row>
      <xdr:rowOff>136830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35051"/>
          <a:ext cx="889000" cy="3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136830</xdr:rowOff>
    </xdr:from>
    <xdr:to>
      <xdr:col>15</xdr:col>
      <xdr:colOff>50800</xdr:colOff>
      <xdr:row>77</xdr:row>
      <xdr:rowOff>115888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67030"/>
          <a:ext cx="889000" cy="1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115888</xdr:rowOff>
    </xdr:from>
    <xdr:to>
      <xdr:col>10</xdr:col>
      <xdr:colOff>114300</xdr:colOff>
      <xdr:row>77</xdr:row>
      <xdr:rowOff>164033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17538"/>
          <a:ext cx="889000" cy="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157060</xdr:rowOff>
    </xdr:from>
    <xdr:to>
      <xdr:col>24</xdr:col>
      <xdr:colOff>114300</xdr:colOff>
      <xdr:row>77</xdr:row>
      <xdr:rowOff>87210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135487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6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54051</xdr:rowOff>
    </xdr:from>
    <xdr:to>
      <xdr:col>20</xdr:col>
      <xdr:colOff>38100</xdr:colOff>
      <xdr:row>76</xdr:row>
      <xdr:rowOff>155651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146778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86030</xdr:rowOff>
    </xdr:from>
    <xdr:to>
      <xdr:col>15</xdr:col>
      <xdr:colOff>101600</xdr:colOff>
      <xdr:row>77</xdr:row>
      <xdr:rowOff>16180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65088</xdr:rowOff>
    </xdr:from>
    <xdr:to>
      <xdr:col>10</xdr:col>
      <xdr:colOff>165100</xdr:colOff>
      <xdr:row>77</xdr:row>
      <xdr:rowOff>166688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157815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5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113233</xdr:rowOff>
    </xdr:from>
    <xdr:to>
      <xdr:col>6</xdr:col>
      <xdr:colOff>38100</xdr:colOff>
      <xdr:row>78</xdr:row>
      <xdr:rowOff>43383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34510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0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148501</xdr:rowOff>
    </xdr:from>
    <xdr:to>
      <xdr:col>24</xdr:col>
      <xdr:colOff>63500</xdr:colOff>
      <xdr:row>96</xdr:row>
      <xdr:rowOff>45036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36251"/>
          <a:ext cx="8382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45036</xdr:rowOff>
    </xdr:from>
    <xdr:to>
      <xdr:col>19</xdr:col>
      <xdr:colOff>177800</xdr:colOff>
      <xdr:row>96</xdr:row>
      <xdr:rowOff>54477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04236"/>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39345</xdr:rowOff>
    </xdr:from>
    <xdr:to>
      <xdr:col>15</xdr:col>
      <xdr:colOff>50800</xdr:colOff>
      <xdr:row>96</xdr:row>
      <xdr:rowOff>54477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98545"/>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39345</xdr:rowOff>
    </xdr:from>
    <xdr:to>
      <xdr:col>10</xdr:col>
      <xdr:colOff>114300</xdr:colOff>
      <xdr:row>96</xdr:row>
      <xdr:rowOff>49631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98545"/>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97701</xdr:rowOff>
    </xdr:from>
    <xdr:to>
      <xdr:col>24</xdr:col>
      <xdr:colOff>114300</xdr:colOff>
      <xdr:row>96</xdr:row>
      <xdr:rowOff>27851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120578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165686</xdr:rowOff>
    </xdr:from>
    <xdr:to>
      <xdr:col>20</xdr:col>
      <xdr:colOff>38100</xdr:colOff>
      <xdr:row>96</xdr:row>
      <xdr:rowOff>95836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112363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3677</xdr:rowOff>
    </xdr:from>
    <xdr:to>
      <xdr:col>15</xdr:col>
      <xdr:colOff>101600</xdr:colOff>
      <xdr:row>96</xdr:row>
      <xdr:rowOff>105277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121804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159995</xdr:rowOff>
    </xdr:from>
    <xdr:to>
      <xdr:col>10</xdr:col>
      <xdr:colOff>165100</xdr:colOff>
      <xdr:row>96</xdr:row>
      <xdr:rowOff>90145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106672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170281</xdr:rowOff>
    </xdr:from>
    <xdr:to>
      <xdr:col>6</xdr:col>
      <xdr:colOff>38100</xdr:colOff>
      <xdr:row>96</xdr:row>
      <xdr:rowOff>100431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116958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43307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2947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147320</xdr:rowOff>
    </xdr:from>
    <xdr:to>
      <xdr:col>50</xdr:col>
      <xdr:colOff>114300</xdr:colOff>
      <xdr:row>39</xdr:row>
      <xdr:rowOff>43307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62420"/>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147320</xdr:rowOff>
    </xdr:from>
    <xdr:to>
      <xdr:col>45</xdr:col>
      <xdr:colOff>177800</xdr:colOff>
      <xdr:row>38</xdr:row>
      <xdr:rowOff>152273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624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152273</xdr:rowOff>
    </xdr:from>
    <xdr:to>
      <xdr:col>41</xdr:col>
      <xdr:colOff>50800</xdr:colOff>
      <xdr:row>38</xdr:row>
      <xdr:rowOff>153416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673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96520</xdr:rowOff>
    </xdr:from>
    <xdr:to>
      <xdr:col>46</xdr:col>
      <xdr:colOff>38100</xdr:colOff>
      <xdr:row>39</xdr:row>
      <xdr:rowOff>26670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17797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101473</xdr:rowOff>
    </xdr:from>
    <xdr:to>
      <xdr:col>41</xdr:col>
      <xdr:colOff>101600</xdr:colOff>
      <xdr:row>39</xdr:row>
      <xdr:rowOff>31623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22750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126174</xdr:rowOff>
    </xdr:from>
    <xdr:to>
      <xdr:col>55</xdr:col>
      <xdr:colOff>0</xdr:colOff>
      <xdr:row>57</xdr:row>
      <xdr:rowOff>154883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98824"/>
          <a:ext cx="8382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9113</xdr:rowOff>
    </xdr:from>
    <xdr:to>
      <xdr:col>50</xdr:col>
      <xdr:colOff>114300</xdr:colOff>
      <xdr:row>57</xdr:row>
      <xdr:rowOff>126174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781763"/>
          <a:ext cx="889000" cy="1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157302</xdr:rowOff>
    </xdr:from>
    <xdr:to>
      <xdr:col>45</xdr:col>
      <xdr:colOff>177800</xdr:colOff>
      <xdr:row>57</xdr:row>
      <xdr:rowOff>9113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58502"/>
          <a:ext cx="8890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157302</xdr:rowOff>
    </xdr:from>
    <xdr:to>
      <xdr:col>41</xdr:col>
      <xdr:colOff>50800</xdr:colOff>
      <xdr:row>57</xdr:row>
      <xdr:rowOff>141853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58502"/>
          <a:ext cx="889000" cy="15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104083</xdr:rowOff>
    </xdr:from>
    <xdr:to>
      <xdr:col>55</xdr:col>
      <xdr:colOff>50800</xdr:colOff>
      <xdr:row>58</xdr:row>
      <xdr:rowOff>34233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82510</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75374</xdr:rowOff>
    </xdr:from>
    <xdr:to>
      <xdr:col>50</xdr:col>
      <xdr:colOff>165100</xdr:colOff>
      <xdr:row>58</xdr:row>
      <xdr:rowOff>5524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168101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129763</xdr:rowOff>
    </xdr:from>
    <xdr:to>
      <xdr:col>46</xdr:col>
      <xdr:colOff>38100</xdr:colOff>
      <xdr:row>57</xdr:row>
      <xdr:rowOff>59913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106502</xdr:rowOff>
    </xdr:from>
    <xdr:to>
      <xdr:col>41</xdr:col>
      <xdr:colOff>101600</xdr:colOff>
      <xdr:row>57</xdr:row>
      <xdr:rowOff>36652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53179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91053</xdr:rowOff>
    </xdr:from>
    <xdr:to>
      <xdr:col>36</xdr:col>
      <xdr:colOff>165100</xdr:colOff>
      <xdr:row>58</xdr:row>
      <xdr:rowOff>21203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37730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6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52527</xdr:rowOff>
    </xdr:from>
    <xdr:to>
      <xdr:col>55</xdr:col>
      <xdr:colOff>0</xdr:colOff>
      <xdr:row>78</xdr:row>
      <xdr:rowOff>68224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25627"/>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52527</xdr:rowOff>
    </xdr:from>
    <xdr:to>
      <xdr:col>50</xdr:col>
      <xdr:colOff>114300</xdr:colOff>
      <xdr:row>78</xdr:row>
      <xdr:rowOff>58471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256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150788</xdr:rowOff>
    </xdr:from>
    <xdr:to>
      <xdr:col>45</xdr:col>
      <xdr:colOff>177800</xdr:colOff>
      <xdr:row>78</xdr:row>
      <xdr:rowOff>58471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52438"/>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150788</xdr:rowOff>
    </xdr:from>
    <xdr:to>
      <xdr:col>41</xdr:col>
      <xdr:colOff>50800</xdr:colOff>
      <xdr:row>78</xdr:row>
      <xdr:rowOff>104420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52438"/>
          <a:ext cx="889000" cy="1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17424</xdr:rowOff>
    </xdr:from>
    <xdr:to>
      <xdr:col>55</xdr:col>
      <xdr:colOff>50800</xdr:colOff>
      <xdr:row>78</xdr:row>
      <xdr:rowOff>119024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103801</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1727</xdr:rowOff>
    </xdr:from>
    <xdr:to>
      <xdr:col>50</xdr:col>
      <xdr:colOff>165100</xdr:colOff>
      <xdr:row>78</xdr:row>
      <xdr:rowOff>103327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94454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7671</xdr:rowOff>
    </xdr:from>
    <xdr:to>
      <xdr:col>46</xdr:col>
      <xdr:colOff>38100</xdr:colOff>
      <xdr:row>78</xdr:row>
      <xdr:rowOff>109271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100398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99988</xdr:rowOff>
    </xdr:from>
    <xdr:to>
      <xdr:col>41</xdr:col>
      <xdr:colOff>101600</xdr:colOff>
      <xdr:row>78</xdr:row>
      <xdr:rowOff>30138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21265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53620</xdr:rowOff>
    </xdr:from>
    <xdr:to>
      <xdr:col>36</xdr:col>
      <xdr:colOff>165100</xdr:colOff>
      <xdr:row>78</xdr:row>
      <xdr:rowOff>155220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146347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4387</xdr:rowOff>
    </xdr:from>
    <xdr:to>
      <xdr:col>55</xdr:col>
      <xdr:colOff>0</xdr:colOff>
      <xdr:row>98</xdr:row>
      <xdr:rowOff>6865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06487"/>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5798</xdr:rowOff>
    </xdr:from>
    <xdr:to>
      <xdr:col>50</xdr:col>
      <xdr:colOff>114300</xdr:colOff>
      <xdr:row>98</xdr:row>
      <xdr:rowOff>6865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0789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101448</xdr:rowOff>
    </xdr:from>
    <xdr:to>
      <xdr:col>45</xdr:col>
      <xdr:colOff>177800</xdr:colOff>
      <xdr:row>98</xdr:row>
      <xdr:rowOff>5798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32098"/>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101448</xdr:rowOff>
    </xdr:from>
    <xdr:to>
      <xdr:col>41</xdr:col>
      <xdr:colOff>50800</xdr:colOff>
      <xdr:row>98</xdr:row>
      <xdr:rowOff>74034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32098"/>
          <a:ext cx="8890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103464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127515</xdr:rowOff>
    </xdr:from>
    <xdr:to>
      <xdr:col>50</xdr:col>
      <xdr:colOff>165100</xdr:colOff>
      <xdr:row>98</xdr:row>
      <xdr:rowOff>57665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126448</xdr:rowOff>
    </xdr:from>
    <xdr:to>
      <xdr:col>46</xdr:col>
      <xdr:colOff>38100</xdr:colOff>
      <xdr:row>98</xdr:row>
      <xdr:rowOff>56598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47725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50648</xdr:rowOff>
    </xdr:from>
    <xdr:to>
      <xdr:col>41</xdr:col>
      <xdr:colOff>101600</xdr:colOff>
      <xdr:row>97</xdr:row>
      <xdr:rowOff>152248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143375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23234</xdr:rowOff>
    </xdr:from>
    <xdr:to>
      <xdr:col>36</xdr:col>
      <xdr:colOff>165100</xdr:colOff>
      <xdr:row>98</xdr:row>
      <xdr:rowOff>124834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115961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74516</xdr:rowOff>
    </xdr:from>
    <xdr:to>
      <xdr:col>85</xdr:col>
      <xdr:colOff>127000</xdr:colOff>
      <xdr:row>37</xdr:row>
      <xdr:rowOff>119942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18166"/>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107566</xdr:rowOff>
    </xdr:from>
    <xdr:to>
      <xdr:col>81</xdr:col>
      <xdr:colOff>50800</xdr:colOff>
      <xdr:row>37</xdr:row>
      <xdr:rowOff>119942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51216"/>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76051</xdr:rowOff>
    </xdr:from>
    <xdr:to>
      <xdr:col>76</xdr:col>
      <xdr:colOff>114300</xdr:colOff>
      <xdr:row>37</xdr:row>
      <xdr:rowOff>107566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48251"/>
          <a:ext cx="889000" cy="2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76051</xdr:rowOff>
    </xdr:from>
    <xdr:to>
      <xdr:col>71</xdr:col>
      <xdr:colOff>177800</xdr:colOff>
      <xdr:row>36</xdr:row>
      <xdr:rowOff>93523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4825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23716</xdr:rowOff>
    </xdr:from>
    <xdr:to>
      <xdr:col>85</xdr:col>
      <xdr:colOff>177800</xdr:colOff>
      <xdr:row>37</xdr:row>
      <xdr:rowOff>125316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46593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69142</xdr:rowOff>
    </xdr:from>
    <xdr:to>
      <xdr:col>81</xdr:col>
      <xdr:colOff>101600</xdr:colOff>
      <xdr:row>37</xdr:row>
      <xdr:rowOff>170742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15819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18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56766</xdr:rowOff>
    </xdr:from>
    <xdr:to>
      <xdr:col>76</xdr:col>
      <xdr:colOff>165100</xdr:colOff>
      <xdr:row>37</xdr:row>
      <xdr:rowOff>158366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3443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7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25251</xdr:rowOff>
    </xdr:from>
    <xdr:to>
      <xdr:col>72</xdr:col>
      <xdr:colOff>38100</xdr:colOff>
      <xdr:row>36</xdr:row>
      <xdr:rowOff>126851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42723</xdr:rowOff>
    </xdr:from>
    <xdr:to>
      <xdr:col>67</xdr:col>
      <xdr:colOff>101600</xdr:colOff>
      <xdr:row>36</xdr:row>
      <xdr:rowOff>144323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160850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9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149072</xdr:rowOff>
    </xdr:from>
    <xdr:to>
      <xdr:col>85</xdr:col>
      <xdr:colOff>127000</xdr:colOff>
      <xdr:row>57</xdr:row>
      <xdr:rowOff>7586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750272"/>
          <a:ext cx="8382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7586</xdr:rowOff>
    </xdr:from>
    <xdr:to>
      <xdr:col>81</xdr:col>
      <xdr:colOff>50800</xdr:colOff>
      <xdr:row>57</xdr:row>
      <xdr:rowOff>72312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80236"/>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152354</xdr:rowOff>
    </xdr:from>
    <xdr:to>
      <xdr:col>76</xdr:col>
      <xdr:colOff>114300</xdr:colOff>
      <xdr:row>57</xdr:row>
      <xdr:rowOff>72312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753554"/>
          <a:ext cx="889000" cy="9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152354</xdr:rowOff>
    </xdr:from>
    <xdr:to>
      <xdr:col>71</xdr:col>
      <xdr:colOff>177800</xdr:colOff>
      <xdr:row>57</xdr:row>
      <xdr:rowOff>15684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753554"/>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98272</xdr:rowOff>
    </xdr:from>
    <xdr:to>
      <xdr:col>85</xdr:col>
      <xdr:colOff>177800</xdr:colOff>
      <xdr:row>57</xdr:row>
      <xdr:rowOff>28422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6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76699</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67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128236</xdr:rowOff>
    </xdr:from>
    <xdr:to>
      <xdr:col>81</xdr:col>
      <xdr:colOff>101600</xdr:colOff>
      <xdr:row>57</xdr:row>
      <xdr:rowOff>58386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49513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82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21512</xdr:rowOff>
    </xdr:from>
    <xdr:to>
      <xdr:col>76</xdr:col>
      <xdr:colOff>165100</xdr:colOff>
      <xdr:row>57</xdr:row>
      <xdr:rowOff>123112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7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114239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8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101554</xdr:rowOff>
    </xdr:from>
    <xdr:to>
      <xdr:col>72</xdr:col>
      <xdr:colOff>38100</xdr:colOff>
      <xdr:row>57</xdr:row>
      <xdr:rowOff>31704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7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22831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7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136334</xdr:rowOff>
    </xdr:from>
    <xdr:to>
      <xdr:col>67</xdr:col>
      <xdr:colOff>101600</xdr:colOff>
      <xdr:row>57</xdr:row>
      <xdr:rowOff>66484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7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57611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90049</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463149"/>
          <a:ext cx="838200" cy="4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39249</xdr:rowOff>
    </xdr:from>
    <xdr:to>
      <xdr:col>85</xdr:col>
      <xdr:colOff>177800</xdr:colOff>
      <xdr:row>78</xdr:row>
      <xdr:rowOff>140849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132342</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3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155897</xdr:rowOff>
    </xdr:from>
    <xdr:to>
      <xdr:col>85</xdr:col>
      <xdr:colOff>127000</xdr:colOff>
      <xdr:row>96</xdr:row>
      <xdr:rowOff>158722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615097"/>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155897</xdr:rowOff>
    </xdr:from>
    <xdr:to>
      <xdr:col>81</xdr:col>
      <xdr:colOff>50800</xdr:colOff>
      <xdr:row>97</xdr:row>
      <xdr:rowOff>4386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61509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4386</xdr:rowOff>
    </xdr:from>
    <xdr:to>
      <xdr:col>76</xdr:col>
      <xdr:colOff>114300</xdr:colOff>
      <xdr:row>97</xdr:row>
      <xdr:rowOff>6443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6350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171329</xdr:rowOff>
    </xdr:from>
    <xdr:to>
      <xdr:col>71</xdr:col>
      <xdr:colOff>177800</xdr:colOff>
      <xdr:row>97</xdr:row>
      <xdr:rowOff>6443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6305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107922</xdr:rowOff>
    </xdr:from>
    <xdr:to>
      <xdr:col>85</xdr:col>
      <xdr:colOff>177800</xdr:colOff>
      <xdr:row>97</xdr:row>
      <xdr:rowOff>38072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86349</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105097</xdr:rowOff>
    </xdr:from>
    <xdr:to>
      <xdr:col>81</xdr:col>
      <xdr:colOff>101600</xdr:colOff>
      <xdr:row>97</xdr:row>
      <xdr:rowOff>35247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26374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125036</xdr:rowOff>
    </xdr:from>
    <xdr:to>
      <xdr:col>76</xdr:col>
      <xdr:colOff>165100</xdr:colOff>
      <xdr:row>97</xdr:row>
      <xdr:rowOff>55186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46313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127093</xdr:rowOff>
    </xdr:from>
    <xdr:to>
      <xdr:col>72</xdr:col>
      <xdr:colOff>38100</xdr:colOff>
      <xdr:row>97</xdr:row>
      <xdr:rowOff>57243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48370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6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120529</xdr:rowOff>
    </xdr:from>
    <xdr:to>
      <xdr:col>67</xdr:col>
      <xdr:colOff>101600</xdr:colOff>
      <xdr:row>97</xdr:row>
      <xdr:rowOff>50679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41806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6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総務費、衛生費、教育費は増加傾向にあり、特に総務費の上昇率が高くなっている。総務費増加の要因は、ふるさと納税寄附金の増加に伴う経費の増加が考えられる。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類似団体・全国平均・県平均を上回っているのは、一部事務組合で実施するごみ処理及びし尿処理施設が構成市町数が少ないため、負担が大きいためと考えられる。消防費と教育費については、大規模な施設整備事業を実施したため、増加した。</a:t>
          </a:r>
        </a:p>
        <a:p>
          <a:r>
            <a:rPr kumimoji="1" lang="ja-JP" altLang="en-US" sz="1300">
              <a:latin typeface="ＭＳ Ｐゴシック" panose="020B0600070205080204" pitchFamily="50" charset="-128"/>
              <a:ea typeface="ＭＳ Ｐゴシック" panose="020B0600070205080204" pitchFamily="50" charset="-128"/>
            </a:rPr>
            <a:t>消防費が依然として類似団体内平均値と県平均値よりも高いのは、単独消防であることが考えられる。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財政調整基金残高の比率について、平成３０年度は財政調整基金を取り崩さなかったが、積立金も利子分のみであったため、前年度から横ばいとなった。</a:t>
          </a:r>
        </a:p>
        <a:p>
          <a:r>
            <a:rPr kumimoji="1" lang="ja-JP" altLang="en-US" sz="1200">
              <a:latin typeface="ＭＳ ゴシック" pitchFamily="49" charset="-128"/>
              <a:ea typeface="ＭＳ ゴシック" pitchFamily="49" charset="-128"/>
            </a:rPr>
            <a:t>実質単年度収支については、単年度収支が赤字化したことにより、財政調整基金の取崩しを行わなかったものの、引き続きマイナスとなっている。</a:t>
          </a:r>
        </a:p>
        <a:p>
          <a:r>
            <a:rPr kumimoji="1" lang="ja-JP" altLang="en-US" sz="1200">
              <a:latin typeface="ＭＳ ゴシック" pitchFamily="49" charset="-128"/>
              <a:ea typeface="ＭＳ ゴシック" pitchFamily="49" charset="-128"/>
            </a:rPr>
            <a:t>財政調整基金は将来への備えにとどまらず、将来負担比率の低下に繋がることから、僅かでも積立を実施しつつ、可能な限り取り崩しを抑制していく。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連結実質赤字比率は近年算出されておらず、平成３０年度においても引き続き全ての会計において黒字が続いている状態である。</a:t>
          </a:r>
        </a:p>
        <a:p>
          <a:r>
            <a:rPr kumimoji="1" lang="ja-JP" altLang="en-US" sz="1600">
              <a:latin typeface="ＭＳ ゴシック" pitchFamily="49" charset="-128"/>
              <a:ea typeface="ＭＳ ゴシック" pitchFamily="49" charset="-128"/>
            </a:rPr>
            <a:t>平成２７年度に危機的状況であった国民健康保険特別会計も平成２８年からの保険税の見直しにより、財政的に持ち直したと考えられる。</a:t>
          </a:r>
        </a:p>
        <a:p>
          <a:r>
            <a:rPr kumimoji="1" lang="ja-JP" altLang="en-US" sz="1600">
              <a:latin typeface="ＭＳ ゴシック" pitchFamily="49" charset="-128"/>
              <a:ea typeface="ＭＳ ゴシック" pitchFamily="49" charset="-128"/>
            </a:rPr>
            <a:t>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11013040</v>
      </c>
      <c r="BO4" s="461"/>
      <c r="BP4" s="461"/>
      <c r="BQ4" s="461"/>
      <c r="BR4" s="461"/>
      <c r="BS4" s="461"/>
      <c r="BT4" s="461"/>
      <c r="BU4" s="462"/>
      <c r="BV4" s="460">
        <v>10940901</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4.9000000000000004</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10667902</v>
      </c>
      <c r="BO5" s="466"/>
      <c r="BP5" s="466"/>
      <c r="BQ5" s="466"/>
      <c r="BR5" s="466"/>
      <c r="BS5" s="466"/>
      <c r="BT5" s="466"/>
      <c r="BU5" s="467"/>
      <c r="BV5" s="465">
        <v>10588584</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89.1</v>
      </c>
      <c r="CU5" s="436"/>
      <c r="CV5" s="436"/>
      <c r="CW5" s="436"/>
      <c r="CX5" s="436"/>
      <c r="CY5" s="436"/>
      <c r="CZ5" s="436"/>
      <c r="DA5" s="437"/>
      <c r="DB5" s="435">
        <v>88.7</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345138</v>
      </c>
      <c r="BO6" s="466"/>
      <c r="BP6" s="466"/>
      <c r="BQ6" s="466"/>
      <c r="BR6" s="466"/>
      <c r="BS6" s="466"/>
      <c r="BT6" s="466"/>
      <c r="BU6" s="467"/>
      <c r="BV6" s="465">
        <v>352317</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95.6</v>
      </c>
      <c r="CU6" s="616"/>
      <c r="CV6" s="616"/>
      <c r="CW6" s="616"/>
      <c r="CX6" s="616"/>
      <c r="CY6" s="616"/>
      <c r="CZ6" s="616"/>
      <c r="DA6" s="617"/>
      <c r="DB6" s="615">
        <v>95.1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20556</v>
      </c>
      <c r="BO7" s="466"/>
      <c r="BP7" s="466"/>
      <c r="BQ7" s="466"/>
      <c r="BR7" s="466"/>
      <c r="BS7" s="466"/>
      <c r="BT7" s="466"/>
      <c r="BU7" s="467"/>
      <c r="BV7" s="465">
        <v>12728</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6678120</v>
      </c>
      <c r="CU7" s="466"/>
      <c r="CV7" s="466"/>
      <c r="CW7" s="466"/>
      <c r="CX7" s="466"/>
      <c r="CY7" s="466"/>
      <c r="CZ7" s="466"/>
      <c r="DA7" s="467"/>
      <c r="DB7" s="465">
        <v>6663236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324582</v>
      </c>
      <c r="BO8" s="466"/>
      <c r="BP8" s="466"/>
      <c r="BQ8" s="466"/>
      <c r="BR8" s="466"/>
      <c r="BS8" s="466"/>
      <c r="BT8" s="466"/>
      <c r="BU8" s="467"/>
      <c r="BV8" s="465">
        <v>339589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0.63</v>
      </c>
      <c r="CU8" s="579"/>
      <c r="CV8" s="579"/>
      <c r="CW8" s="579"/>
      <c r="CX8" s="579"/>
      <c r="CY8" s="579"/>
      <c r="CZ8" s="579"/>
      <c r="DA8" s="580"/>
      <c r="DB8" s="578">
        <v>0.63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29029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-15007</v>
      </c>
      <c r="BO9" s="466"/>
      <c r="BP9" s="466"/>
      <c r="BQ9" s="466"/>
      <c r="BR9" s="466"/>
      <c r="BS9" s="466"/>
      <c r="BT9" s="466"/>
      <c r="BU9" s="467"/>
      <c r="BV9" s="465">
        <v>65014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10.4</v>
      </c>
      <c r="CU9" s="436"/>
      <c r="CV9" s="436"/>
      <c r="CW9" s="436"/>
      <c r="CX9" s="436"/>
      <c r="CY9" s="436"/>
      <c r="CZ9" s="436"/>
      <c r="DA9" s="437"/>
      <c r="DB9" s="435">
        <v>10.4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31332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65</v>
      </c>
      <c r="BO10" s="466"/>
      <c r="BP10" s="466"/>
      <c r="BQ10" s="466"/>
      <c r="BR10" s="466"/>
      <c r="BS10" s="466"/>
      <c r="BT10" s="466"/>
      <c r="BU10" s="467"/>
      <c r="BV10" s="465">
        <v>118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92</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29121</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92</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240000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28537</v>
      </c>
      <c r="S13" s="569"/>
      <c r="T13" s="569"/>
      <c r="U13" s="569"/>
      <c r="V13" s="570"/>
      <c r="W13" s="556" t="s">
        <v>136</v>
      </c>
      <c r="X13" s="478"/>
      <c r="Y13" s="478"/>
      <c r="Z13" s="478"/>
      <c r="AA13" s="478"/>
      <c r="AB13" s="479"/>
      <c r="AC13" s="441">
        <v>499</v>
      </c>
      <c r="AD13" s="442"/>
      <c r="AE13" s="442"/>
      <c r="AF13" s="442"/>
      <c r="AG13" s="443"/>
      <c r="AH13" s="441">
        <v>549</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-14942</v>
      </c>
      <c r="BO13" s="466"/>
      <c r="BP13" s="466"/>
      <c r="BQ13" s="466"/>
      <c r="BR13" s="466"/>
      <c r="BS13" s="466"/>
      <c r="BT13" s="466"/>
      <c r="BU13" s="467"/>
      <c r="BV13" s="465">
        <v>-174868</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7.5</v>
      </c>
      <c r="CU13" s="436"/>
      <c r="CV13" s="436"/>
      <c r="CW13" s="436"/>
      <c r="CX13" s="436"/>
      <c r="CY13" s="436"/>
      <c r="CZ13" s="436"/>
      <c r="DA13" s="437"/>
      <c r="DB13" s="435">
        <v>7.7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29508</v>
      </c>
      <c r="S14" s="569"/>
      <c r="T14" s="569"/>
      <c r="U14" s="569"/>
      <c r="V14" s="570"/>
      <c r="W14" s="571"/>
      <c r="X14" s="481"/>
      <c r="Y14" s="481"/>
      <c r="Z14" s="481"/>
      <c r="AA14" s="481"/>
      <c r="AB14" s="482"/>
      <c r="AC14" s="561">
        <v>3.5</v>
      </c>
      <c r="AD14" s="562"/>
      <c r="AE14" s="562"/>
      <c r="AF14" s="562"/>
      <c r="AG14" s="563"/>
      <c r="AH14" s="561">
        <v>3.6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88.1</v>
      </c>
      <c r="CU14" s="573"/>
      <c r="CV14" s="573"/>
      <c r="CW14" s="573"/>
      <c r="CX14" s="573"/>
      <c r="CY14" s="573"/>
      <c r="CZ14" s="573"/>
      <c r="DA14" s="574"/>
      <c r="DB14" s="572">
        <v>90.9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28961</v>
      </c>
      <c r="S15" s="569"/>
      <c r="T15" s="569"/>
      <c r="U15" s="569"/>
      <c r="V15" s="570"/>
      <c r="W15" s="556" t="s">
        <v>143</v>
      </c>
      <c r="X15" s="478"/>
      <c r="Y15" s="478"/>
      <c r="Z15" s="478"/>
      <c r="AA15" s="478"/>
      <c r="AB15" s="479"/>
      <c r="AC15" s="441">
        <v>5549</v>
      </c>
      <c r="AD15" s="442"/>
      <c r="AE15" s="442"/>
      <c r="AF15" s="442"/>
      <c r="AG15" s="443"/>
      <c r="AH15" s="441">
        <v>5951</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3347120</v>
      </c>
      <c r="BO15" s="461"/>
      <c r="BP15" s="461"/>
      <c r="BQ15" s="461"/>
      <c r="BR15" s="461"/>
      <c r="BS15" s="461"/>
      <c r="BT15" s="461"/>
      <c r="BU15" s="462"/>
      <c r="BV15" s="460">
        <v>3345551</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38.5</v>
      </c>
      <c r="AD16" s="562"/>
      <c r="AE16" s="562"/>
      <c r="AF16" s="562"/>
      <c r="AG16" s="563"/>
      <c r="AH16" s="561">
        <v>39.200000000000003</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5328557</v>
      </c>
      <c r="BO16" s="466"/>
      <c r="BP16" s="466"/>
      <c r="BQ16" s="466"/>
      <c r="BR16" s="466"/>
      <c r="BS16" s="466"/>
      <c r="BT16" s="466"/>
      <c r="BU16" s="467"/>
      <c r="BV16" s="465">
        <v>5323847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8377</v>
      </c>
      <c r="AD17" s="442"/>
      <c r="AE17" s="442"/>
      <c r="AF17" s="442"/>
      <c r="AG17" s="443"/>
      <c r="AH17" s="441">
        <v>8689</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4233121</v>
      </c>
      <c r="BO17" s="466"/>
      <c r="BP17" s="466"/>
      <c r="BQ17" s="466"/>
      <c r="BR17" s="466"/>
      <c r="BS17" s="466"/>
      <c r="BT17" s="466"/>
      <c r="BU17" s="467"/>
      <c r="BV17" s="465">
        <v>4233362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72.290000000000006</v>
      </c>
      <c r="M18" s="530"/>
      <c r="N18" s="530"/>
      <c r="O18" s="530"/>
      <c r="P18" s="530"/>
      <c r="Q18" s="530"/>
      <c r="R18" s="531"/>
      <c r="S18" s="531"/>
      <c r="T18" s="531"/>
      <c r="U18" s="531"/>
      <c r="V18" s="532"/>
      <c r="W18" s="546"/>
      <c r="X18" s="547"/>
      <c r="Y18" s="547"/>
      <c r="Z18" s="547"/>
      <c r="AA18" s="547"/>
      <c r="AB18" s="557"/>
      <c r="AC18" s="429">
        <v>58.1</v>
      </c>
      <c r="AD18" s="430"/>
      <c r="AE18" s="430"/>
      <c r="AF18" s="430"/>
      <c r="AG18" s="533"/>
      <c r="AH18" s="429">
        <v>57.2</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6030389</v>
      </c>
      <c r="BO18" s="466"/>
      <c r="BP18" s="466"/>
      <c r="BQ18" s="466"/>
      <c r="BR18" s="466"/>
      <c r="BS18" s="466"/>
      <c r="BT18" s="466"/>
      <c r="BU18" s="467"/>
      <c r="BV18" s="465">
        <v>5987486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402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7505739</v>
      </c>
      <c r="BO19" s="466"/>
      <c r="BP19" s="466"/>
      <c r="BQ19" s="466"/>
      <c r="BR19" s="466"/>
      <c r="BS19" s="466"/>
      <c r="BT19" s="466"/>
      <c r="BU19" s="467"/>
      <c r="BV19" s="465">
        <v>7576811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9378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10544070</v>
      </c>
      <c r="BO23" s="466"/>
      <c r="BP23" s="466"/>
      <c r="BQ23" s="466"/>
      <c r="BR23" s="466"/>
      <c r="BS23" s="466"/>
      <c r="BT23" s="466"/>
      <c r="BU23" s="467"/>
      <c r="BV23" s="465">
        <v>10110247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7440</v>
      </c>
      <c r="R24" s="442"/>
      <c r="S24" s="442"/>
      <c r="T24" s="442"/>
      <c r="U24" s="442"/>
      <c r="V24" s="443"/>
      <c r="W24" s="507"/>
      <c r="X24" s="498"/>
      <c r="Y24" s="499"/>
      <c r="Z24" s="438" t="s">
        <v>167</v>
      </c>
      <c r="AA24" s="439"/>
      <c r="AB24" s="439"/>
      <c r="AC24" s="439"/>
      <c r="AD24" s="439"/>
      <c r="AE24" s="439"/>
      <c r="AF24" s="439"/>
      <c r="AG24" s="440"/>
      <c r="AH24" s="441">
        <v>246</v>
      </c>
      <c r="AI24" s="442"/>
      <c r="AJ24" s="442"/>
      <c r="AK24" s="442"/>
      <c r="AL24" s="443"/>
      <c r="AM24" s="441">
        <v>677238</v>
      </c>
      <c r="AN24" s="442"/>
      <c r="AO24" s="442"/>
      <c r="AP24" s="442"/>
      <c r="AQ24" s="442"/>
      <c r="AR24" s="443"/>
      <c r="AS24" s="441">
        <v>2753</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8607326</v>
      </c>
      <c r="BO24" s="466"/>
      <c r="BP24" s="466"/>
      <c r="BQ24" s="466"/>
      <c r="BR24" s="466"/>
      <c r="BS24" s="466"/>
      <c r="BT24" s="466"/>
      <c r="BU24" s="467"/>
      <c r="BV24" s="465">
        <v>8617068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6370</v>
      </c>
      <c r="R25" s="442"/>
      <c r="S25" s="442"/>
      <c r="T25" s="442"/>
      <c r="U25" s="442"/>
      <c r="V25" s="443"/>
      <c r="W25" s="507"/>
      <c r="X25" s="498"/>
      <c r="Y25" s="499"/>
      <c r="Z25" s="438" t="s">
        <v>170</v>
      </c>
      <c r="AA25" s="439"/>
      <c r="AB25" s="439"/>
      <c r="AC25" s="439"/>
      <c r="AD25" s="439"/>
      <c r="AE25" s="439"/>
      <c r="AF25" s="439"/>
      <c r="AG25" s="440"/>
      <c r="AH25" s="441">
        <v>62</v>
      </c>
      <c r="AI25" s="442"/>
      <c r="AJ25" s="442"/>
      <c r="AK25" s="442"/>
      <c r="AL25" s="443"/>
      <c r="AM25" s="441">
        <v>171926</v>
      </c>
      <c r="AN25" s="442"/>
      <c r="AO25" s="442"/>
      <c r="AP25" s="442"/>
      <c r="AQ25" s="442"/>
      <c r="AR25" s="443"/>
      <c r="AS25" s="441">
        <v>2773</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503813</v>
      </c>
      <c r="BO25" s="461"/>
      <c r="BP25" s="461"/>
      <c r="BQ25" s="461"/>
      <c r="BR25" s="461"/>
      <c r="BS25" s="461"/>
      <c r="BT25" s="461"/>
      <c r="BU25" s="462"/>
      <c r="BV25" s="460">
        <v>40187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5400</v>
      </c>
      <c r="R26" s="442"/>
      <c r="S26" s="442"/>
      <c r="T26" s="442"/>
      <c r="U26" s="442"/>
      <c r="V26" s="443"/>
      <c r="W26" s="507"/>
      <c r="X26" s="498"/>
      <c r="Y26" s="499"/>
      <c r="Z26" s="438" t="s">
        <v>173</v>
      </c>
      <c r="AA26" s="520"/>
      <c r="AB26" s="520"/>
      <c r="AC26" s="520"/>
      <c r="AD26" s="520"/>
      <c r="AE26" s="520"/>
      <c r="AF26" s="520"/>
      <c r="AG26" s="521"/>
      <c r="AH26" s="441">
        <v>1</v>
      </c>
      <c r="AI26" s="442"/>
      <c r="AJ26" s="442"/>
      <c r="AK26" s="442"/>
      <c r="AL26" s="443"/>
      <c r="AM26" s="441" t="s">
        <v>174</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3220</v>
      </c>
      <c r="R27" s="442"/>
      <c r="S27" s="442"/>
      <c r="T27" s="442"/>
      <c r="U27" s="442"/>
      <c r="V27" s="443"/>
      <c r="W27" s="507"/>
      <c r="X27" s="498"/>
      <c r="Y27" s="499"/>
      <c r="Z27" s="438" t="s">
        <v>177</v>
      </c>
      <c r="AA27" s="439"/>
      <c r="AB27" s="439"/>
      <c r="AC27" s="439"/>
      <c r="AD27" s="439"/>
      <c r="AE27" s="439"/>
      <c r="AF27" s="439"/>
      <c r="AG27" s="440"/>
      <c r="AH27" s="441" t="s">
        <v>127</v>
      </c>
      <c r="AI27" s="442"/>
      <c r="AJ27" s="442"/>
      <c r="AK27" s="442"/>
      <c r="AL27" s="443"/>
      <c r="AM27" s="441" t="s">
        <v>178</v>
      </c>
      <c r="AN27" s="442"/>
      <c r="AO27" s="442"/>
      <c r="AP27" s="442"/>
      <c r="AQ27" s="442"/>
      <c r="AR27" s="443"/>
      <c r="AS27" s="441" t="s">
        <v>178</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546865</v>
      </c>
      <c r="BO27" s="469"/>
      <c r="BP27" s="469"/>
      <c r="BQ27" s="469"/>
      <c r="BR27" s="469"/>
      <c r="BS27" s="469"/>
      <c r="BT27" s="469"/>
      <c r="BU27" s="470"/>
      <c r="BV27" s="468">
        <v>546863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2850</v>
      </c>
      <c r="R28" s="442"/>
      <c r="S28" s="442"/>
      <c r="T28" s="442"/>
      <c r="U28" s="442"/>
      <c r="V28" s="443"/>
      <c r="W28" s="507"/>
      <c r="X28" s="498"/>
      <c r="Y28" s="499"/>
      <c r="Z28" s="438" t="s">
        <v>181</v>
      </c>
      <c r="AA28" s="439"/>
      <c r="AB28" s="439"/>
      <c r="AC28" s="439"/>
      <c r="AD28" s="439"/>
      <c r="AE28" s="439"/>
      <c r="AF28" s="439"/>
      <c r="AG28" s="440"/>
      <c r="AH28" s="441" t="s">
        <v>127</v>
      </c>
      <c r="AI28" s="442"/>
      <c r="AJ28" s="442"/>
      <c r="AK28" s="442"/>
      <c r="AL28" s="443"/>
      <c r="AM28" s="441" t="s">
        <v>182</v>
      </c>
      <c r="AN28" s="442"/>
      <c r="AO28" s="442"/>
      <c r="AP28" s="442"/>
      <c r="AQ28" s="442"/>
      <c r="AR28" s="443"/>
      <c r="AS28" s="441" t="s">
        <v>178</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961593</v>
      </c>
      <c r="BO28" s="461"/>
      <c r="BP28" s="461"/>
      <c r="BQ28" s="461"/>
      <c r="BR28" s="461"/>
      <c r="BS28" s="461"/>
      <c r="BT28" s="461"/>
      <c r="BU28" s="462"/>
      <c r="BV28" s="460">
        <v>961528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11</v>
      </c>
      <c r="M29" s="442"/>
      <c r="N29" s="442"/>
      <c r="O29" s="442"/>
      <c r="P29" s="443"/>
      <c r="Q29" s="441">
        <v>2650</v>
      </c>
      <c r="R29" s="442"/>
      <c r="S29" s="442"/>
      <c r="T29" s="442"/>
      <c r="U29" s="442"/>
      <c r="V29" s="443"/>
      <c r="W29" s="508"/>
      <c r="X29" s="509"/>
      <c r="Y29" s="510"/>
      <c r="Z29" s="438" t="s">
        <v>185</v>
      </c>
      <c r="AA29" s="439"/>
      <c r="AB29" s="439"/>
      <c r="AC29" s="439"/>
      <c r="AD29" s="439"/>
      <c r="AE29" s="439"/>
      <c r="AF29" s="439"/>
      <c r="AG29" s="440"/>
      <c r="AH29" s="441">
        <v>246</v>
      </c>
      <c r="AI29" s="442"/>
      <c r="AJ29" s="442"/>
      <c r="AK29" s="442"/>
      <c r="AL29" s="443"/>
      <c r="AM29" s="441">
        <v>677238</v>
      </c>
      <c r="AN29" s="442"/>
      <c r="AO29" s="442"/>
      <c r="AP29" s="442"/>
      <c r="AQ29" s="442"/>
      <c r="AR29" s="443"/>
      <c r="AS29" s="441">
        <v>2753</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59005</v>
      </c>
      <c r="BO29" s="466"/>
      <c r="BP29" s="466"/>
      <c r="BQ29" s="466"/>
      <c r="BR29" s="466"/>
      <c r="BS29" s="466"/>
      <c r="BT29" s="466"/>
      <c r="BU29" s="467"/>
      <c r="BV29" s="465">
        <v>58999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643905</v>
      </c>
      <c r="BO30" s="469"/>
      <c r="BP30" s="469"/>
      <c r="BQ30" s="469"/>
      <c r="BR30" s="469"/>
      <c r="BS30" s="469"/>
      <c r="BT30" s="469"/>
      <c r="BU30" s="470"/>
      <c r="BV30" s="468">
        <v>570117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195</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上水道事業会計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南濃衛生施設利用事務組合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養老町スポーツ連盟</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食肉事業センター特別会計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西南濃粗大廃棄物処理組合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養老町土地開発公社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介護サービス事業特別会計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公共下水道事業特別会計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岐阜県後期高齢者医療広域連合（一般会計分）</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IF('各会計、関係団体の財政状況及び健全化判断比率'!B36="","",'各会計、関係団体の財政状況及び健全化判断比率'!B36)</f>
        <v>農業集落排水事業特別会計</v>
      </c>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岐阜県後期高齢者医療広域連合（特別会計分）</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岐阜県市町村会館組合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岐阜県市町村職員退職手当組合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西南濃老人福祉施設事務組合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6slFeVUEaTfANr3lyoR1NMlLJYJKsnlSVzBk5E2ZU1zfnOYRqV+E1GPxgkL8BO+fyR4YbXlPidWmtU7sRC7iw==" saltValue="nk+rtC6O6jfFf0/60vs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5" t="s">
        <v>556</v>
      </c>
      <c r="D34" s="1245"/>
      <c r="E34" s="1246"/>
      <c r="F34" s="32">
        <v>8.5</v>
      </c>
      <c r="G34" s="33">
        <v>6.73</v>
      </c>
      <c r="H34" s="33">
        <v>6.63</v>
      </c>
      <c r="I34" s="33">
        <v>7.32</v>
      </c>
      <c r="J34" s="34">
        <v>7.93</v>
      </c>
      <c r="K34" s="22"/>
      <c r="L34" s="22"/>
      <c r="M34" s="22"/>
      <c r="N34" s="22"/>
      <c r="O34" s="22"/>
      <c r="P34" s="22"/>
    </row>
    <row r="35" spans="1:16" ht="39" customHeight="1" x14ac:dyDescent="0.15">
      <c r="A35" s="22"/>
      <c r="B35" s="35"/>
      <c r="C35" s="1239" t="s">
        <v>557</v>
      </c>
      <c r="D35" s="1240"/>
      <c r="E35" s="1241"/>
      <c r="F35" s="36">
        <v>2.85</v>
      </c>
      <c r="G35" s="37">
        <v>0</v>
      </c>
      <c r="H35" s="37">
        <v>5.6</v>
      </c>
      <c r="I35" s="37">
        <v>7.66</v>
      </c>
      <c r="J35" s="38">
        <v>7.54</v>
      </c>
      <c r="K35" s="22"/>
      <c r="L35" s="22"/>
      <c r="M35" s="22"/>
      <c r="N35" s="22"/>
      <c r="O35" s="22"/>
      <c r="P35" s="22"/>
    </row>
    <row r="36" spans="1:16" ht="39" customHeight="1" x14ac:dyDescent="0.15">
      <c r="A36" s="22"/>
      <c r="B36" s="35"/>
      <c r="C36" s="1239" t="s">
        <v>558</v>
      </c>
      <c r="D36" s="1240"/>
      <c r="E36" s="1241"/>
      <c r="F36" s="36">
        <v>5.05</v>
      </c>
      <c r="G36" s="37">
        <v>4.54</v>
      </c>
      <c r="H36" s="37">
        <v>3.32</v>
      </c>
      <c r="I36" s="37">
        <v>4.28</v>
      </c>
      <c r="J36" s="38">
        <v>3.94</v>
      </c>
      <c r="K36" s="22"/>
      <c r="L36" s="22"/>
      <c r="M36" s="22"/>
      <c r="N36" s="22"/>
      <c r="O36" s="22"/>
      <c r="P36" s="22"/>
    </row>
    <row r="37" spans="1:16" ht="39" customHeight="1" x14ac:dyDescent="0.15">
      <c r="A37" s="22"/>
      <c r="B37" s="35"/>
      <c r="C37" s="1239" t="s">
        <v>559</v>
      </c>
      <c r="D37" s="1240"/>
      <c r="E37" s="1241"/>
      <c r="F37" s="36">
        <v>2.06</v>
      </c>
      <c r="G37" s="37">
        <v>2.0299999999999998</v>
      </c>
      <c r="H37" s="37">
        <v>0.54</v>
      </c>
      <c r="I37" s="37">
        <v>3.14</v>
      </c>
      <c r="J37" s="38">
        <v>3.05</v>
      </c>
      <c r="K37" s="22"/>
      <c r="L37" s="22"/>
      <c r="M37" s="22"/>
      <c r="N37" s="22"/>
      <c r="O37" s="22"/>
      <c r="P37" s="22"/>
    </row>
    <row r="38" spans="1:16" ht="39" customHeight="1" x14ac:dyDescent="0.15">
      <c r="A38" s="22"/>
      <c r="B38" s="35"/>
      <c r="C38" s="1239" t="s">
        <v>560</v>
      </c>
      <c r="D38" s="1240"/>
      <c r="E38" s="1241"/>
      <c r="F38" s="36">
        <v>0.73</v>
      </c>
      <c r="G38" s="37">
        <v>0.7</v>
      </c>
      <c r="H38" s="37">
        <v>0.77</v>
      </c>
      <c r="I38" s="37">
        <v>0.8</v>
      </c>
      <c r="J38" s="38">
        <v>0.91</v>
      </c>
      <c r="K38" s="22"/>
      <c r="L38" s="22"/>
      <c r="M38" s="22"/>
      <c r="N38" s="22"/>
      <c r="O38" s="22"/>
      <c r="P38" s="22"/>
    </row>
    <row r="39" spans="1:16" ht="39" customHeight="1" x14ac:dyDescent="0.15">
      <c r="A39" s="22"/>
      <c r="B39" s="35"/>
      <c r="C39" s="1239" t="s">
        <v>561</v>
      </c>
      <c r="D39" s="1240"/>
      <c r="E39" s="1241"/>
      <c r="F39" s="36">
        <v>0.18</v>
      </c>
      <c r="G39" s="37">
        <v>0.15</v>
      </c>
      <c r="H39" s="37">
        <v>0.17</v>
      </c>
      <c r="I39" s="37">
        <v>0.25</v>
      </c>
      <c r="J39" s="38">
        <v>0.37</v>
      </c>
      <c r="K39" s="22"/>
      <c r="L39" s="22"/>
      <c r="M39" s="22"/>
      <c r="N39" s="22"/>
      <c r="O39" s="22"/>
      <c r="P39" s="22"/>
    </row>
    <row r="40" spans="1:16" ht="39" customHeight="1" x14ac:dyDescent="0.15">
      <c r="A40" s="22"/>
      <c r="B40" s="35"/>
      <c r="C40" s="1239" t="s">
        <v>562</v>
      </c>
      <c r="D40" s="1240"/>
      <c r="E40" s="1241"/>
      <c r="F40" s="36">
        <v>1.51</v>
      </c>
      <c r="G40" s="37">
        <v>0.12</v>
      </c>
      <c r="H40" s="37">
        <v>0.16</v>
      </c>
      <c r="I40" s="37">
        <v>0.15</v>
      </c>
      <c r="J40" s="38">
        <v>0.17</v>
      </c>
      <c r="K40" s="22"/>
      <c r="L40" s="22"/>
      <c r="M40" s="22"/>
      <c r="N40" s="22"/>
      <c r="O40" s="22"/>
      <c r="P40" s="22"/>
    </row>
    <row r="41" spans="1:16" ht="39" customHeight="1" x14ac:dyDescent="0.15">
      <c r="A41" s="22"/>
      <c r="B41" s="35"/>
      <c r="C41" s="1239" t="s">
        <v>563</v>
      </c>
      <c r="D41" s="1240"/>
      <c r="E41" s="1241"/>
      <c r="F41" s="36">
        <v>0.11</v>
      </c>
      <c r="G41" s="37">
        <v>0.01</v>
      </c>
      <c r="H41" s="37">
        <v>0.03</v>
      </c>
      <c r="I41" s="37">
        <v>0.04</v>
      </c>
      <c r="J41" s="38">
        <v>0.02</v>
      </c>
      <c r="K41" s="22"/>
      <c r="L41" s="22"/>
      <c r="M41" s="22"/>
      <c r="N41" s="22"/>
      <c r="O41" s="22"/>
      <c r="P41" s="22"/>
    </row>
    <row r="42" spans="1:16" ht="39" customHeight="1" x14ac:dyDescent="0.15">
      <c r="A42" s="22"/>
      <c r="B42" s="39"/>
      <c r="C42" s="1239" t="s">
        <v>564</v>
      </c>
      <c r="D42" s="1240"/>
      <c r="E42" s="1241"/>
      <c r="F42" s="36" t="s">
        <v>504</v>
      </c>
      <c r="G42" s="37" t="s">
        <v>504</v>
      </c>
      <c r="H42" s="37" t="s">
        <v>504</v>
      </c>
      <c r="I42" s="37" t="s">
        <v>504</v>
      </c>
      <c r="J42" s="38" t="s">
        <v>504</v>
      </c>
      <c r="K42" s="22"/>
      <c r="L42" s="22"/>
      <c r="M42" s="22"/>
      <c r="N42" s="22"/>
      <c r="O42" s="22"/>
      <c r="P42" s="22"/>
    </row>
    <row r="43" spans="1:16" ht="39" customHeight="1" thickBot="1" x14ac:dyDescent="0.2">
      <c r="A43" s="22"/>
      <c r="B43" s="40"/>
      <c r="C43" s="1242" t="s">
        <v>565</v>
      </c>
      <c r="D43" s="1243"/>
      <c r="E43" s="1244"/>
      <c r="F43" s="41">
        <v>1.81</v>
      </c>
      <c r="G43" s="42">
        <v>0.17</v>
      </c>
      <c r="H43" s="42">
        <v>0.09</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OXJyUF/E0mwQ1UrvXkrF05n0kMYHVYZLIet2G9v1+uh/LJ+/RvxbTK/1n35oZccT8oyk8Y/nXJ+soaXxs1vw==" saltValue="Z5+TkUfSN+V86ZADoGF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835</v>
      </c>
      <c r="L45" s="60">
        <v>814</v>
      </c>
      <c r="M45" s="60">
        <v>805</v>
      </c>
      <c r="N45" s="60">
        <v>826</v>
      </c>
      <c r="O45" s="61">
        <v>811</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504</v>
      </c>
      <c r="L46" s="64" t="s">
        <v>504</v>
      </c>
      <c r="M46" s="64" t="s">
        <v>504</v>
      </c>
      <c r="N46" s="64" t="s">
        <v>504</v>
      </c>
      <c r="O46" s="65" t="s">
        <v>504</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504</v>
      </c>
      <c r="L47" s="64" t="s">
        <v>504</v>
      </c>
      <c r="M47" s="64" t="s">
        <v>504</v>
      </c>
      <c r="N47" s="64" t="s">
        <v>504</v>
      </c>
      <c r="O47" s="65" t="s">
        <v>504</v>
      </c>
      <c r="P47" s="48"/>
      <c r="Q47" s="48"/>
      <c r="R47" s="48"/>
      <c r="S47" s="48"/>
      <c r="T47" s="48"/>
      <c r="U47" s="48"/>
    </row>
    <row r="48" spans="1:21" ht="30.75" customHeight="1" x14ac:dyDescent="0.15">
      <c r="A48" s="48"/>
      <c r="B48" s="1267"/>
      <c r="C48" s="1268"/>
      <c r="D48" s="62"/>
      <c r="E48" s="1249" t="s">
        <v>14</v>
      </c>
      <c r="F48" s="1249"/>
      <c r="G48" s="1249"/>
      <c r="H48" s="1249"/>
      <c r="I48" s="1249"/>
      <c r="J48" s="1250"/>
      <c r="K48" s="63">
        <v>226</v>
      </c>
      <c r="L48" s="64">
        <v>230</v>
      </c>
      <c r="M48" s="64">
        <v>231</v>
      </c>
      <c r="N48" s="64">
        <v>232</v>
      </c>
      <c r="O48" s="65">
        <v>238</v>
      </c>
      <c r="P48" s="48"/>
      <c r="Q48" s="48"/>
      <c r="R48" s="48"/>
      <c r="S48" s="48"/>
      <c r="T48" s="48"/>
      <c r="U48" s="48"/>
    </row>
    <row r="49" spans="1:21" ht="30.75" customHeight="1" x14ac:dyDescent="0.15">
      <c r="A49" s="48"/>
      <c r="B49" s="1267"/>
      <c r="C49" s="1268"/>
      <c r="D49" s="62"/>
      <c r="E49" s="1249" t="s">
        <v>15</v>
      </c>
      <c r="F49" s="1249"/>
      <c r="G49" s="1249"/>
      <c r="H49" s="1249"/>
      <c r="I49" s="1249"/>
      <c r="J49" s="1250"/>
      <c r="K49" s="63">
        <v>132</v>
      </c>
      <c r="L49" s="64">
        <v>139</v>
      </c>
      <c r="M49" s="64">
        <v>137</v>
      </c>
      <c r="N49" s="64">
        <v>140</v>
      </c>
      <c r="O49" s="65">
        <v>144</v>
      </c>
      <c r="P49" s="48"/>
      <c r="Q49" s="48"/>
      <c r="R49" s="48"/>
      <c r="S49" s="48"/>
      <c r="T49" s="48"/>
      <c r="U49" s="48"/>
    </row>
    <row r="50" spans="1:21" ht="30.75" customHeight="1" x14ac:dyDescent="0.15">
      <c r="A50" s="48"/>
      <c r="B50" s="1267"/>
      <c r="C50" s="1268"/>
      <c r="D50" s="62"/>
      <c r="E50" s="1249" t="s">
        <v>16</v>
      </c>
      <c r="F50" s="1249"/>
      <c r="G50" s="1249"/>
      <c r="H50" s="1249"/>
      <c r="I50" s="1249"/>
      <c r="J50" s="1250"/>
      <c r="K50" s="63">
        <v>27</v>
      </c>
      <c r="L50" s="64">
        <v>28</v>
      </c>
      <c r="M50" s="64">
        <v>26</v>
      </c>
      <c r="N50" s="64">
        <v>7</v>
      </c>
      <c r="O50" s="65" t="s">
        <v>504</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504</v>
      </c>
      <c r="L51" s="64" t="s">
        <v>504</v>
      </c>
      <c r="M51" s="64" t="s">
        <v>504</v>
      </c>
      <c r="N51" s="64" t="s">
        <v>504</v>
      </c>
      <c r="O51" s="65" t="s">
        <v>504</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739</v>
      </c>
      <c r="L52" s="64">
        <v>721</v>
      </c>
      <c r="M52" s="64">
        <v>741</v>
      </c>
      <c r="N52" s="64">
        <v>752</v>
      </c>
      <c r="O52" s="65">
        <v>751</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481</v>
      </c>
      <c r="L53" s="69">
        <v>490</v>
      </c>
      <c r="M53" s="69">
        <v>458</v>
      </c>
      <c r="N53" s="69">
        <v>453</v>
      </c>
      <c r="O53" s="70">
        <v>442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55" t="s">
        <v>24</v>
      </c>
      <c r="C57" s="1256"/>
      <c r="D57" s="1259" t="s">
        <v>25</v>
      </c>
      <c r="E57" s="1260"/>
      <c r="F57" s="1260"/>
      <c r="G57" s="1260"/>
      <c r="H57" s="1260"/>
      <c r="I57" s="1260"/>
      <c r="J57" s="1261"/>
      <c r="K57" s="82" t="s">
        <v>504</v>
      </c>
      <c r="L57" s="83" t="s">
        <v>599</v>
      </c>
      <c r="M57" s="83" t="s">
        <v>599</v>
      </c>
      <c r="N57" s="83" t="s">
        <v>600</v>
      </c>
      <c r="O57" s="84" t="s">
        <v>601</v>
      </c>
    </row>
    <row r="58" spans="1:21" ht="31.5" customHeight="1" thickBot="1" x14ac:dyDescent="0.2">
      <c r="B58" s="1257"/>
      <c r="C58" s="1258"/>
      <c r="D58" s="1262" t="s">
        <v>26</v>
      </c>
      <c r="E58" s="1263"/>
      <c r="F58" s="1263"/>
      <c r="G58" s="1263"/>
      <c r="H58" s="1263"/>
      <c r="I58" s="1263"/>
      <c r="J58" s="1264"/>
      <c r="K58" s="85" t="s">
        <v>602</v>
      </c>
      <c r="L58" s="86" t="s">
        <v>603</v>
      </c>
      <c r="M58" s="86" t="s">
        <v>599</v>
      </c>
      <c r="N58" s="86" t="s">
        <v>599</v>
      </c>
      <c r="O58" s="87" t="s">
        <v>599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PWs+Hpg/3Tl1sy7QARCDey7JghzO0nVNBcJiotc5jjuOrYMavZ9DYO/JaHA1zlG0C8m0sJXf1f1I7ydM6E6Yg==" saltValue="36iMOEIjGLbflxK3+ZPw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M41" sqref="M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85" t="s">
        <v>29</v>
      </c>
      <c r="C41" s="1286"/>
      <c r="D41" s="101"/>
      <c r="E41" s="1287" t="s">
        <v>30</v>
      </c>
      <c r="F41" s="1287"/>
      <c r="G41" s="1287"/>
      <c r="H41" s="1288"/>
      <c r="I41" s="102">
        <v>9338</v>
      </c>
      <c r="J41" s="103">
        <v>9723</v>
      </c>
      <c r="K41" s="103">
        <v>9883</v>
      </c>
      <c r="L41" s="103">
        <v>10110</v>
      </c>
      <c r="M41" s="104">
        <v>10544</v>
      </c>
    </row>
    <row r="42" spans="2:13" ht="27.75" customHeight="1" x14ac:dyDescent="0.15">
      <c r="B42" s="1275"/>
      <c r="C42" s="1276"/>
      <c r="D42" s="105"/>
      <c r="E42" s="1279" t="s">
        <v>31</v>
      </c>
      <c r="F42" s="1279"/>
      <c r="G42" s="1279"/>
      <c r="H42" s="1280"/>
      <c r="I42" s="106">
        <v>51</v>
      </c>
      <c r="J42" s="107">
        <v>27</v>
      </c>
      <c r="K42" s="107">
        <v>2</v>
      </c>
      <c r="L42" s="107">
        <v>1</v>
      </c>
      <c r="M42" s="108" t="s">
        <v>504</v>
      </c>
    </row>
    <row r="43" spans="2:13" ht="27.75" customHeight="1" x14ac:dyDescent="0.15">
      <c r="B43" s="1275"/>
      <c r="C43" s="1276"/>
      <c r="D43" s="105"/>
      <c r="E43" s="1279" t="s">
        <v>32</v>
      </c>
      <c r="F43" s="1279"/>
      <c r="G43" s="1279"/>
      <c r="H43" s="1280"/>
      <c r="I43" s="106">
        <v>3000</v>
      </c>
      <c r="J43" s="107">
        <v>2837</v>
      </c>
      <c r="K43" s="107">
        <v>2666</v>
      </c>
      <c r="L43" s="107">
        <v>2498</v>
      </c>
      <c r="M43" s="108">
        <v>2370</v>
      </c>
    </row>
    <row r="44" spans="2:13" ht="27.75" customHeight="1" x14ac:dyDescent="0.15">
      <c r="B44" s="1275"/>
      <c r="C44" s="1276"/>
      <c r="D44" s="105"/>
      <c r="E44" s="1279" t="s">
        <v>33</v>
      </c>
      <c r="F44" s="1279"/>
      <c r="G44" s="1279"/>
      <c r="H44" s="1280"/>
      <c r="I44" s="106">
        <v>1113</v>
      </c>
      <c r="J44" s="107">
        <v>1054</v>
      </c>
      <c r="K44" s="107">
        <v>957</v>
      </c>
      <c r="L44" s="107">
        <v>840</v>
      </c>
      <c r="M44" s="108">
        <v>705</v>
      </c>
    </row>
    <row r="45" spans="2:13" ht="27.75" customHeight="1" x14ac:dyDescent="0.15">
      <c r="B45" s="1275"/>
      <c r="C45" s="1276"/>
      <c r="D45" s="105"/>
      <c r="E45" s="1279" t="s">
        <v>34</v>
      </c>
      <c r="F45" s="1279"/>
      <c r="G45" s="1279"/>
      <c r="H45" s="1280"/>
      <c r="I45" s="106">
        <v>2308</v>
      </c>
      <c r="J45" s="107">
        <v>2171</v>
      </c>
      <c r="K45" s="107">
        <v>2171</v>
      </c>
      <c r="L45" s="107">
        <v>2218</v>
      </c>
      <c r="M45" s="108">
        <v>2136</v>
      </c>
    </row>
    <row r="46" spans="2:13" ht="27.75" customHeight="1" x14ac:dyDescent="0.15">
      <c r="B46" s="1275"/>
      <c r="C46" s="1276"/>
      <c r="D46" s="109"/>
      <c r="E46" s="1279" t="s">
        <v>35</v>
      </c>
      <c r="F46" s="1279"/>
      <c r="G46" s="1279"/>
      <c r="H46" s="1280"/>
      <c r="I46" s="106" t="s">
        <v>504</v>
      </c>
      <c r="J46" s="107" t="s">
        <v>504</v>
      </c>
      <c r="K46" s="107" t="s">
        <v>504</v>
      </c>
      <c r="L46" s="107" t="s">
        <v>504</v>
      </c>
      <c r="M46" s="108" t="s">
        <v>504</v>
      </c>
    </row>
    <row r="47" spans="2:13" ht="27.75" customHeight="1" x14ac:dyDescent="0.15">
      <c r="B47" s="1275"/>
      <c r="C47" s="1276"/>
      <c r="D47" s="110"/>
      <c r="E47" s="1289" t="s">
        <v>36</v>
      </c>
      <c r="F47" s="1290"/>
      <c r="G47" s="1290"/>
      <c r="H47" s="1291"/>
      <c r="I47" s="106" t="s">
        <v>504</v>
      </c>
      <c r="J47" s="107" t="s">
        <v>504</v>
      </c>
      <c r="K47" s="107" t="s">
        <v>504</v>
      </c>
      <c r="L47" s="107" t="s">
        <v>504</v>
      </c>
      <c r="M47" s="108" t="s">
        <v>504</v>
      </c>
    </row>
    <row r="48" spans="2:13" ht="27.75" customHeight="1" x14ac:dyDescent="0.15">
      <c r="B48" s="1275"/>
      <c r="C48" s="1276"/>
      <c r="D48" s="105"/>
      <c r="E48" s="1279" t="s">
        <v>37</v>
      </c>
      <c r="F48" s="1279"/>
      <c r="G48" s="1279"/>
      <c r="H48" s="1280"/>
      <c r="I48" s="106" t="s">
        <v>504</v>
      </c>
      <c r="J48" s="107" t="s">
        <v>504</v>
      </c>
      <c r="K48" s="107" t="s">
        <v>504</v>
      </c>
      <c r="L48" s="107" t="s">
        <v>504</v>
      </c>
      <c r="M48" s="108" t="s">
        <v>504</v>
      </c>
    </row>
    <row r="49" spans="2:13" ht="27.75" customHeight="1" x14ac:dyDescent="0.15">
      <c r="B49" s="1277"/>
      <c r="C49" s="1278"/>
      <c r="D49" s="105"/>
      <c r="E49" s="1279" t="s">
        <v>38</v>
      </c>
      <c r="F49" s="1279"/>
      <c r="G49" s="1279"/>
      <c r="H49" s="1280"/>
      <c r="I49" s="106" t="s">
        <v>504</v>
      </c>
      <c r="J49" s="107" t="s">
        <v>504</v>
      </c>
      <c r="K49" s="107" t="s">
        <v>504</v>
      </c>
      <c r="L49" s="107" t="s">
        <v>504</v>
      </c>
      <c r="M49" s="108" t="s">
        <v>504</v>
      </c>
    </row>
    <row r="50" spans="2:13" ht="27.75" customHeight="1" x14ac:dyDescent="0.15">
      <c r="B50" s="1273" t="s">
        <v>39</v>
      </c>
      <c r="C50" s="1274"/>
      <c r="D50" s="111"/>
      <c r="E50" s="1279" t="s">
        <v>40</v>
      </c>
      <c r="F50" s="1279"/>
      <c r="G50" s="1279"/>
      <c r="H50" s="1280"/>
      <c r="I50" s="106">
        <v>2638</v>
      </c>
      <c r="J50" s="107">
        <v>2423</v>
      </c>
      <c r="K50" s="107">
        <v>2054</v>
      </c>
      <c r="L50" s="107">
        <v>1734</v>
      </c>
      <c r="M50" s="108">
        <v>2060</v>
      </c>
    </row>
    <row r="51" spans="2:13" ht="27.75" customHeight="1" x14ac:dyDescent="0.15">
      <c r="B51" s="1275"/>
      <c r="C51" s="1276"/>
      <c r="D51" s="105"/>
      <c r="E51" s="1279" t="s">
        <v>41</v>
      </c>
      <c r="F51" s="1279"/>
      <c r="G51" s="1279"/>
      <c r="H51" s="1280"/>
      <c r="I51" s="106">
        <v>167</v>
      </c>
      <c r="J51" s="107">
        <v>152</v>
      </c>
      <c r="K51" s="107">
        <v>143</v>
      </c>
      <c r="L51" s="107">
        <v>139</v>
      </c>
      <c r="M51" s="108">
        <v>115</v>
      </c>
    </row>
    <row r="52" spans="2:13" ht="27.75" customHeight="1" x14ac:dyDescent="0.15">
      <c r="B52" s="1277"/>
      <c r="C52" s="1278"/>
      <c r="D52" s="105"/>
      <c r="E52" s="1279" t="s">
        <v>42</v>
      </c>
      <c r="F52" s="1279"/>
      <c r="G52" s="1279"/>
      <c r="H52" s="1280"/>
      <c r="I52" s="106">
        <v>8513</v>
      </c>
      <c r="J52" s="107">
        <v>8566</v>
      </c>
      <c r="K52" s="107">
        <v>8549</v>
      </c>
      <c r="L52" s="107">
        <v>8385</v>
      </c>
      <c r="M52" s="108">
        <v>8329</v>
      </c>
    </row>
    <row r="53" spans="2:13" ht="27.75" customHeight="1" thickBot="1" x14ac:dyDescent="0.2">
      <c r="B53" s="1281" t="s">
        <v>43</v>
      </c>
      <c r="C53" s="1282"/>
      <c r="D53" s="112"/>
      <c r="E53" s="1283" t="s">
        <v>44</v>
      </c>
      <c r="F53" s="1283"/>
      <c r="G53" s="1283"/>
      <c r="H53" s="1284"/>
      <c r="I53" s="113">
        <v>4492</v>
      </c>
      <c r="J53" s="114">
        <v>4670</v>
      </c>
      <c r="K53" s="114">
        <v>4932</v>
      </c>
      <c r="L53" s="114">
        <v>5410</v>
      </c>
      <c r="M53" s="115">
        <v>5251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tfwLbcwRs3dcTNonhH535cw/lIM+IAHuh7NvRfUeHjvJ+NUqnASAqfutqLrmn8DkBlFbydlaDtB6OJ6cAdlfQ==" saltValue="M3ZnLXxsrexm6O+GV9+1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H55" sqref="H55: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300" t="s">
        <v>47</v>
      </c>
      <c r="D55" s="1300"/>
      <c r="E55" s="1301"/>
      <c r="F55" s="127">
        <v>1201</v>
      </c>
      <c r="G55" s="127">
        <v>962</v>
      </c>
      <c r="H55" s="128">
        <v>962</v>
      </c>
    </row>
    <row r="56" spans="2:8" ht="52.5" customHeight="1" x14ac:dyDescent="0.15">
      <c r="B56" s="129"/>
      <c r="C56" s="1302" t="s">
        <v>48</v>
      </c>
      <c r="D56" s="1302"/>
      <c r="E56" s="1303"/>
      <c r="F56" s="130">
        <v>94</v>
      </c>
      <c r="G56" s="130">
        <v>59</v>
      </c>
      <c r="H56" s="131">
        <v>59</v>
      </c>
    </row>
    <row r="57" spans="2:8" ht="53.25" customHeight="1" x14ac:dyDescent="0.15">
      <c r="B57" s="129"/>
      <c r="C57" s="1304" t="s">
        <v>49</v>
      </c>
      <c r="D57" s="1304"/>
      <c r="E57" s="1305"/>
      <c r="F57" s="132">
        <v>627</v>
      </c>
      <c r="G57" s="132">
        <v>570</v>
      </c>
      <c r="H57" s="133">
        <v>644</v>
      </c>
    </row>
    <row r="58" spans="2:8" ht="45.75" customHeight="1" x14ac:dyDescent="0.15">
      <c r="B58" s="134"/>
      <c r="C58" s="1292" t="s">
        <v>594</v>
      </c>
      <c r="D58" s="1293"/>
      <c r="E58" s="1294"/>
      <c r="F58" s="135">
        <v>306</v>
      </c>
      <c r="G58" s="135">
        <v>305</v>
      </c>
      <c r="H58" s="136">
        <v>303</v>
      </c>
    </row>
    <row r="59" spans="2:8" ht="45.75" customHeight="1" x14ac:dyDescent="0.15">
      <c r="B59" s="134"/>
      <c r="C59" s="1292" t="s">
        <v>596</v>
      </c>
      <c r="D59" s="1293"/>
      <c r="E59" s="1294"/>
      <c r="F59" s="135">
        <v>12</v>
      </c>
      <c r="G59" s="135">
        <v>78</v>
      </c>
      <c r="H59" s="136">
        <v>199</v>
      </c>
    </row>
    <row r="60" spans="2:8" ht="45.75" customHeight="1" x14ac:dyDescent="0.15">
      <c r="B60" s="134"/>
      <c r="C60" s="1292" t="s">
        <v>597</v>
      </c>
      <c r="D60" s="1293"/>
      <c r="E60" s="1294"/>
      <c r="F60" s="135">
        <v>55</v>
      </c>
      <c r="G60" s="135">
        <v>55</v>
      </c>
      <c r="H60" s="136">
        <v>55</v>
      </c>
    </row>
    <row r="61" spans="2:8" ht="45.75" customHeight="1" x14ac:dyDescent="0.15">
      <c r="B61" s="134"/>
      <c r="C61" s="1292" t="s">
        <v>598</v>
      </c>
      <c r="D61" s="1293"/>
      <c r="E61" s="1294"/>
      <c r="F61" s="135">
        <v>38</v>
      </c>
      <c r="G61" s="135">
        <v>40</v>
      </c>
      <c r="H61" s="136">
        <v>41</v>
      </c>
    </row>
    <row r="62" spans="2:8" ht="45.75" customHeight="1" thickBot="1" x14ac:dyDescent="0.2">
      <c r="B62" s="137"/>
      <c r="C62" s="1295" t="s">
        <v>595</v>
      </c>
      <c r="D62" s="1296"/>
      <c r="E62" s="1297"/>
      <c r="F62" s="138">
        <v>165</v>
      </c>
      <c r="G62" s="138">
        <v>80</v>
      </c>
      <c r="H62" s="139">
        <v>37</v>
      </c>
    </row>
    <row r="63" spans="2:8" ht="52.5" customHeight="1" thickBot="1" x14ac:dyDescent="0.2">
      <c r="B63" s="140"/>
      <c r="C63" s="1298" t="s">
        <v>50</v>
      </c>
      <c r="D63" s="1298"/>
      <c r="E63" s="1299"/>
      <c r="F63" s="141">
        <v>1922</v>
      </c>
      <c r="G63" s="141">
        <v>1591</v>
      </c>
      <c r="H63" s="142">
        <v>1665</v>
      </c>
    </row>
    <row r="64" spans="2:8" ht="15" customHeight="1" x14ac:dyDescent="0.15"/>
    <row r="65" ht="0" hidden="1" customHeight="1" x14ac:dyDescent="0.15"/>
    <row r="66" ht="0" hidden="1" customHeight="1" x14ac:dyDescent="0.15"/>
  </sheetData>
  <sheetProtection algorithmName="SHA-512" hashValue="nn5ZBu1lvU2ju/X4hKlcEXRYnrPFUbhSBrDDrV4x90iaOAOj9xzpvXlYOrCoip8NYuFzVzp/omGooidpYw24IA==" saltValue="2IA9Dbx2Qp13k/pBK9nn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16" zoomScale="70" zoomScaleNormal="7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607</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546</v>
      </c>
      <c r="BQ50" s="1311"/>
      <c r="BR50" s="1311"/>
      <c r="BS50" s="1311"/>
      <c r="BT50" s="1311"/>
      <c r="BU50" s="1311"/>
      <c r="BV50" s="1311"/>
      <c r="BW50" s="1311"/>
      <c r="BX50" s="1311" t="s">
        <v>547</v>
      </c>
      <c r="BY50" s="1311"/>
      <c r="BZ50" s="1311"/>
      <c r="CA50" s="1311"/>
      <c r="CB50" s="1311"/>
      <c r="CC50" s="1311"/>
      <c r="CD50" s="1311"/>
      <c r="CE50" s="1311"/>
      <c r="CF50" s="1311" t="s">
        <v>548</v>
      </c>
      <c r="CG50" s="1311"/>
      <c r="CH50" s="1311"/>
      <c r="CI50" s="1311"/>
      <c r="CJ50" s="1311"/>
      <c r="CK50" s="1311"/>
      <c r="CL50" s="1311"/>
      <c r="CM50" s="1311"/>
      <c r="CN50" s="1311" t="s">
        <v>549</v>
      </c>
      <c r="CO50" s="1311"/>
      <c r="CP50" s="1311"/>
      <c r="CQ50" s="1311"/>
      <c r="CR50" s="1311"/>
      <c r="CS50" s="1311"/>
      <c r="CT50" s="1311"/>
      <c r="CU50" s="1311"/>
      <c r="CV50" s="1311" t="s">
        <v>550</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v>76.5</v>
      </c>
      <c r="BY51" s="1306"/>
      <c r="BZ51" s="1306"/>
      <c r="CA51" s="1306"/>
      <c r="CB51" s="1306"/>
      <c r="CC51" s="1306"/>
      <c r="CD51" s="1306"/>
      <c r="CE51" s="1306"/>
      <c r="CF51" s="1306">
        <v>82.3</v>
      </c>
      <c r="CG51" s="1306"/>
      <c r="CH51" s="1306"/>
      <c r="CI51" s="1306"/>
      <c r="CJ51" s="1306"/>
      <c r="CK51" s="1306"/>
      <c r="CL51" s="1306"/>
      <c r="CM51" s="1306"/>
      <c r="CN51" s="1306">
        <v>90.9</v>
      </c>
      <c r="CO51" s="1306"/>
      <c r="CP51" s="1306"/>
      <c r="CQ51" s="1306"/>
      <c r="CR51" s="1306"/>
      <c r="CS51" s="1306"/>
      <c r="CT51" s="1306"/>
      <c r="CU51" s="1306"/>
      <c r="CV51" s="1306">
        <v>88.1</v>
      </c>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58</v>
      </c>
      <c r="BY53" s="1306"/>
      <c r="BZ53" s="1306"/>
      <c r="CA53" s="1306"/>
      <c r="CB53" s="1306"/>
      <c r="CC53" s="1306"/>
      <c r="CD53" s="1306"/>
      <c r="CE53" s="1306"/>
      <c r="CF53" s="1306">
        <v>55.2</v>
      </c>
      <c r="CG53" s="1306"/>
      <c r="CH53" s="1306"/>
      <c r="CI53" s="1306"/>
      <c r="CJ53" s="1306"/>
      <c r="CK53" s="1306"/>
      <c r="CL53" s="1306"/>
      <c r="CM53" s="1306"/>
      <c r="CN53" s="1306">
        <v>55.2</v>
      </c>
      <c r="CO53" s="1306"/>
      <c r="CP53" s="1306"/>
      <c r="CQ53" s="1306"/>
      <c r="CR53" s="1306"/>
      <c r="CS53" s="1306"/>
      <c r="CT53" s="1306"/>
      <c r="CU53" s="1306"/>
      <c r="CV53" s="1306">
        <v>55.8</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612</v>
      </c>
      <c r="AO55" s="1311"/>
      <c r="AP55" s="1311"/>
      <c r="AQ55" s="1311"/>
      <c r="AR55" s="1311"/>
      <c r="AS55" s="1311"/>
      <c r="AT55" s="1311"/>
      <c r="AU55" s="1311"/>
      <c r="AV55" s="1311"/>
      <c r="AW55" s="1311"/>
      <c r="AX55" s="1311"/>
      <c r="AY55" s="1311"/>
      <c r="AZ55" s="1311"/>
      <c r="BA55" s="1311"/>
      <c r="BB55" s="1309" t="s">
        <v>610</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20.2</v>
      </c>
      <c r="BY55" s="1306"/>
      <c r="BZ55" s="1306"/>
      <c r="CA55" s="1306"/>
      <c r="CB55" s="1306"/>
      <c r="CC55" s="1306"/>
      <c r="CD55" s="1306"/>
      <c r="CE55" s="1306"/>
      <c r="CF55" s="1306">
        <v>15.5</v>
      </c>
      <c r="CG55" s="1306"/>
      <c r="CH55" s="1306"/>
      <c r="CI55" s="1306"/>
      <c r="CJ55" s="1306"/>
      <c r="CK55" s="1306"/>
      <c r="CL55" s="1306"/>
      <c r="CM55" s="1306"/>
      <c r="CN55" s="1306">
        <v>14</v>
      </c>
      <c r="CO55" s="1306"/>
      <c r="CP55" s="1306"/>
      <c r="CQ55" s="1306"/>
      <c r="CR55" s="1306"/>
      <c r="CS55" s="1306"/>
      <c r="CT55" s="1306"/>
      <c r="CU55" s="1306"/>
      <c r="CV55" s="1306">
        <v>11.4</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611</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54.5</v>
      </c>
      <c r="BY57" s="1306"/>
      <c r="BZ57" s="1306"/>
      <c r="CA57" s="1306"/>
      <c r="CB57" s="1306"/>
      <c r="CC57" s="1306"/>
      <c r="CD57" s="1306"/>
      <c r="CE57" s="1306"/>
      <c r="CF57" s="1306">
        <v>57.7</v>
      </c>
      <c r="CG57" s="1306"/>
      <c r="CH57" s="1306"/>
      <c r="CI57" s="1306"/>
      <c r="CJ57" s="1306"/>
      <c r="CK57" s="1306"/>
      <c r="CL57" s="1306"/>
      <c r="CM57" s="1306"/>
      <c r="CN57" s="1306">
        <v>57.8</v>
      </c>
      <c r="CO57" s="1306"/>
      <c r="CP57" s="1306"/>
      <c r="CQ57" s="1306"/>
      <c r="CR57" s="1306"/>
      <c r="CS57" s="1306"/>
      <c r="CT57" s="1306"/>
      <c r="CU57" s="1306"/>
      <c r="CV57" s="1306">
        <v>59.2</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546</v>
      </c>
      <c r="BQ72" s="1311"/>
      <c r="BR72" s="1311"/>
      <c r="BS72" s="1311"/>
      <c r="BT72" s="1311"/>
      <c r="BU72" s="1311"/>
      <c r="BV72" s="1311"/>
      <c r="BW72" s="1311"/>
      <c r="BX72" s="1311" t="s">
        <v>547</v>
      </c>
      <c r="BY72" s="1311"/>
      <c r="BZ72" s="1311"/>
      <c r="CA72" s="1311"/>
      <c r="CB72" s="1311"/>
      <c r="CC72" s="1311"/>
      <c r="CD72" s="1311"/>
      <c r="CE72" s="1311"/>
      <c r="CF72" s="1311" t="s">
        <v>548</v>
      </c>
      <c r="CG72" s="1311"/>
      <c r="CH72" s="1311"/>
      <c r="CI72" s="1311"/>
      <c r="CJ72" s="1311"/>
      <c r="CK72" s="1311"/>
      <c r="CL72" s="1311"/>
      <c r="CM72" s="1311"/>
      <c r="CN72" s="1311" t="s">
        <v>549</v>
      </c>
      <c r="CO72" s="1311"/>
      <c r="CP72" s="1311"/>
      <c r="CQ72" s="1311"/>
      <c r="CR72" s="1311"/>
      <c r="CS72" s="1311"/>
      <c r="CT72" s="1311"/>
      <c r="CU72" s="1311"/>
      <c r="CV72" s="1311" t="s">
        <v>550</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609</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06">
        <v>76.3</v>
      </c>
      <c r="BQ73" s="1306"/>
      <c r="BR73" s="1306"/>
      <c r="BS73" s="1306"/>
      <c r="BT73" s="1306"/>
      <c r="BU73" s="1306"/>
      <c r="BV73" s="1306"/>
      <c r="BW73" s="1306"/>
      <c r="BX73" s="1306">
        <v>76.5</v>
      </c>
      <c r="BY73" s="1306"/>
      <c r="BZ73" s="1306"/>
      <c r="CA73" s="1306"/>
      <c r="CB73" s="1306"/>
      <c r="CC73" s="1306"/>
      <c r="CD73" s="1306"/>
      <c r="CE73" s="1306"/>
      <c r="CF73" s="1306">
        <v>82.3</v>
      </c>
      <c r="CG73" s="1306"/>
      <c r="CH73" s="1306"/>
      <c r="CI73" s="1306"/>
      <c r="CJ73" s="1306"/>
      <c r="CK73" s="1306"/>
      <c r="CL73" s="1306"/>
      <c r="CM73" s="1306"/>
      <c r="CN73" s="1306">
        <v>90.9</v>
      </c>
      <c r="CO73" s="1306"/>
      <c r="CP73" s="1306"/>
      <c r="CQ73" s="1306"/>
      <c r="CR73" s="1306"/>
      <c r="CS73" s="1306"/>
      <c r="CT73" s="1306"/>
      <c r="CU73" s="1306"/>
      <c r="CV73" s="1306">
        <v>88.1</v>
      </c>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615</v>
      </c>
      <c r="BC75" s="1309"/>
      <c r="BD75" s="1309"/>
      <c r="BE75" s="1309"/>
      <c r="BF75" s="1309"/>
      <c r="BG75" s="1309"/>
      <c r="BH75" s="1309"/>
      <c r="BI75" s="1309"/>
      <c r="BJ75" s="1309"/>
      <c r="BK75" s="1309"/>
      <c r="BL75" s="1309"/>
      <c r="BM75" s="1309"/>
      <c r="BN75" s="1309"/>
      <c r="BO75" s="1309"/>
      <c r="BP75" s="1306">
        <v>8.3000000000000007</v>
      </c>
      <c r="BQ75" s="1306"/>
      <c r="BR75" s="1306"/>
      <c r="BS75" s="1306"/>
      <c r="BT75" s="1306"/>
      <c r="BU75" s="1306"/>
      <c r="BV75" s="1306"/>
      <c r="BW75" s="1306"/>
      <c r="BX75" s="1306">
        <v>8.1999999999999993</v>
      </c>
      <c r="BY75" s="1306"/>
      <c r="BZ75" s="1306"/>
      <c r="CA75" s="1306"/>
      <c r="CB75" s="1306"/>
      <c r="CC75" s="1306"/>
      <c r="CD75" s="1306"/>
      <c r="CE75" s="1306"/>
      <c r="CF75" s="1306">
        <v>7.9</v>
      </c>
      <c r="CG75" s="1306"/>
      <c r="CH75" s="1306"/>
      <c r="CI75" s="1306"/>
      <c r="CJ75" s="1306"/>
      <c r="CK75" s="1306"/>
      <c r="CL75" s="1306"/>
      <c r="CM75" s="1306"/>
      <c r="CN75" s="1306">
        <v>7.7</v>
      </c>
      <c r="CO75" s="1306"/>
      <c r="CP75" s="1306"/>
      <c r="CQ75" s="1306"/>
      <c r="CR75" s="1306"/>
      <c r="CS75" s="1306"/>
      <c r="CT75" s="1306"/>
      <c r="CU75" s="1306"/>
      <c r="CV75" s="1306">
        <v>7.5</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612</v>
      </c>
      <c r="AO77" s="1311"/>
      <c r="AP77" s="1311"/>
      <c r="AQ77" s="1311"/>
      <c r="AR77" s="1311"/>
      <c r="AS77" s="1311"/>
      <c r="AT77" s="1311"/>
      <c r="AU77" s="1311"/>
      <c r="AV77" s="1311"/>
      <c r="AW77" s="1311"/>
      <c r="AX77" s="1311"/>
      <c r="AY77" s="1311"/>
      <c r="AZ77" s="1311"/>
      <c r="BA77" s="1311"/>
      <c r="BB77" s="1309" t="s">
        <v>610</v>
      </c>
      <c r="BC77" s="1309"/>
      <c r="BD77" s="1309"/>
      <c r="BE77" s="1309"/>
      <c r="BF77" s="1309"/>
      <c r="BG77" s="1309"/>
      <c r="BH77" s="1309"/>
      <c r="BI77" s="1309"/>
      <c r="BJ77" s="1309"/>
      <c r="BK77" s="1309"/>
      <c r="BL77" s="1309"/>
      <c r="BM77" s="1309"/>
      <c r="BN77" s="1309"/>
      <c r="BO77" s="1309"/>
      <c r="BP77" s="1306">
        <v>20.3</v>
      </c>
      <c r="BQ77" s="1306"/>
      <c r="BR77" s="1306"/>
      <c r="BS77" s="1306"/>
      <c r="BT77" s="1306"/>
      <c r="BU77" s="1306"/>
      <c r="BV77" s="1306"/>
      <c r="BW77" s="1306"/>
      <c r="BX77" s="1306">
        <v>20.2</v>
      </c>
      <c r="BY77" s="1306"/>
      <c r="BZ77" s="1306"/>
      <c r="CA77" s="1306"/>
      <c r="CB77" s="1306"/>
      <c r="CC77" s="1306"/>
      <c r="CD77" s="1306"/>
      <c r="CE77" s="1306"/>
      <c r="CF77" s="1306">
        <v>15.5</v>
      </c>
      <c r="CG77" s="1306"/>
      <c r="CH77" s="1306"/>
      <c r="CI77" s="1306"/>
      <c r="CJ77" s="1306"/>
      <c r="CK77" s="1306"/>
      <c r="CL77" s="1306"/>
      <c r="CM77" s="1306"/>
      <c r="CN77" s="1306">
        <v>14</v>
      </c>
      <c r="CO77" s="1306"/>
      <c r="CP77" s="1306"/>
      <c r="CQ77" s="1306"/>
      <c r="CR77" s="1306"/>
      <c r="CS77" s="1306"/>
      <c r="CT77" s="1306"/>
      <c r="CU77" s="1306"/>
      <c r="CV77" s="1306">
        <v>11.4</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615</v>
      </c>
      <c r="BC79" s="1309"/>
      <c r="BD79" s="1309"/>
      <c r="BE79" s="1309"/>
      <c r="BF79" s="1309"/>
      <c r="BG79" s="1309"/>
      <c r="BH79" s="1309"/>
      <c r="BI79" s="1309"/>
      <c r="BJ79" s="1309"/>
      <c r="BK79" s="1309"/>
      <c r="BL79" s="1309"/>
      <c r="BM79" s="1309"/>
      <c r="BN79" s="1309"/>
      <c r="BO79" s="1309"/>
      <c r="BP79" s="1306">
        <v>7.7</v>
      </c>
      <c r="BQ79" s="1306"/>
      <c r="BR79" s="1306"/>
      <c r="BS79" s="1306"/>
      <c r="BT79" s="1306"/>
      <c r="BU79" s="1306"/>
      <c r="BV79" s="1306"/>
      <c r="BW79" s="1306"/>
      <c r="BX79" s="1306">
        <v>7.1</v>
      </c>
      <c r="BY79" s="1306"/>
      <c r="BZ79" s="1306"/>
      <c r="CA79" s="1306"/>
      <c r="CB79" s="1306"/>
      <c r="CC79" s="1306"/>
      <c r="CD79" s="1306"/>
      <c r="CE79" s="1306"/>
      <c r="CF79" s="1306">
        <v>6.6</v>
      </c>
      <c r="CG79" s="1306"/>
      <c r="CH79" s="1306"/>
      <c r="CI79" s="1306"/>
      <c r="CJ79" s="1306"/>
      <c r="CK79" s="1306"/>
      <c r="CL79" s="1306"/>
      <c r="CM79" s="1306"/>
      <c r="CN79" s="1306">
        <v>6.5</v>
      </c>
      <c r="CO79" s="1306"/>
      <c r="CP79" s="1306"/>
      <c r="CQ79" s="1306"/>
      <c r="CR79" s="1306"/>
      <c r="CS79" s="1306"/>
      <c r="CT79" s="1306"/>
      <c r="CU79" s="1306"/>
      <c r="CV79" s="1306">
        <v>6.7</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LRkp58icIyy2YvnP+vvOi8qjULyiQRJTk/sHu+5ahJ8pPGyRPun9DU6ki4lQQ+KAD41aWiAnaTY8+RUggf9RA==" saltValue="lcBqnZCUHzS2Or8NBfdK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55" zoomScaleNormal="55"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2mAd3TeL6PSMp0epml1KddF0z/C2d5Of16VuTpNQZo7Vspf3RYKNa26y9rRbmjPCgZKmKkGBi9mChiTVrIN3g==" saltValue="ao6xT1pltsPW4dwl98RD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e2ZxUPB2nSn1SBoTX7K8iXfDLKRamUSCi0UhPS7Sz7KtZdpK59ZR0MtmyUNdppeJUQ3SliiCHfwMlg0oOVZ5g==" saltValue="+odl5aXZIAvFG+k8eM0D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41274</v>
      </c>
      <c r="E3" s="161"/>
      <c r="F3" s="162">
        <v>53292</v>
      </c>
      <c r="G3" s="163"/>
      <c r="H3" s="164"/>
    </row>
    <row r="4" spans="1:8" x14ac:dyDescent="0.15">
      <c r="A4" s="165"/>
      <c r="B4" s="166"/>
      <c r="C4" s="167"/>
      <c r="D4" s="168">
        <v>27862</v>
      </c>
      <c r="E4" s="169"/>
      <c r="F4" s="170">
        <v>28900</v>
      </c>
      <c r="G4" s="171"/>
      <c r="H4" s="172"/>
    </row>
    <row r="5" spans="1:8" x14ac:dyDescent="0.15">
      <c r="A5" s="153" t="s">
        <v>538</v>
      </c>
      <c r="B5" s="158"/>
      <c r="C5" s="159"/>
      <c r="D5" s="160">
        <v>50054</v>
      </c>
      <c r="E5" s="161"/>
      <c r="F5" s="162">
        <v>56894</v>
      </c>
      <c r="G5" s="163"/>
      <c r="H5" s="164"/>
    </row>
    <row r="6" spans="1:8" x14ac:dyDescent="0.15">
      <c r="A6" s="165"/>
      <c r="B6" s="166"/>
      <c r="C6" s="167"/>
      <c r="D6" s="168">
        <v>27916</v>
      </c>
      <c r="E6" s="169"/>
      <c r="F6" s="170">
        <v>32548</v>
      </c>
      <c r="G6" s="171"/>
      <c r="H6" s="172"/>
    </row>
    <row r="7" spans="1:8" x14ac:dyDescent="0.15">
      <c r="A7" s="153" t="s">
        <v>539</v>
      </c>
      <c r="B7" s="158"/>
      <c r="C7" s="159"/>
      <c r="D7" s="160">
        <v>46682</v>
      </c>
      <c r="E7" s="161"/>
      <c r="F7" s="162">
        <v>57122</v>
      </c>
      <c r="G7" s="163"/>
      <c r="H7" s="164"/>
    </row>
    <row r="8" spans="1:8" x14ac:dyDescent="0.15">
      <c r="A8" s="165"/>
      <c r="B8" s="166"/>
      <c r="C8" s="167"/>
      <c r="D8" s="168">
        <v>34039</v>
      </c>
      <c r="E8" s="169"/>
      <c r="F8" s="170">
        <v>36191</v>
      </c>
      <c r="G8" s="171"/>
      <c r="H8" s="172"/>
    </row>
    <row r="9" spans="1:8" x14ac:dyDescent="0.15">
      <c r="A9" s="153" t="s">
        <v>540</v>
      </c>
      <c r="B9" s="158"/>
      <c r="C9" s="159"/>
      <c r="D9" s="160">
        <v>41027</v>
      </c>
      <c r="E9" s="161"/>
      <c r="F9" s="162">
        <v>53655</v>
      </c>
      <c r="G9" s="163"/>
      <c r="H9" s="164"/>
    </row>
    <row r="10" spans="1:8" x14ac:dyDescent="0.15">
      <c r="A10" s="165"/>
      <c r="B10" s="166"/>
      <c r="C10" s="167"/>
      <c r="D10" s="168">
        <v>29246</v>
      </c>
      <c r="E10" s="169"/>
      <c r="F10" s="170">
        <v>32719</v>
      </c>
      <c r="G10" s="171"/>
      <c r="H10" s="172"/>
    </row>
    <row r="11" spans="1:8" x14ac:dyDescent="0.15">
      <c r="A11" s="153" t="s">
        <v>541</v>
      </c>
      <c r="B11" s="158"/>
      <c r="C11" s="159"/>
      <c r="D11" s="160">
        <v>45850</v>
      </c>
      <c r="E11" s="161"/>
      <c r="F11" s="162">
        <v>53869</v>
      </c>
      <c r="G11" s="163"/>
      <c r="H11" s="164"/>
    </row>
    <row r="12" spans="1:8" x14ac:dyDescent="0.15">
      <c r="A12" s="165"/>
      <c r="B12" s="166"/>
      <c r="C12" s="173"/>
      <c r="D12" s="168">
        <v>29348</v>
      </c>
      <c r="E12" s="169"/>
      <c r="F12" s="170">
        <v>35046</v>
      </c>
      <c r="G12" s="171"/>
      <c r="H12" s="172"/>
    </row>
    <row r="13" spans="1:8" x14ac:dyDescent="0.15">
      <c r="A13" s="153"/>
      <c r="B13" s="158"/>
      <c r="C13" s="174"/>
      <c r="D13" s="175">
        <v>44977</v>
      </c>
      <c r="E13" s="176"/>
      <c r="F13" s="177">
        <v>54966</v>
      </c>
      <c r="G13" s="178"/>
      <c r="H13" s="164"/>
    </row>
    <row r="14" spans="1:8" x14ac:dyDescent="0.15">
      <c r="A14" s="165"/>
      <c r="B14" s="166"/>
      <c r="C14" s="167"/>
      <c r="D14" s="168">
        <v>29682</v>
      </c>
      <c r="E14" s="169"/>
      <c r="F14" s="170">
        <v>33081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5.79</v>
      </c>
      <c r="C19" s="179">
        <f>ROUND(VALUE(SUBSTITUTE(実質収支比率等に係る経年分析!G$48,"▲","-")),2)</f>
        <v>5.24</v>
      </c>
      <c r="D19" s="179">
        <f>ROUND(VALUE(SUBSTITUTE(実質収支比率等に係る経年分析!H$48,"▲","-")),2)</f>
        <v>4.1100000000000003</v>
      </c>
      <c r="E19" s="179">
        <f>ROUND(VALUE(SUBSTITUTE(実質収支比率等に係る経年分析!I$48,"▲","-")),2)</f>
        <v>5.0999999999999996</v>
      </c>
      <c r="F19" s="179">
        <f>ROUND(VALUE(SUBSTITUTE(実質収支比率等に係る経年分析!J$48,"▲","-")),2)</f>
        <v>4.8600000000000003</v>
      </c>
    </row>
    <row r="20" spans="1:11" x14ac:dyDescent="0.15">
      <c r="A20" s="179" t="s">
        <v>54</v>
      </c>
      <c r="B20" s="179">
        <f>ROUND(VALUE(SUBSTITUTE(実質収支比率等に係る経年分析!F$47,"▲","-")),2)</f>
        <v>20.65</v>
      </c>
      <c r="C20" s="179">
        <f>ROUND(VALUE(SUBSTITUTE(実質収支比率等に係る経年分析!G$47,"▲","-")),2)</f>
        <v>20.27</v>
      </c>
      <c r="D20" s="179">
        <f>ROUND(VALUE(SUBSTITUTE(実質収支比率等に係る経年分析!H$47,"▲","-")),2)</f>
        <v>17.98</v>
      </c>
      <c r="E20" s="179">
        <f>ROUND(VALUE(SUBSTITUTE(実質収支比率等に係る経年分析!I$47,"▲","-")),2)</f>
        <v>14.43</v>
      </c>
      <c r="F20" s="179">
        <f>ROUND(VALUE(SUBSTITUTE(実質収支比率等に係る経年分析!J$47,"▲","-")),2)</f>
        <v>14.4</v>
      </c>
    </row>
    <row r="21" spans="1:11" x14ac:dyDescent="0.15">
      <c r="A21" s="179" t="s">
        <v>55</v>
      </c>
      <c r="B21" s="179">
        <f>IF(ISNUMBER(VALUE(SUBSTITUTE(実質収支比率等に係る経年分析!F$49,"▲","-"))),ROUND(VALUE(SUBSTITUTE(実質収支比率等に係る経年分析!F$49,"▲","-")),2),NA())</f>
        <v>-3.67</v>
      </c>
      <c r="C21" s="179">
        <f>IF(ISNUMBER(VALUE(SUBSTITUTE(実質収支比率等に係る経年分析!G$49,"▲","-"))),ROUND(VALUE(SUBSTITUTE(実質収支比率等に係る経年分析!G$49,"▲","-")),2),NA())</f>
        <v>-0.12</v>
      </c>
      <c r="D21" s="179">
        <f>IF(ISNUMBER(VALUE(SUBSTITUTE(実質収支比率等に係る経年分析!H$49,"▲","-"))),ROUND(VALUE(SUBSTITUTE(実質収支比率等に係る経年分析!H$49,"▲","-")),2),NA())</f>
        <v>-3.79</v>
      </c>
      <c r="E21" s="179">
        <f>IF(ISNUMBER(VALUE(SUBSTITUTE(実質収支比率等に係る経年分析!I$49,"▲","-"))),ROUND(VALUE(SUBSTITUTE(実質収支比率等に係る経年分析!I$49,"▲","-")),2),NA())</f>
        <v>-2.62</v>
      </c>
      <c r="F21" s="179">
        <f>IF(ISNUMBER(VALUE(SUBSTITUTE(実質収支比率等に係る経年分析!J$49,"▲","-"))),ROUND(VALUE(SUBSTITUTE(実質収支比率等に係る経年分析!J$49,"▲","-")),2),NA())</f>
        <v>-0.22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1.81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1.51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0.37</v>
      </c>
    </row>
    <row r="32" spans="1:11" x14ac:dyDescent="0.15">
      <c r="A32" s="180" t="str">
        <f>IF(連結実質赤字比率に係る赤字・黒字の構成分析!C$38="",NA(),連結実質赤字比率に係る赤字・黒字の構成分析!C$38)</f>
        <v>住宅新築資金等貸付特別会計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2.0299999999999998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3.05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3.94</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7.54</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739</v>
      </c>
      <c r="E42" s="181"/>
      <c r="F42" s="181"/>
      <c r="G42" s="181">
        <f>'実質公債費比率（分子）の構造'!L$52</f>
        <v>721</v>
      </c>
      <c r="H42" s="181"/>
      <c r="I42" s="181"/>
      <c r="J42" s="181">
        <f>'実質公債費比率（分子）の構造'!M$52</f>
        <v>741</v>
      </c>
      <c r="K42" s="181"/>
      <c r="L42" s="181"/>
      <c r="M42" s="181">
        <f>'実質公債費比率（分子）の構造'!N$52</f>
        <v>752</v>
      </c>
      <c r="N42" s="181"/>
      <c r="O42" s="181"/>
      <c r="P42" s="181">
        <f>'実質公債費比率（分子）の構造'!O$52</f>
        <v>751</v>
      </c>
    </row>
    <row r="43" spans="1:16" x14ac:dyDescent="0.15">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27</v>
      </c>
      <c r="C44" s="181"/>
      <c r="D44" s="181"/>
      <c r="E44" s="181">
        <f>'実質公債費比率（分子）の構造'!L$50</f>
        <v>28</v>
      </c>
      <c r="F44" s="181"/>
      <c r="G44" s="181"/>
      <c r="H44" s="181">
        <f>'実質公債費比率（分子）の構造'!M$50</f>
        <v>26</v>
      </c>
      <c r="I44" s="181"/>
      <c r="J44" s="181"/>
      <c r="K44" s="181">
        <f>'実質公債費比率（分子）の構造'!N$50</f>
        <v>7</v>
      </c>
      <c r="L44" s="181"/>
      <c r="M44" s="181"/>
      <c r="N44" s="181" t="str">
        <f>'実質公債費比率（分子）の構造'!O$50</f>
        <v>-</v>
      </c>
      <c r="O44" s="181"/>
      <c r="P44" s="181"/>
    </row>
    <row r="45" spans="1:16" x14ac:dyDescent="0.15">
      <c r="A45" s="181" t="s">
        <v>64</v>
      </c>
      <c r="B45" s="181">
        <f>'実質公債費比率（分子）の構造'!K$49</f>
        <v>132</v>
      </c>
      <c r="C45" s="181"/>
      <c r="D45" s="181"/>
      <c r="E45" s="181">
        <f>'実質公債費比率（分子）の構造'!L$49</f>
        <v>139</v>
      </c>
      <c r="F45" s="181"/>
      <c r="G45" s="181"/>
      <c r="H45" s="181">
        <f>'実質公債費比率（分子）の構造'!M$49</f>
        <v>137</v>
      </c>
      <c r="I45" s="181"/>
      <c r="J45" s="181"/>
      <c r="K45" s="181">
        <f>'実質公債費比率（分子）の構造'!N$49</f>
        <v>140</v>
      </c>
      <c r="L45" s="181"/>
      <c r="M45" s="181"/>
      <c r="N45" s="181">
        <f>'実質公債費比率（分子）の構造'!O$49</f>
        <v>144</v>
      </c>
      <c r="O45" s="181"/>
      <c r="P45" s="181"/>
    </row>
    <row r="46" spans="1:16" x14ac:dyDescent="0.15">
      <c r="A46" s="181" t="s">
        <v>65</v>
      </c>
      <c r="B46" s="181">
        <f>'実質公債費比率（分子）の構造'!K$48</f>
        <v>226</v>
      </c>
      <c r="C46" s="181"/>
      <c r="D46" s="181"/>
      <c r="E46" s="181">
        <f>'実質公債費比率（分子）の構造'!L$48</f>
        <v>230</v>
      </c>
      <c r="F46" s="181"/>
      <c r="G46" s="181"/>
      <c r="H46" s="181">
        <f>'実質公債費比率（分子）の構造'!M$48</f>
        <v>231</v>
      </c>
      <c r="I46" s="181"/>
      <c r="J46" s="181"/>
      <c r="K46" s="181">
        <f>'実質公債費比率（分子）の構造'!N$48</f>
        <v>232</v>
      </c>
      <c r="L46" s="181"/>
      <c r="M46" s="181"/>
      <c r="N46" s="181">
        <f>'実質公債費比率（分子）の構造'!O$48</f>
        <v>238</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835</v>
      </c>
      <c r="C49" s="181"/>
      <c r="D49" s="181"/>
      <c r="E49" s="181">
        <f>'実質公債費比率（分子）の構造'!L$45</f>
        <v>814</v>
      </c>
      <c r="F49" s="181"/>
      <c r="G49" s="181"/>
      <c r="H49" s="181">
        <f>'実質公債費比率（分子）の構造'!M$45</f>
        <v>805</v>
      </c>
      <c r="I49" s="181"/>
      <c r="J49" s="181"/>
      <c r="K49" s="181">
        <f>'実質公債費比率（分子）の構造'!N$45</f>
        <v>826</v>
      </c>
      <c r="L49" s="181"/>
      <c r="M49" s="181"/>
      <c r="N49" s="181">
        <f>'実質公債費比率（分子）の構造'!O$45</f>
        <v>811</v>
      </c>
      <c r="O49" s="181"/>
      <c r="P49" s="181"/>
    </row>
    <row r="50" spans="1:16" x14ac:dyDescent="0.15">
      <c r="A50" s="181" t="s">
        <v>69</v>
      </c>
      <c r="B50" s="181" t="e">
        <f>NA()</f>
        <v>#N/A</v>
      </c>
      <c r="C50" s="181">
        <f>IF(ISNUMBER('実質公債費比率（分子）の構造'!K$53),'実質公債費比率（分子）の構造'!K$53,NA())</f>
        <v>481</v>
      </c>
      <c r="D50" s="181" t="e">
        <f>NA()</f>
        <v>#N/A</v>
      </c>
      <c r="E50" s="181" t="e">
        <f>NA()</f>
        <v>#N/A</v>
      </c>
      <c r="F50" s="181">
        <f>IF(ISNUMBER('実質公債費比率（分子）の構造'!L$53),'実質公債費比率（分子）の構造'!L$53,NA())</f>
        <v>490</v>
      </c>
      <c r="G50" s="181" t="e">
        <f>NA()</f>
        <v>#N/A</v>
      </c>
      <c r="H50" s="181" t="e">
        <f>NA()</f>
        <v>#N/A</v>
      </c>
      <c r="I50" s="181">
        <f>IF(ISNUMBER('実質公債費比率（分子）の構造'!M$53),'実質公債費比率（分子）の構造'!M$53,NA())</f>
        <v>458</v>
      </c>
      <c r="J50" s="181" t="e">
        <f>NA()</f>
        <v>#N/A</v>
      </c>
      <c r="K50" s="181" t="e">
        <f>NA()</f>
        <v>#N/A</v>
      </c>
      <c r="L50" s="181">
        <f>IF(ISNUMBER('実質公債費比率（分子）の構造'!N$53),'実質公債費比率（分子）の構造'!N$53,NA())</f>
        <v>453</v>
      </c>
      <c r="M50" s="181" t="e">
        <f>NA()</f>
        <v>#N/A</v>
      </c>
      <c r="N50" s="181" t="e">
        <f>NA()</f>
        <v>#N/A</v>
      </c>
      <c r="O50" s="181">
        <f>IF(ISNUMBER('実質公債費比率（分子）の構造'!O$53),'実質公債費比率（分子）の構造'!O$53,NA())</f>
        <v>442</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8513</v>
      </c>
      <c r="E56" s="180"/>
      <c r="F56" s="180"/>
      <c r="G56" s="180">
        <f>'将来負担比率（分子）の構造'!J$52</f>
        <v>8566</v>
      </c>
      <c r="H56" s="180"/>
      <c r="I56" s="180"/>
      <c r="J56" s="180">
        <f>'将来負担比率（分子）の構造'!K$52</f>
        <v>8549</v>
      </c>
      <c r="K56" s="180"/>
      <c r="L56" s="180"/>
      <c r="M56" s="180">
        <f>'将来負担比率（分子）の構造'!L$52</f>
        <v>8385</v>
      </c>
      <c r="N56" s="180"/>
      <c r="O56" s="180"/>
      <c r="P56" s="180">
        <f>'将来負担比率（分子）の構造'!M$52</f>
        <v>8329</v>
      </c>
    </row>
    <row r="57" spans="1:16" x14ac:dyDescent="0.15">
      <c r="A57" s="180" t="s">
        <v>41</v>
      </c>
      <c r="B57" s="180"/>
      <c r="C57" s="180"/>
      <c r="D57" s="180">
        <f>'将来負担比率（分子）の構造'!I$51</f>
        <v>167</v>
      </c>
      <c r="E57" s="180"/>
      <c r="F57" s="180"/>
      <c r="G57" s="180">
        <f>'将来負担比率（分子）の構造'!J$51</f>
        <v>152</v>
      </c>
      <c r="H57" s="180"/>
      <c r="I57" s="180"/>
      <c r="J57" s="180">
        <f>'将来負担比率（分子）の構造'!K$51</f>
        <v>143</v>
      </c>
      <c r="K57" s="180"/>
      <c r="L57" s="180"/>
      <c r="M57" s="180">
        <f>'将来負担比率（分子）の構造'!L$51</f>
        <v>139</v>
      </c>
      <c r="N57" s="180"/>
      <c r="O57" s="180"/>
      <c r="P57" s="180">
        <f>'将来負担比率（分子）の構造'!M$51</f>
        <v>115</v>
      </c>
    </row>
    <row r="58" spans="1:16" x14ac:dyDescent="0.15">
      <c r="A58" s="180" t="s">
        <v>40</v>
      </c>
      <c r="B58" s="180"/>
      <c r="C58" s="180"/>
      <c r="D58" s="180">
        <f>'将来負担比率（分子）の構造'!I$50</f>
        <v>2638</v>
      </c>
      <c r="E58" s="180"/>
      <c r="F58" s="180"/>
      <c r="G58" s="180">
        <f>'将来負担比率（分子）の構造'!J$50</f>
        <v>2423</v>
      </c>
      <c r="H58" s="180"/>
      <c r="I58" s="180"/>
      <c r="J58" s="180">
        <f>'将来負担比率（分子）の構造'!K$50</f>
        <v>2054</v>
      </c>
      <c r="K58" s="180"/>
      <c r="L58" s="180"/>
      <c r="M58" s="180">
        <f>'将来負担比率（分子）の構造'!L$50</f>
        <v>1734</v>
      </c>
      <c r="N58" s="180"/>
      <c r="O58" s="180"/>
      <c r="P58" s="180">
        <f>'将来負担比率（分子）の構造'!M$50</f>
        <v>2060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2308</v>
      </c>
      <c r="C62" s="180"/>
      <c r="D62" s="180"/>
      <c r="E62" s="180">
        <f>'将来負担比率（分子）の構造'!J$45</f>
        <v>2171</v>
      </c>
      <c r="F62" s="180"/>
      <c r="G62" s="180"/>
      <c r="H62" s="180">
        <f>'将来負担比率（分子）の構造'!K$45</f>
        <v>2171</v>
      </c>
      <c r="I62" s="180"/>
      <c r="J62" s="180"/>
      <c r="K62" s="180">
        <f>'将来負担比率（分子）の構造'!L$45</f>
        <v>2218</v>
      </c>
      <c r="L62" s="180"/>
      <c r="M62" s="180"/>
      <c r="N62" s="180">
        <f>'将来負担比率（分子）の構造'!M$45</f>
        <v>2136</v>
      </c>
      <c r="O62" s="180"/>
      <c r="P62" s="180"/>
    </row>
    <row r="63" spans="1:16" x14ac:dyDescent="0.15">
      <c r="A63" s="180" t="s">
        <v>33</v>
      </c>
      <c r="B63" s="180">
        <f>'将来負担比率（分子）の構造'!I$44</f>
        <v>1113</v>
      </c>
      <c r="C63" s="180"/>
      <c r="D63" s="180"/>
      <c r="E63" s="180">
        <f>'将来負担比率（分子）の構造'!J$44</f>
        <v>1054</v>
      </c>
      <c r="F63" s="180"/>
      <c r="G63" s="180"/>
      <c r="H63" s="180">
        <f>'将来負担比率（分子）の構造'!K$44</f>
        <v>957</v>
      </c>
      <c r="I63" s="180"/>
      <c r="J63" s="180"/>
      <c r="K63" s="180">
        <f>'将来負担比率（分子）の構造'!L$44</f>
        <v>840</v>
      </c>
      <c r="L63" s="180"/>
      <c r="M63" s="180"/>
      <c r="N63" s="180">
        <f>'将来負担比率（分子）の構造'!M$44</f>
        <v>705</v>
      </c>
      <c r="O63" s="180"/>
      <c r="P63" s="180"/>
    </row>
    <row r="64" spans="1:16" x14ac:dyDescent="0.15">
      <c r="A64" s="180" t="s">
        <v>32</v>
      </c>
      <c r="B64" s="180">
        <f>'将来負担比率（分子）の構造'!I$43</f>
        <v>3000</v>
      </c>
      <c r="C64" s="180"/>
      <c r="D64" s="180"/>
      <c r="E64" s="180">
        <f>'将来負担比率（分子）の構造'!J$43</f>
        <v>2837</v>
      </c>
      <c r="F64" s="180"/>
      <c r="G64" s="180"/>
      <c r="H64" s="180">
        <f>'将来負担比率（分子）の構造'!K$43</f>
        <v>2666</v>
      </c>
      <c r="I64" s="180"/>
      <c r="J64" s="180"/>
      <c r="K64" s="180">
        <f>'将来負担比率（分子）の構造'!L$43</f>
        <v>2498</v>
      </c>
      <c r="L64" s="180"/>
      <c r="M64" s="180"/>
      <c r="N64" s="180">
        <f>'将来負担比率（分子）の構造'!M$43</f>
        <v>2370</v>
      </c>
      <c r="O64" s="180"/>
      <c r="P64" s="180"/>
    </row>
    <row r="65" spans="1:16" x14ac:dyDescent="0.15">
      <c r="A65" s="180" t="s">
        <v>31</v>
      </c>
      <c r="B65" s="180">
        <f>'将来負担比率（分子）の構造'!I$42</f>
        <v>51</v>
      </c>
      <c r="C65" s="180"/>
      <c r="D65" s="180"/>
      <c r="E65" s="180">
        <f>'将来負担比率（分子）の構造'!J$42</f>
        <v>27</v>
      </c>
      <c r="F65" s="180"/>
      <c r="G65" s="180"/>
      <c r="H65" s="180">
        <f>'将来負担比率（分子）の構造'!K$42</f>
        <v>2</v>
      </c>
      <c r="I65" s="180"/>
      <c r="J65" s="180"/>
      <c r="K65" s="180">
        <f>'将来負担比率（分子）の構造'!L$42</f>
        <v>1</v>
      </c>
      <c r="L65" s="180"/>
      <c r="M65" s="180"/>
      <c r="N65" s="180" t="str">
        <f>'将来負担比率（分子）の構造'!M$42</f>
        <v>-</v>
      </c>
      <c r="O65" s="180"/>
      <c r="P65" s="180"/>
    </row>
    <row r="66" spans="1:16" x14ac:dyDescent="0.15">
      <c r="A66" s="180" t="s">
        <v>30</v>
      </c>
      <c r="B66" s="180">
        <f>'将来負担比率（分子）の構造'!I$41</f>
        <v>9338</v>
      </c>
      <c r="C66" s="180"/>
      <c r="D66" s="180"/>
      <c r="E66" s="180">
        <f>'将来負担比率（分子）の構造'!J$41</f>
        <v>9723</v>
      </c>
      <c r="F66" s="180"/>
      <c r="G66" s="180"/>
      <c r="H66" s="180">
        <f>'将来負担比率（分子）の構造'!K$41</f>
        <v>9883</v>
      </c>
      <c r="I66" s="180"/>
      <c r="J66" s="180"/>
      <c r="K66" s="180">
        <f>'将来負担比率（分子）の構造'!L$41</f>
        <v>10110</v>
      </c>
      <c r="L66" s="180"/>
      <c r="M66" s="180"/>
      <c r="N66" s="180">
        <f>'将来負担比率（分子）の構造'!M$41</f>
        <v>10544</v>
      </c>
      <c r="O66" s="180"/>
      <c r="P66" s="180"/>
    </row>
    <row r="67" spans="1:16" x14ac:dyDescent="0.15">
      <c r="A67" s="180" t="s">
        <v>73</v>
      </c>
      <c r="B67" s="180" t="e">
        <f>NA()</f>
        <v>#N/A</v>
      </c>
      <c r="C67" s="180">
        <f>IF(ISNUMBER('将来負担比率（分子）の構造'!I$53), IF('将来負担比率（分子）の構造'!I$53 &lt; 0, 0, '将来負担比率（分子）の構造'!I$53), NA())</f>
        <v>4492</v>
      </c>
      <c r="D67" s="180" t="e">
        <f>NA()</f>
        <v>#N/A</v>
      </c>
      <c r="E67" s="180" t="e">
        <f>NA()</f>
        <v>#N/A</v>
      </c>
      <c r="F67" s="180">
        <f>IF(ISNUMBER('将来負担比率（分子）の構造'!J$53), IF('将来負担比率（分子）の構造'!J$53 &lt; 0, 0, '将来負担比率（分子）の構造'!J$53), NA())</f>
        <v>4670</v>
      </c>
      <c r="G67" s="180" t="e">
        <f>NA()</f>
        <v>#N/A</v>
      </c>
      <c r="H67" s="180" t="e">
        <f>NA()</f>
        <v>#N/A</v>
      </c>
      <c r="I67" s="180">
        <f>IF(ISNUMBER('将来負担比率（分子）の構造'!K$53), IF('将来負担比率（分子）の構造'!K$53 &lt; 0, 0, '将来負担比率（分子）の構造'!K$53), NA())</f>
        <v>4932</v>
      </c>
      <c r="J67" s="180" t="e">
        <f>NA()</f>
        <v>#N/A</v>
      </c>
      <c r="K67" s="180" t="e">
        <f>NA()</f>
        <v>#N/A</v>
      </c>
      <c r="L67" s="180">
        <f>IF(ISNUMBER('将来負担比率（分子）の構造'!L$53), IF('将来負担比率（分子）の構造'!L$53 &lt; 0, 0, '将来負担比率（分子）の構造'!L$53), NA())</f>
        <v>5410</v>
      </c>
      <c r="M67" s="180" t="e">
        <f>NA()</f>
        <v>#N/A</v>
      </c>
      <c r="N67" s="180" t="e">
        <f>NA()</f>
        <v>#N/A</v>
      </c>
      <c r="O67" s="180">
        <f>IF(ISNUMBER('将来負担比率（分子）の構造'!M$53), IF('将来負担比率（分子）の構造'!M$53 &lt; 0, 0, '将来負担比率（分子）の構造'!M$53), NA())</f>
        <v>5251</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1201</v>
      </c>
      <c r="C72" s="184">
        <f>基金残高に係る経年分析!G55</f>
        <v>962</v>
      </c>
      <c r="D72" s="184">
        <f>基金残高に係る経年分析!H55</f>
        <v>962</v>
      </c>
    </row>
    <row r="73" spans="1:16" x14ac:dyDescent="0.15">
      <c r="A73" s="183" t="s">
        <v>76</v>
      </c>
      <c r="B73" s="184">
        <f>基金残高に係る経年分析!F56</f>
        <v>94</v>
      </c>
      <c r="C73" s="184">
        <f>基金残高に係る経年分析!G56</f>
        <v>59</v>
      </c>
      <c r="D73" s="184">
        <f>基金残高に係る経年分析!H56</f>
        <v>59</v>
      </c>
    </row>
    <row r="74" spans="1:16" x14ac:dyDescent="0.15">
      <c r="A74" s="183" t="s">
        <v>77</v>
      </c>
      <c r="B74" s="184">
        <f>基金残高に係る経年分析!F57</f>
        <v>627</v>
      </c>
      <c r="C74" s="184">
        <f>基金残高に係る経年分析!G57</f>
        <v>570</v>
      </c>
      <c r="D74" s="184">
        <f>基金残高に係る経年分析!H57</f>
        <v>644</v>
      </c>
    </row>
  </sheetData>
  <sheetProtection algorithmName="SHA-512" hashValue="48rilwF061ot3KP3OcnSYSi4WSCKvqY0s2v3lsl+5vf7Gdbh7yvNboG2wYWicBCk5vffHKOTyTPuuykBJc0F4Q==" saltValue="zo/tZ2seiRFVLPC6REGO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3480334</v>
      </c>
      <c r="S5" s="727"/>
      <c r="T5" s="727"/>
      <c r="U5" s="727"/>
      <c r="V5" s="727"/>
      <c r="W5" s="727"/>
      <c r="X5" s="727"/>
      <c r="Y5" s="773"/>
      <c r="Z5" s="791">
        <v>31.6</v>
      </c>
      <c r="AA5" s="791"/>
      <c r="AB5" s="791"/>
      <c r="AC5" s="791"/>
      <c r="AD5" s="792">
        <v>3480334</v>
      </c>
      <c r="AE5" s="792"/>
      <c r="AF5" s="792"/>
      <c r="AG5" s="792"/>
      <c r="AH5" s="792"/>
      <c r="AI5" s="792"/>
      <c r="AJ5" s="792"/>
      <c r="AK5" s="792"/>
      <c r="AL5" s="774">
        <v>55.2</v>
      </c>
      <c r="AM5" s="743"/>
      <c r="AN5" s="743"/>
      <c r="AO5" s="775"/>
      <c r="AP5" s="760" t="s">
        <v>226</v>
      </c>
      <c r="AQ5" s="761"/>
      <c r="AR5" s="761"/>
      <c r="AS5" s="761"/>
      <c r="AT5" s="761"/>
      <c r="AU5" s="761"/>
      <c r="AV5" s="761"/>
      <c r="AW5" s="761"/>
      <c r="AX5" s="761"/>
      <c r="AY5" s="761"/>
      <c r="AZ5" s="761"/>
      <c r="BA5" s="761"/>
      <c r="BB5" s="761"/>
      <c r="BC5" s="761"/>
      <c r="BD5" s="761"/>
      <c r="BE5" s="761"/>
      <c r="BF5" s="762"/>
      <c r="BG5" s="661">
        <v>3478400</v>
      </c>
      <c r="BH5" s="664"/>
      <c r="BI5" s="664"/>
      <c r="BJ5" s="664"/>
      <c r="BK5" s="664"/>
      <c r="BL5" s="664"/>
      <c r="BM5" s="664"/>
      <c r="BN5" s="665"/>
      <c r="BO5" s="723">
        <v>99.9</v>
      </c>
      <c r="BP5" s="723"/>
      <c r="BQ5" s="723"/>
      <c r="BR5" s="723"/>
      <c r="BS5" s="724" t="s">
        <v>178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179420</v>
      </c>
      <c r="S6" s="664"/>
      <c r="T6" s="664"/>
      <c r="U6" s="664"/>
      <c r="V6" s="664"/>
      <c r="W6" s="664"/>
      <c r="X6" s="664"/>
      <c r="Y6" s="665"/>
      <c r="Z6" s="723">
        <v>1.6</v>
      </c>
      <c r="AA6" s="723"/>
      <c r="AB6" s="723"/>
      <c r="AC6" s="723"/>
      <c r="AD6" s="724">
        <v>179420</v>
      </c>
      <c r="AE6" s="724"/>
      <c r="AF6" s="724"/>
      <c r="AG6" s="724"/>
      <c r="AH6" s="724"/>
      <c r="AI6" s="724"/>
      <c r="AJ6" s="724"/>
      <c r="AK6" s="724"/>
      <c r="AL6" s="666">
        <v>2.8</v>
      </c>
      <c r="AM6" s="667"/>
      <c r="AN6" s="667"/>
      <c r="AO6" s="725"/>
      <c r="AP6" s="658" t="s">
        <v>231</v>
      </c>
      <c r="AQ6" s="659"/>
      <c r="AR6" s="659"/>
      <c r="AS6" s="659"/>
      <c r="AT6" s="659"/>
      <c r="AU6" s="659"/>
      <c r="AV6" s="659"/>
      <c r="AW6" s="659"/>
      <c r="AX6" s="659"/>
      <c r="AY6" s="659"/>
      <c r="AZ6" s="659"/>
      <c r="BA6" s="659"/>
      <c r="BB6" s="659"/>
      <c r="BC6" s="659"/>
      <c r="BD6" s="659"/>
      <c r="BE6" s="659"/>
      <c r="BF6" s="660"/>
      <c r="BG6" s="661">
        <v>3478400</v>
      </c>
      <c r="BH6" s="664"/>
      <c r="BI6" s="664"/>
      <c r="BJ6" s="664"/>
      <c r="BK6" s="664"/>
      <c r="BL6" s="664"/>
      <c r="BM6" s="664"/>
      <c r="BN6" s="665"/>
      <c r="BO6" s="723">
        <v>99.9</v>
      </c>
      <c r="BP6" s="723"/>
      <c r="BQ6" s="723"/>
      <c r="BR6" s="723"/>
      <c r="BS6" s="724" t="s">
        <v>178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105596</v>
      </c>
      <c r="CS6" s="664"/>
      <c r="CT6" s="664"/>
      <c r="CU6" s="664"/>
      <c r="CV6" s="664"/>
      <c r="CW6" s="664"/>
      <c r="CX6" s="664"/>
      <c r="CY6" s="665"/>
      <c r="CZ6" s="774">
        <v>1</v>
      </c>
      <c r="DA6" s="743"/>
      <c r="DB6" s="743"/>
      <c r="DC6" s="777"/>
      <c r="DD6" s="669" t="s">
        <v>233</v>
      </c>
      <c r="DE6" s="664"/>
      <c r="DF6" s="664"/>
      <c r="DG6" s="664"/>
      <c r="DH6" s="664"/>
      <c r="DI6" s="664"/>
      <c r="DJ6" s="664"/>
      <c r="DK6" s="664"/>
      <c r="DL6" s="664"/>
      <c r="DM6" s="664"/>
      <c r="DN6" s="664"/>
      <c r="DO6" s="664"/>
      <c r="DP6" s="665"/>
      <c r="DQ6" s="669">
        <v>105596</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9064</v>
      </c>
      <c r="S7" s="664"/>
      <c r="T7" s="664"/>
      <c r="U7" s="664"/>
      <c r="V7" s="664"/>
      <c r="W7" s="664"/>
      <c r="X7" s="664"/>
      <c r="Y7" s="665"/>
      <c r="Z7" s="723">
        <v>0.1</v>
      </c>
      <c r="AA7" s="723"/>
      <c r="AB7" s="723"/>
      <c r="AC7" s="723"/>
      <c r="AD7" s="724">
        <v>9064</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1533961</v>
      </c>
      <c r="BH7" s="664"/>
      <c r="BI7" s="664"/>
      <c r="BJ7" s="664"/>
      <c r="BK7" s="664"/>
      <c r="BL7" s="664"/>
      <c r="BM7" s="664"/>
      <c r="BN7" s="665"/>
      <c r="BO7" s="723">
        <v>44.1</v>
      </c>
      <c r="BP7" s="723"/>
      <c r="BQ7" s="723"/>
      <c r="BR7" s="723"/>
      <c r="BS7" s="724" t="s">
        <v>178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1665052</v>
      </c>
      <c r="CS7" s="664"/>
      <c r="CT7" s="664"/>
      <c r="CU7" s="664"/>
      <c r="CV7" s="664"/>
      <c r="CW7" s="664"/>
      <c r="CX7" s="664"/>
      <c r="CY7" s="665"/>
      <c r="CZ7" s="723">
        <v>15.6</v>
      </c>
      <c r="DA7" s="723"/>
      <c r="DB7" s="723"/>
      <c r="DC7" s="723"/>
      <c r="DD7" s="669">
        <v>202109</v>
      </c>
      <c r="DE7" s="664"/>
      <c r="DF7" s="664"/>
      <c r="DG7" s="664"/>
      <c r="DH7" s="664"/>
      <c r="DI7" s="664"/>
      <c r="DJ7" s="664"/>
      <c r="DK7" s="664"/>
      <c r="DL7" s="664"/>
      <c r="DM7" s="664"/>
      <c r="DN7" s="664"/>
      <c r="DO7" s="664"/>
      <c r="DP7" s="665"/>
      <c r="DQ7" s="669">
        <v>1099045</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13962</v>
      </c>
      <c r="S8" s="664"/>
      <c r="T8" s="664"/>
      <c r="U8" s="664"/>
      <c r="V8" s="664"/>
      <c r="W8" s="664"/>
      <c r="X8" s="664"/>
      <c r="Y8" s="665"/>
      <c r="Z8" s="723">
        <v>0.1</v>
      </c>
      <c r="AA8" s="723"/>
      <c r="AB8" s="723"/>
      <c r="AC8" s="723"/>
      <c r="AD8" s="724">
        <v>13962</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51528</v>
      </c>
      <c r="BH8" s="664"/>
      <c r="BI8" s="664"/>
      <c r="BJ8" s="664"/>
      <c r="BK8" s="664"/>
      <c r="BL8" s="664"/>
      <c r="BM8" s="664"/>
      <c r="BN8" s="665"/>
      <c r="BO8" s="723">
        <v>1.5</v>
      </c>
      <c r="BP8" s="723"/>
      <c r="BQ8" s="723"/>
      <c r="BR8" s="723"/>
      <c r="BS8" s="669" t="s">
        <v>127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3425595</v>
      </c>
      <c r="CS8" s="664"/>
      <c r="CT8" s="664"/>
      <c r="CU8" s="664"/>
      <c r="CV8" s="664"/>
      <c r="CW8" s="664"/>
      <c r="CX8" s="664"/>
      <c r="CY8" s="665"/>
      <c r="CZ8" s="723">
        <v>32.1</v>
      </c>
      <c r="DA8" s="723"/>
      <c r="DB8" s="723"/>
      <c r="DC8" s="723"/>
      <c r="DD8" s="669">
        <v>41729</v>
      </c>
      <c r="DE8" s="664"/>
      <c r="DF8" s="664"/>
      <c r="DG8" s="664"/>
      <c r="DH8" s="664"/>
      <c r="DI8" s="664"/>
      <c r="DJ8" s="664"/>
      <c r="DK8" s="664"/>
      <c r="DL8" s="664"/>
      <c r="DM8" s="664"/>
      <c r="DN8" s="664"/>
      <c r="DO8" s="664"/>
      <c r="DP8" s="665"/>
      <c r="DQ8" s="669">
        <v>1903545</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11806</v>
      </c>
      <c r="S9" s="664"/>
      <c r="T9" s="664"/>
      <c r="U9" s="664"/>
      <c r="V9" s="664"/>
      <c r="W9" s="664"/>
      <c r="X9" s="664"/>
      <c r="Y9" s="665"/>
      <c r="Z9" s="723">
        <v>0.1</v>
      </c>
      <c r="AA9" s="723"/>
      <c r="AB9" s="723"/>
      <c r="AC9" s="723"/>
      <c r="AD9" s="724">
        <v>11806</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1277568</v>
      </c>
      <c r="BH9" s="664"/>
      <c r="BI9" s="664"/>
      <c r="BJ9" s="664"/>
      <c r="BK9" s="664"/>
      <c r="BL9" s="664"/>
      <c r="BM9" s="664"/>
      <c r="BN9" s="665"/>
      <c r="BO9" s="723">
        <v>36.700000000000003</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1226422</v>
      </c>
      <c r="CS9" s="664"/>
      <c r="CT9" s="664"/>
      <c r="CU9" s="664"/>
      <c r="CV9" s="664"/>
      <c r="CW9" s="664"/>
      <c r="CX9" s="664"/>
      <c r="CY9" s="665"/>
      <c r="CZ9" s="723">
        <v>11.5</v>
      </c>
      <c r="DA9" s="723"/>
      <c r="DB9" s="723"/>
      <c r="DC9" s="723"/>
      <c r="DD9" s="669">
        <v>65254</v>
      </c>
      <c r="DE9" s="664"/>
      <c r="DF9" s="664"/>
      <c r="DG9" s="664"/>
      <c r="DH9" s="664"/>
      <c r="DI9" s="664"/>
      <c r="DJ9" s="664"/>
      <c r="DK9" s="664"/>
      <c r="DL9" s="664"/>
      <c r="DM9" s="664"/>
      <c r="DN9" s="664"/>
      <c r="DO9" s="664"/>
      <c r="DP9" s="665"/>
      <c r="DQ9" s="669">
        <v>1071292</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178</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67611</v>
      </c>
      <c r="BH10" s="664"/>
      <c r="BI10" s="664"/>
      <c r="BJ10" s="664"/>
      <c r="BK10" s="664"/>
      <c r="BL10" s="664"/>
      <c r="BM10" s="664"/>
      <c r="BN10" s="665"/>
      <c r="BO10" s="723">
        <v>1.9</v>
      </c>
      <c r="BP10" s="723"/>
      <c r="BQ10" s="723"/>
      <c r="BR10" s="723"/>
      <c r="BS10" s="669" t="s">
        <v>178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119</v>
      </c>
      <c r="CS10" s="664"/>
      <c r="CT10" s="664"/>
      <c r="CU10" s="664"/>
      <c r="CV10" s="664"/>
      <c r="CW10" s="664"/>
      <c r="CX10" s="664"/>
      <c r="CY10" s="665"/>
      <c r="CZ10" s="723">
        <v>0</v>
      </c>
      <c r="DA10" s="723"/>
      <c r="DB10" s="723"/>
      <c r="DC10" s="723"/>
      <c r="DD10" s="669" t="s">
        <v>233</v>
      </c>
      <c r="DE10" s="664"/>
      <c r="DF10" s="664"/>
      <c r="DG10" s="664"/>
      <c r="DH10" s="664"/>
      <c r="DI10" s="664"/>
      <c r="DJ10" s="664"/>
      <c r="DK10" s="664"/>
      <c r="DL10" s="664"/>
      <c r="DM10" s="664"/>
      <c r="DN10" s="664"/>
      <c r="DO10" s="664"/>
      <c r="DP10" s="665"/>
      <c r="DQ10" s="669">
        <v>119</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178</v>
      </c>
      <c r="AA11" s="723"/>
      <c r="AB11" s="723"/>
      <c r="AC11" s="723"/>
      <c r="AD11" s="724" t="s">
        <v>233</v>
      </c>
      <c r="AE11" s="724"/>
      <c r="AF11" s="724"/>
      <c r="AG11" s="724"/>
      <c r="AH11" s="724"/>
      <c r="AI11" s="724"/>
      <c r="AJ11" s="724"/>
      <c r="AK11" s="724"/>
      <c r="AL11" s="666" t="s">
        <v>178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137254</v>
      </c>
      <c r="BH11" s="664"/>
      <c r="BI11" s="664"/>
      <c r="BJ11" s="664"/>
      <c r="BK11" s="664"/>
      <c r="BL11" s="664"/>
      <c r="BM11" s="664"/>
      <c r="BN11" s="665"/>
      <c r="BO11" s="723">
        <v>3.9</v>
      </c>
      <c r="BP11" s="723"/>
      <c r="BQ11" s="723"/>
      <c r="BR11" s="723"/>
      <c r="BS11" s="669" t="s">
        <v>233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355377</v>
      </c>
      <c r="CS11" s="664"/>
      <c r="CT11" s="664"/>
      <c r="CU11" s="664"/>
      <c r="CV11" s="664"/>
      <c r="CW11" s="664"/>
      <c r="CX11" s="664"/>
      <c r="CY11" s="665"/>
      <c r="CZ11" s="723">
        <v>3.3</v>
      </c>
      <c r="DA11" s="723"/>
      <c r="DB11" s="723"/>
      <c r="DC11" s="723"/>
      <c r="DD11" s="669">
        <v>36432</v>
      </c>
      <c r="DE11" s="664"/>
      <c r="DF11" s="664"/>
      <c r="DG11" s="664"/>
      <c r="DH11" s="664"/>
      <c r="DI11" s="664"/>
      <c r="DJ11" s="664"/>
      <c r="DK11" s="664"/>
      <c r="DL11" s="664"/>
      <c r="DM11" s="664"/>
      <c r="DN11" s="664"/>
      <c r="DO11" s="664"/>
      <c r="DP11" s="665"/>
      <c r="DQ11" s="669">
        <v>203492</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526045</v>
      </c>
      <c r="S12" s="664"/>
      <c r="T12" s="664"/>
      <c r="U12" s="664"/>
      <c r="V12" s="664"/>
      <c r="W12" s="664"/>
      <c r="X12" s="664"/>
      <c r="Y12" s="665"/>
      <c r="Z12" s="723">
        <v>4.8</v>
      </c>
      <c r="AA12" s="723"/>
      <c r="AB12" s="723"/>
      <c r="AC12" s="723"/>
      <c r="AD12" s="724">
        <v>526045</v>
      </c>
      <c r="AE12" s="724"/>
      <c r="AF12" s="724"/>
      <c r="AG12" s="724"/>
      <c r="AH12" s="724"/>
      <c r="AI12" s="724"/>
      <c r="AJ12" s="724"/>
      <c r="AK12" s="724"/>
      <c r="AL12" s="666">
        <v>8.3000000000000007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1671451</v>
      </c>
      <c r="BH12" s="664"/>
      <c r="BI12" s="664"/>
      <c r="BJ12" s="664"/>
      <c r="BK12" s="664"/>
      <c r="BL12" s="664"/>
      <c r="BM12" s="664"/>
      <c r="BN12" s="665"/>
      <c r="BO12" s="723">
        <v>48</v>
      </c>
      <c r="BP12" s="723"/>
      <c r="BQ12" s="723"/>
      <c r="BR12" s="723"/>
      <c r="BS12" s="669" t="s">
        <v>127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112880</v>
      </c>
      <c r="CS12" s="664"/>
      <c r="CT12" s="664"/>
      <c r="CU12" s="664"/>
      <c r="CV12" s="664"/>
      <c r="CW12" s="664"/>
      <c r="CX12" s="664"/>
      <c r="CY12" s="665"/>
      <c r="CZ12" s="723">
        <v>1.1000000000000001</v>
      </c>
      <c r="DA12" s="723"/>
      <c r="DB12" s="723"/>
      <c r="DC12" s="723"/>
      <c r="DD12" s="669">
        <v>65</v>
      </c>
      <c r="DE12" s="664"/>
      <c r="DF12" s="664"/>
      <c r="DG12" s="664"/>
      <c r="DH12" s="664"/>
      <c r="DI12" s="664"/>
      <c r="DJ12" s="664"/>
      <c r="DK12" s="664"/>
      <c r="DL12" s="664"/>
      <c r="DM12" s="664"/>
      <c r="DN12" s="664"/>
      <c r="DO12" s="664"/>
      <c r="DP12" s="665"/>
      <c r="DQ12" s="669">
        <v>84791</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233</v>
      </c>
      <c r="AE13" s="724"/>
      <c r="AF13" s="724"/>
      <c r="AG13" s="724"/>
      <c r="AH13" s="724"/>
      <c r="AI13" s="724"/>
      <c r="AJ13" s="724"/>
      <c r="AK13" s="724"/>
      <c r="AL13" s="666" t="s">
        <v>178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1671278</v>
      </c>
      <c r="BH13" s="664"/>
      <c r="BI13" s="664"/>
      <c r="BJ13" s="664"/>
      <c r="BK13" s="664"/>
      <c r="BL13" s="664"/>
      <c r="BM13" s="664"/>
      <c r="BN13" s="665"/>
      <c r="BO13" s="723">
        <v>48</v>
      </c>
      <c r="BP13" s="723"/>
      <c r="BQ13" s="723"/>
      <c r="BR13" s="723"/>
      <c r="BS13" s="669" t="s">
        <v>127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905765</v>
      </c>
      <c r="CS13" s="664"/>
      <c r="CT13" s="664"/>
      <c r="CU13" s="664"/>
      <c r="CV13" s="664"/>
      <c r="CW13" s="664"/>
      <c r="CX13" s="664"/>
      <c r="CY13" s="665"/>
      <c r="CZ13" s="723">
        <v>8.5</v>
      </c>
      <c r="DA13" s="723"/>
      <c r="DB13" s="723"/>
      <c r="DC13" s="723"/>
      <c r="DD13" s="669">
        <v>456375</v>
      </c>
      <c r="DE13" s="664"/>
      <c r="DF13" s="664"/>
      <c r="DG13" s="664"/>
      <c r="DH13" s="664"/>
      <c r="DI13" s="664"/>
      <c r="DJ13" s="664"/>
      <c r="DK13" s="664"/>
      <c r="DL13" s="664"/>
      <c r="DM13" s="664"/>
      <c r="DN13" s="664"/>
      <c r="DO13" s="664"/>
      <c r="DP13" s="665"/>
      <c r="DQ13" s="669">
        <v>498719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178</v>
      </c>
      <c r="AE14" s="724"/>
      <c r="AF14" s="724"/>
      <c r="AG14" s="724"/>
      <c r="AH14" s="724"/>
      <c r="AI14" s="724"/>
      <c r="AJ14" s="724"/>
      <c r="AK14" s="724"/>
      <c r="AL14" s="666" t="s">
        <v>233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90710</v>
      </c>
      <c r="BH14" s="664"/>
      <c r="BI14" s="664"/>
      <c r="BJ14" s="664"/>
      <c r="BK14" s="664"/>
      <c r="BL14" s="664"/>
      <c r="BM14" s="664"/>
      <c r="BN14" s="665"/>
      <c r="BO14" s="723">
        <v>2.6</v>
      </c>
      <c r="BP14" s="723"/>
      <c r="BQ14" s="723"/>
      <c r="BR14" s="723"/>
      <c r="BS14" s="669" t="s">
        <v>233</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618712</v>
      </c>
      <c r="CS14" s="664"/>
      <c r="CT14" s="664"/>
      <c r="CU14" s="664"/>
      <c r="CV14" s="664"/>
      <c r="CW14" s="664"/>
      <c r="CX14" s="664"/>
      <c r="CY14" s="665"/>
      <c r="CZ14" s="723">
        <v>5.8</v>
      </c>
      <c r="DA14" s="723"/>
      <c r="DB14" s="723"/>
      <c r="DC14" s="723"/>
      <c r="DD14" s="669">
        <v>96271</v>
      </c>
      <c r="DE14" s="664"/>
      <c r="DF14" s="664"/>
      <c r="DG14" s="664"/>
      <c r="DH14" s="664"/>
      <c r="DI14" s="664"/>
      <c r="DJ14" s="664"/>
      <c r="DK14" s="664"/>
      <c r="DL14" s="664"/>
      <c r="DM14" s="664"/>
      <c r="DN14" s="664"/>
      <c r="DO14" s="664"/>
      <c r="DP14" s="665"/>
      <c r="DQ14" s="669">
        <v>396609</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57715</v>
      </c>
      <c r="S15" s="664"/>
      <c r="T15" s="664"/>
      <c r="U15" s="664"/>
      <c r="V15" s="664"/>
      <c r="W15" s="664"/>
      <c r="X15" s="664"/>
      <c r="Y15" s="665"/>
      <c r="Z15" s="723">
        <v>0.5</v>
      </c>
      <c r="AA15" s="723"/>
      <c r="AB15" s="723"/>
      <c r="AC15" s="723"/>
      <c r="AD15" s="724">
        <v>57715</v>
      </c>
      <c r="AE15" s="724"/>
      <c r="AF15" s="724"/>
      <c r="AG15" s="724"/>
      <c r="AH15" s="724"/>
      <c r="AI15" s="724"/>
      <c r="AJ15" s="724"/>
      <c r="AK15" s="724"/>
      <c r="AL15" s="666">
        <v>0.9</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182278</v>
      </c>
      <c r="BH15" s="664"/>
      <c r="BI15" s="664"/>
      <c r="BJ15" s="664"/>
      <c r="BK15" s="664"/>
      <c r="BL15" s="664"/>
      <c r="BM15" s="664"/>
      <c r="BN15" s="665"/>
      <c r="BO15" s="723">
        <v>5.2</v>
      </c>
      <c r="BP15" s="723"/>
      <c r="BQ15" s="723"/>
      <c r="BR15" s="723"/>
      <c r="BS15" s="669" t="s">
        <v>178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1410200</v>
      </c>
      <c r="CS15" s="664"/>
      <c r="CT15" s="664"/>
      <c r="CU15" s="664"/>
      <c r="CV15" s="664"/>
      <c r="CW15" s="664"/>
      <c r="CX15" s="664"/>
      <c r="CY15" s="665"/>
      <c r="CZ15" s="723">
        <v>13.2</v>
      </c>
      <c r="DA15" s="723"/>
      <c r="DB15" s="723"/>
      <c r="DC15" s="723"/>
      <c r="DD15" s="669">
        <v>436968</v>
      </c>
      <c r="DE15" s="664"/>
      <c r="DF15" s="664"/>
      <c r="DG15" s="664"/>
      <c r="DH15" s="664"/>
      <c r="DI15" s="664"/>
      <c r="DJ15" s="664"/>
      <c r="DK15" s="664"/>
      <c r="DL15" s="664"/>
      <c r="DM15" s="664"/>
      <c r="DN15" s="664"/>
      <c r="DO15" s="664"/>
      <c r="DP15" s="665"/>
      <c r="DQ15" s="669">
        <v>992984</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178</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178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178</v>
      </c>
      <c r="BP16" s="723"/>
      <c r="BQ16" s="723"/>
      <c r="BR16" s="723"/>
      <c r="BS16" s="669" t="s">
        <v>178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31611</v>
      </c>
      <c r="CS16" s="664"/>
      <c r="CT16" s="664"/>
      <c r="CU16" s="664"/>
      <c r="CV16" s="664"/>
      <c r="CW16" s="664"/>
      <c r="CX16" s="664"/>
      <c r="CY16" s="665"/>
      <c r="CZ16" s="723">
        <v>0.3</v>
      </c>
      <c r="DA16" s="723"/>
      <c r="DB16" s="723"/>
      <c r="DC16" s="723"/>
      <c r="DD16" s="669" t="s">
        <v>233</v>
      </c>
      <c r="DE16" s="664"/>
      <c r="DF16" s="664"/>
      <c r="DG16" s="664"/>
      <c r="DH16" s="664"/>
      <c r="DI16" s="664"/>
      <c r="DJ16" s="664"/>
      <c r="DK16" s="664"/>
      <c r="DL16" s="664"/>
      <c r="DM16" s="664"/>
      <c r="DN16" s="664"/>
      <c r="DO16" s="664"/>
      <c r="DP16" s="665"/>
      <c r="DQ16" s="669">
        <v>20779</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13854</v>
      </c>
      <c r="S17" s="664"/>
      <c r="T17" s="664"/>
      <c r="U17" s="664"/>
      <c r="V17" s="664"/>
      <c r="W17" s="664"/>
      <c r="X17" s="664"/>
      <c r="Y17" s="665"/>
      <c r="Z17" s="723">
        <v>0.1</v>
      </c>
      <c r="AA17" s="723"/>
      <c r="AB17" s="723"/>
      <c r="AC17" s="723"/>
      <c r="AD17" s="724">
        <v>13854</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178</v>
      </c>
      <c r="BH17" s="664"/>
      <c r="BI17" s="664"/>
      <c r="BJ17" s="664"/>
      <c r="BK17" s="664"/>
      <c r="BL17" s="664"/>
      <c r="BM17" s="664"/>
      <c r="BN17" s="665"/>
      <c r="BO17" s="723" t="s">
        <v>178</v>
      </c>
      <c r="BP17" s="723"/>
      <c r="BQ17" s="723"/>
      <c r="BR17" s="723"/>
      <c r="BS17" s="669" t="s">
        <v>178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810573</v>
      </c>
      <c r="CS17" s="664"/>
      <c r="CT17" s="664"/>
      <c r="CU17" s="664"/>
      <c r="CV17" s="664"/>
      <c r="CW17" s="664"/>
      <c r="CX17" s="664"/>
      <c r="CY17" s="665"/>
      <c r="CZ17" s="723">
        <v>7.6</v>
      </c>
      <c r="DA17" s="723"/>
      <c r="DB17" s="723"/>
      <c r="DC17" s="723"/>
      <c r="DD17" s="669" t="s">
        <v>233</v>
      </c>
      <c r="DE17" s="664"/>
      <c r="DF17" s="664"/>
      <c r="DG17" s="664"/>
      <c r="DH17" s="664"/>
      <c r="DI17" s="664"/>
      <c r="DJ17" s="664"/>
      <c r="DK17" s="664"/>
      <c r="DL17" s="664"/>
      <c r="DM17" s="664"/>
      <c r="DN17" s="664"/>
      <c r="DO17" s="664"/>
      <c r="DP17" s="665"/>
      <c r="DQ17" s="669">
        <v>783630</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2209146</v>
      </c>
      <c r="S18" s="664"/>
      <c r="T18" s="664"/>
      <c r="U18" s="664"/>
      <c r="V18" s="664"/>
      <c r="W18" s="664"/>
      <c r="X18" s="664"/>
      <c r="Y18" s="665"/>
      <c r="Z18" s="723">
        <v>20.100000000000001</v>
      </c>
      <c r="AA18" s="723"/>
      <c r="AB18" s="723"/>
      <c r="AC18" s="723"/>
      <c r="AD18" s="724">
        <v>1985742</v>
      </c>
      <c r="AE18" s="724"/>
      <c r="AF18" s="724"/>
      <c r="AG18" s="724"/>
      <c r="AH18" s="724"/>
      <c r="AI18" s="724"/>
      <c r="AJ18" s="724"/>
      <c r="AK18" s="724"/>
      <c r="AL18" s="666">
        <v>31.5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178</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178</v>
      </c>
      <c r="CS18" s="664"/>
      <c r="CT18" s="664"/>
      <c r="CU18" s="664"/>
      <c r="CV18" s="664"/>
      <c r="CW18" s="664"/>
      <c r="CX18" s="664"/>
      <c r="CY18" s="665"/>
      <c r="CZ18" s="723" t="s">
        <v>178</v>
      </c>
      <c r="DA18" s="723"/>
      <c r="DB18" s="723"/>
      <c r="DC18" s="723"/>
      <c r="DD18" s="669" t="s">
        <v>178</v>
      </c>
      <c r="DE18" s="664"/>
      <c r="DF18" s="664"/>
      <c r="DG18" s="664"/>
      <c r="DH18" s="664"/>
      <c r="DI18" s="664"/>
      <c r="DJ18" s="664"/>
      <c r="DK18" s="664"/>
      <c r="DL18" s="664"/>
      <c r="DM18" s="664"/>
      <c r="DN18" s="664"/>
      <c r="DO18" s="664"/>
      <c r="DP18" s="665"/>
      <c r="DQ18" s="669" t="s">
        <v>178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1985742</v>
      </c>
      <c r="S19" s="664"/>
      <c r="T19" s="664"/>
      <c r="U19" s="664"/>
      <c r="V19" s="664"/>
      <c r="W19" s="664"/>
      <c r="X19" s="664"/>
      <c r="Y19" s="665"/>
      <c r="Z19" s="723">
        <v>18</v>
      </c>
      <c r="AA19" s="723"/>
      <c r="AB19" s="723"/>
      <c r="AC19" s="723"/>
      <c r="AD19" s="724">
        <v>1985742</v>
      </c>
      <c r="AE19" s="724"/>
      <c r="AF19" s="724"/>
      <c r="AG19" s="724"/>
      <c r="AH19" s="724"/>
      <c r="AI19" s="724"/>
      <c r="AJ19" s="724"/>
      <c r="AK19" s="724"/>
      <c r="AL19" s="666">
        <v>31.5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1934</v>
      </c>
      <c r="BH19" s="664"/>
      <c r="BI19" s="664"/>
      <c r="BJ19" s="664"/>
      <c r="BK19" s="664"/>
      <c r="BL19" s="664"/>
      <c r="BM19" s="664"/>
      <c r="BN19" s="665"/>
      <c r="BO19" s="723">
        <v>0.1</v>
      </c>
      <c r="BP19" s="723"/>
      <c r="BQ19" s="723"/>
      <c r="BR19" s="723"/>
      <c r="BS19" s="669" t="s">
        <v>127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178</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223404</v>
      </c>
      <c r="S20" s="664"/>
      <c r="T20" s="664"/>
      <c r="U20" s="664"/>
      <c r="V20" s="664"/>
      <c r="W20" s="664"/>
      <c r="X20" s="664"/>
      <c r="Y20" s="665"/>
      <c r="Z20" s="723">
        <v>2</v>
      </c>
      <c r="AA20" s="723"/>
      <c r="AB20" s="723"/>
      <c r="AC20" s="723"/>
      <c r="AD20" s="724" t="s">
        <v>233</v>
      </c>
      <c r="AE20" s="724"/>
      <c r="AF20" s="724"/>
      <c r="AG20" s="724"/>
      <c r="AH20" s="724"/>
      <c r="AI20" s="724"/>
      <c r="AJ20" s="724"/>
      <c r="AK20" s="724"/>
      <c r="AL20" s="666" t="s">
        <v>233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1934</v>
      </c>
      <c r="BH20" s="664"/>
      <c r="BI20" s="664"/>
      <c r="BJ20" s="664"/>
      <c r="BK20" s="664"/>
      <c r="BL20" s="664"/>
      <c r="BM20" s="664"/>
      <c r="BN20" s="665"/>
      <c r="BO20" s="723">
        <v>0.1</v>
      </c>
      <c r="BP20" s="723"/>
      <c r="BQ20" s="723"/>
      <c r="BR20" s="723"/>
      <c r="BS20" s="669" t="s">
        <v>127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10667902</v>
      </c>
      <c r="CS20" s="664"/>
      <c r="CT20" s="664"/>
      <c r="CU20" s="664"/>
      <c r="CV20" s="664"/>
      <c r="CW20" s="664"/>
      <c r="CX20" s="664"/>
      <c r="CY20" s="665"/>
      <c r="CZ20" s="723">
        <v>100</v>
      </c>
      <c r="DA20" s="723"/>
      <c r="DB20" s="723"/>
      <c r="DC20" s="723"/>
      <c r="DD20" s="669">
        <v>1335203</v>
      </c>
      <c r="DE20" s="664"/>
      <c r="DF20" s="664"/>
      <c r="DG20" s="664"/>
      <c r="DH20" s="664"/>
      <c r="DI20" s="664"/>
      <c r="DJ20" s="664"/>
      <c r="DK20" s="664"/>
      <c r="DL20" s="664"/>
      <c r="DM20" s="664"/>
      <c r="DN20" s="664"/>
      <c r="DO20" s="664"/>
      <c r="DP20" s="665"/>
      <c r="DQ20" s="669">
        <v>7160601</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178</v>
      </c>
      <c r="S21" s="664"/>
      <c r="T21" s="664"/>
      <c r="U21" s="664"/>
      <c r="V21" s="664"/>
      <c r="W21" s="664"/>
      <c r="X21" s="664"/>
      <c r="Y21" s="665"/>
      <c r="Z21" s="723" t="s">
        <v>127</v>
      </c>
      <c r="AA21" s="723"/>
      <c r="AB21" s="723"/>
      <c r="AC21" s="723"/>
      <c r="AD21" s="724" t="s">
        <v>178</v>
      </c>
      <c r="AE21" s="724"/>
      <c r="AF21" s="724"/>
      <c r="AG21" s="724"/>
      <c r="AH21" s="724"/>
      <c r="AI21" s="724"/>
      <c r="AJ21" s="724"/>
      <c r="AK21" s="724"/>
      <c r="AL21" s="666" t="s">
        <v>178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1934</v>
      </c>
      <c r="BH21" s="664"/>
      <c r="BI21" s="664"/>
      <c r="BJ21" s="664"/>
      <c r="BK21" s="664"/>
      <c r="BL21" s="664"/>
      <c r="BM21" s="664"/>
      <c r="BN21" s="665"/>
      <c r="BO21" s="723">
        <v>0.1</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6501346</v>
      </c>
      <c r="S22" s="664"/>
      <c r="T22" s="664"/>
      <c r="U22" s="664"/>
      <c r="V22" s="664"/>
      <c r="W22" s="664"/>
      <c r="X22" s="664"/>
      <c r="Y22" s="665"/>
      <c r="Z22" s="723">
        <v>59</v>
      </c>
      <c r="AA22" s="723"/>
      <c r="AB22" s="723"/>
      <c r="AC22" s="723"/>
      <c r="AD22" s="724">
        <v>6277942</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233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2811</v>
      </c>
      <c r="S23" s="664"/>
      <c r="T23" s="664"/>
      <c r="U23" s="664"/>
      <c r="V23" s="664"/>
      <c r="W23" s="664"/>
      <c r="X23" s="664"/>
      <c r="Y23" s="665"/>
      <c r="Z23" s="723">
        <v>0</v>
      </c>
      <c r="AA23" s="723"/>
      <c r="AB23" s="723"/>
      <c r="AC23" s="723"/>
      <c r="AD23" s="724">
        <v>2811</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178</v>
      </c>
      <c r="BH23" s="664"/>
      <c r="BI23" s="664"/>
      <c r="BJ23" s="664"/>
      <c r="BK23" s="664"/>
      <c r="BL23" s="664"/>
      <c r="BM23" s="664"/>
      <c r="BN23" s="665"/>
      <c r="BO23" s="723" t="s">
        <v>233</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223986</v>
      </c>
      <c r="S24" s="664"/>
      <c r="T24" s="664"/>
      <c r="U24" s="664"/>
      <c r="V24" s="664"/>
      <c r="W24" s="664"/>
      <c r="X24" s="664"/>
      <c r="Y24" s="665"/>
      <c r="Z24" s="723">
        <v>2</v>
      </c>
      <c r="AA24" s="723"/>
      <c r="AB24" s="723"/>
      <c r="AC24" s="723"/>
      <c r="AD24" s="724" t="s">
        <v>178</v>
      </c>
      <c r="AE24" s="724"/>
      <c r="AF24" s="724"/>
      <c r="AG24" s="724"/>
      <c r="AH24" s="724"/>
      <c r="AI24" s="724"/>
      <c r="AJ24" s="724"/>
      <c r="AK24" s="724"/>
      <c r="AL24" s="666" t="s">
        <v>127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178</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4324661</v>
      </c>
      <c r="CS24" s="727"/>
      <c r="CT24" s="727"/>
      <c r="CU24" s="727"/>
      <c r="CV24" s="727"/>
      <c r="CW24" s="727"/>
      <c r="CX24" s="727"/>
      <c r="CY24" s="773"/>
      <c r="CZ24" s="774">
        <v>40.5</v>
      </c>
      <c r="DA24" s="743"/>
      <c r="DB24" s="743"/>
      <c r="DC24" s="777"/>
      <c r="DD24" s="772">
        <v>2926677</v>
      </c>
      <c r="DE24" s="727"/>
      <c r="DF24" s="727"/>
      <c r="DG24" s="727"/>
      <c r="DH24" s="727"/>
      <c r="DI24" s="727"/>
      <c r="DJ24" s="727"/>
      <c r="DK24" s="773"/>
      <c r="DL24" s="772">
        <v>2914976</v>
      </c>
      <c r="DM24" s="727"/>
      <c r="DN24" s="727"/>
      <c r="DO24" s="727"/>
      <c r="DP24" s="727"/>
      <c r="DQ24" s="727"/>
      <c r="DR24" s="727"/>
      <c r="DS24" s="727"/>
      <c r="DT24" s="727"/>
      <c r="DU24" s="727"/>
      <c r="DV24" s="773"/>
      <c r="DW24" s="774">
        <v>43.1</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291401</v>
      </c>
      <c r="S25" s="664"/>
      <c r="T25" s="664"/>
      <c r="U25" s="664"/>
      <c r="V25" s="664"/>
      <c r="W25" s="664"/>
      <c r="X25" s="664"/>
      <c r="Y25" s="665"/>
      <c r="Z25" s="723">
        <v>2.6</v>
      </c>
      <c r="AA25" s="723"/>
      <c r="AB25" s="723"/>
      <c r="AC25" s="723"/>
      <c r="AD25" s="724">
        <v>22438</v>
      </c>
      <c r="AE25" s="724"/>
      <c r="AF25" s="724"/>
      <c r="AG25" s="724"/>
      <c r="AH25" s="724"/>
      <c r="AI25" s="724"/>
      <c r="AJ25" s="724"/>
      <c r="AK25" s="724"/>
      <c r="AL25" s="666">
        <v>0.4</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1875076</v>
      </c>
      <c r="CS25" s="662"/>
      <c r="CT25" s="662"/>
      <c r="CU25" s="662"/>
      <c r="CV25" s="662"/>
      <c r="CW25" s="662"/>
      <c r="CX25" s="662"/>
      <c r="CY25" s="663"/>
      <c r="CZ25" s="666">
        <v>17.600000000000001</v>
      </c>
      <c r="DA25" s="695"/>
      <c r="DB25" s="695"/>
      <c r="DC25" s="696"/>
      <c r="DD25" s="669">
        <v>1587893</v>
      </c>
      <c r="DE25" s="662"/>
      <c r="DF25" s="662"/>
      <c r="DG25" s="662"/>
      <c r="DH25" s="662"/>
      <c r="DI25" s="662"/>
      <c r="DJ25" s="662"/>
      <c r="DK25" s="663"/>
      <c r="DL25" s="669">
        <v>1576943</v>
      </c>
      <c r="DM25" s="662"/>
      <c r="DN25" s="662"/>
      <c r="DO25" s="662"/>
      <c r="DP25" s="662"/>
      <c r="DQ25" s="662"/>
      <c r="DR25" s="662"/>
      <c r="DS25" s="662"/>
      <c r="DT25" s="662"/>
      <c r="DU25" s="662"/>
      <c r="DV25" s="663"/>
      <c r="DW25" s="666">
        <v>23.3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48513</v>
      </c>
      <c r="S26" s="664"/>
      <c r="T26" s="664"/>
      <c r="U26" s="664"/>
      <c r="V26" s="664"/>
      <c r="W26" s="664"/>
      <c r="X26" s="664"/>
      <c r="Y26" s="665"/>
      <c r="Z26" s="723">
        <v>0.4</v>
      </c>
      <c r="AA26" s="723"/>
      <c r="AB26" s="723"/>
      <c r="AC26" s="723"/>
      <c r="AD26" s="724" t="s">
        <v>127</v>
      </c>
      <c r="AE26" s="724"/>
      <c r="AF26" s="724"/>
      <c r="AG26" s="724"/>
      <c r="AH26" s="724"/>
      <c r="AI26" s="724"/>
      <c r="AJ26" s="724"/>
      <c r="AK26" s="724"/>
      <c r="AL26" s="666" t="s">
        <v>233</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233</v>
      </c>
      <c r="BP26" s="723"/>
      <c r="BQ26" s="723"/>
      <c r="BR26" s="723"/>
      <c r="BS26" s="669" t="s">
        <v>178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1312983</v>
      </c>
      <c r="CS26" s="664"/>
      <c r="CT26" s="664"/>
      <c r="CU26" s="664"/>
      <c r="CV26" s="664"/>
      <c r="CW26" s="664"/>
      <c r="CX26" s="664"/>
      <c r="CY26" s="665"/>
      <c r="CZ26" s="666">
        <v>12.3</v>
      </c>
      <c r="DA26" s="695"/>
      <c r="DB26" s="695"/>
      <c r="DC26" s="696"/>
      <c r="DD26" s="669">
        <v>1031199</v>
      </c>
      <c r="DE26" s="664"/>
      <c r="DF26" s="664"/>
      <c r="DG26" s="664"/>
      <c r="DH26" s="664"/>
      <c r="DI26" s="664"/>
      <c r="DJ26" s="664"/>
      <c r="DK26" s="665"/>
      <c r="DL26" s="669" t="s">
        <v>178</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930507</v>
      </c>
      <c r="S27" s="664"/>
      <c r="T27" s="664"/>
      <c r="U27" s="664"/>
      <c r="V27" s="664"/>
      <c r="W27" s="664"/>
      <c r="X27" s="664"/>
      <c r="Y27" s="665"/>
      <c r="Z27" s="723">
        <v>8.4</v>
      </c>
      <c r="AA27" s="723"/>
      <c r="AB27" s="723"/>
      <c r="AC27" s="723"/>
      <c r="AD27" s="724" t="s">
        <v>178</v>
      </c>
      <c r="AE27" s="724"/>
      <c r="AF27" s="724"/>
      <c r="AG27" s="724"/>
      <c r="AH27" s="724"/>
      <c r="AI27" s="724"/>
      <c r="AJ27" s="724"/>
      <c r="AK27" s="724"/>
      <c r="AL27" s="666" t="s">
        <v>178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3480334</v>
      </c>
      <c r="BH27" s="664"/>
      <c r="BI27" s="664"/>
      <c r="BJ27" s="664"/>
      <c r="BK27" s="664"/>
      <c r="BL27" s="664"/>
      <c r="BM27" s="664"/>
      <c r="BN27" s="665"/>
      <c r="BO27" s="723">
        <v>100</v>
      </c>
      <c r="BP27" s="723"/>
      <c r="BQ27" s="723"/>
      <c r="BR27" s="723"/>
      <c r="BS27" s="669" t="s">
        <v>178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1639012</v>
      </c>
      <c r="CS27" s="662"/>
      <c r="CT27" s="662"/>
      <c r="CU27" s="662"/>
      <c r="CV27" s="662"/>
      <c r="CW27" s="662"/>
      <c r="CX27" s="662"/>
      <c r="CY27" s="663"/>
      <c r="CZ27" s="666">
        <v>15.4</v>
      </c>
      <c r="DA27" s="695"/>
      <c r="DB27" s="695"/>
      <c r="DC27" s="696"/>
      <c r="DD27" s="669">
        <v>555154</v>
      </c>
      <c r="DE27" s="662"/>
      <c r="DF27" s="662"/>
      <c r="DG27" s="662"/>
      <c r="DH27" s="662"/>
      <c r="DI27" s="662"/>
      <c r="DJ27" s="662"/>
      <c r="DK27" s="663"/>
      <c r="DL27" s="669">
        <v>554403</v>
      </c>
      <c r="DM27" s="662"/>
      <c r="DN27" s="662"/>
      <c r="DO27" s="662"/>
      <c r="DP27" s="662"/>
      <c r="DQ27" s="662"/>
      <c r="DR27" s="662"/>
      <c r="DS27" s="662"/>
      <c r="DT27" s="662"/>
      <c r="DU27" s="662"/>
      <c r="DV27" s="663"/>
      <c r="DW27" s="666">
        <v>8.1999999999999993</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233</v>
      </c>
      <c r="AA28" s="723"/>
      <c r="AB28" s="723"/>
      <c r="AC28" s="723"/>
      <c r="AD28" s="724" t="s">
        <v>178</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810573</v>
      </c>
      <c r="CS28" s="664"/>
      <c r="CT28" s="664"/>
      <c r="CU28" s="664"/>
      <c r="CV28" s="664"/>
      <c r="CW28" s="664"/>
      <c r="CX28" s="664"/>
      <c r="CY28" s="665"/>
      <c r="CZ28" s="666">
        <v>7.6</v>
      </c>
      <c r="DA28" s="695"/>
      <c r="DB28" s="695"/>
      <c r="DC28" s="696"/>
      <c r="DD28" s="669">
        <v>783630</v>
      </c>
      <c r="DE28" s="664"/>
      <c r="DF28" s="664"/>
      <c r="DG28" s="664"/>
      <c r="DH28" s="664"/>
      <c r="DI28" s="664"/>
      <c r="DJ28" s="664"/>
      <c r="DK28" s="665"/>
      <c r="DL28" s="669">
        <v>783630</v>
      </c>
      <c r="DM28" s="664"/>
      <c r="DN28" s="664"/>
      <c r="DO28" s="664"/>
      <c r="DP28" s="664"/>
      <c r="DQ28" s="664"/>
      <c r="DR28" s="664"/>
      <c r="DS28" s="664"/>
      <c r="DT28" s="664"/>
      <c r="DU28" s="664"/>
      <c r="DV28" s="665"/>
      <c r="DW28" s="666">
        <v>11.6</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819595</v>
      </c>
      <c r="S29" s="664"/>
      <c r="T29" s="664"/>
      <c r="U29" s="664"/>
      <c r="V29" s="664"/>
      <c r="W29" s="664"/>
      <c r="X29" s="664"/>
      <c r="Y29" s="665"/>
      <c r="Z29" s="723">
        <v>7.4</v>
      </c>
      <c r="AA29" s="723"/>
      <c r="AB29" s="723"/>
      <c r="AC29" s="723"/>
      <c r="AD29" s="724" t="s">
        <v>233</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810573</v>
      </c>
      <c r="CS29" s="662"/>
      <c r="CT29" s="662"/>
      <c r="CU29" s="662"/>
      <c r="CV29" s="662"/>
      <c r="CW29" s="662"/>
      <c r="CX29" s="662"/>
      <c r="CY29" s="663"/>
      <c r="CZ29" s="666">
        <v>7.6</v>
      </c>
      <c r="DA29" s="695"/>
      <c r="DB29" s="695"/>
      <c r="DC29" s="696"/>
      <c r="DD29" s="669">
        <v>783630</v>
      </c>
      <c r="DE29" s="662"/>
      <c r="DF29" s="662"/>
      <c r="DG29" s="662"/>
      <c r="DH29" s="662"/>
      <c r="DI29" s="662"/>
      <c r="DJ29" s="662"/>
      <c r="DK29" s="663"/>
      <c r="DL29" s="669">
        <v>783630</v>
      </c>
      <c r="DM29" s="662"/>
      <c r="DN29" s="662"/>
      <c r="DO29" s="662"/>
      <c r="DP29" s="662"/>
      <c r="DQ29" s="662"/>
      <c r="DR29" s="662"/>
      <c r="DS29" s="662"/>
      <c r="DT29" s="662"/>
      <c r="DU29" s="662"/>
      <c r="DV29" s="663"/>
      <c r="DW29" s="666">
        <v>11.6</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17543</v>
      </c>
      <c r="S30" s="664"/>
      <c r="T30" s="664"/>
      <c r="U30" s="664"/>
      <c r="V30" s="664"/>
      <c r="W30" s="664"/>
      <c r="X30" s="664"/>
      <c r="Y30" s="665"/>
      <c r="Z30" s="723">
        <v>0.2</v>
      </c>
      <c r="AA30" s="723"/>
      <c r="AB30" s="723"/>
      <c r="AC30" s="723"/>
      <c r="AD30" s="724" t="s">
        <v>127</v>
      </c>
      <c r="AE30" s="724"/>
      <c r="AF30" s="724"/>
      <c r="AG30" s="724"/>
      <c r="AH30" s="724"/>
      <c r="AI30" s="724"/>
      <c r="AJ30" s="724"/>
      <c r="AK30" s="724"/>
      <c r="AL30" s="666" t="s">
        <v>178</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98.4</v>
      </c>
      <c r="BH30" s="742"/>
      <c r="BI30" s="742"/>
      <c r="BJ30" s="742"/>
      <c r="BK30" s="742"/>
      <c r="BL30" s="742"/>
      <c r="BM30" s="743">
        <v>91.4</v>
      </c>
      <c r="BN30" s="742"/>
      <c r="BO30" s="742"/>
      <c r="BP30" s="742"/>
      <c r="BQ30" s="744"/>
      <c r="BR30" s="741">
        <v>98</v>
      </c>
      <c r="BS30" s="742"/>
      <c r="BT30" s="742"/>
      <c r="BU30" s="742"/>
      <c r="BV30" s="742"/>
      <c r="BW30" s="742"/>
      <c r="BX30" s="743">
        <v>90.6</v>
      </c>
      <c r="BY30" s="742"/>
      <c r="BZ30" s="742"/>
      <c r="CA30" s="742"/>
      <c r="CB30" s="744"/>
      <c r="CD30" s="747"/>
      <c r="CE30" s="748"/>
      <c r="CF30" s="705" t="s">
        <v>310</v>
      </c>
      <c r="CG30" s="702"/>
      <c r="CH30" s="702"/>
      <c r="CI30" s="702"/>
      <c r="CJ30" s="702"/>
      <c r="CK30" s="702"/>
      <c r="CL30" s="702"/>
      <c r="CM30" s="702"/>
      <c r="CN30" s="702"/>
      <c r="CO30" s="702"/>
      <c r="CP30" s="702"/>
      <c r="CQ30" s="703"/>
      <c r="CR30" s="661">
        <v>747334</v>
      </c>
      <c r="CS30" s="664"/>
      <c r="CT30" s="664"/>
      <c r="CU30" s="664"/>
      <c r="CV30" s="664"/>
      <c r="CW30" s="664"/>
      <c r="CX30" s="664"/>
      <c r="CY30" s="665"/>
      <c r="CZ30" s="666">
        <v>7</v>
      </c>
      <c r="DA30" s="695"/>
      <c r="DB30" s="695"/>
      <c r="DC30" s="696"/>
      <c r="DD30" s="669">
        <v>723001</v>
      </c>
      <c r="DE30" s="664"/>
      <c r="DF30" s="664"/>
      <c r="DG30" s="664"/>
      <c r="DH30" s="664"/>
      <c r="DI30" s="664"/>
      <c r="DJ30" s="664"/>
      <c r="DK30" s="665"/>
      <c r="DL30" s="669">
        <v>723001</v>
      </c>
      <c r="DM30" s="664"/>
      <c r="DN30" s="664"/>
      <c r="DO30" s="664"/>
      <c r="DP30" s="664"/>
      <c r="DQ30" s="664"/>
      <c r="DR30" s="664"/>
      <c r="DS30" s="664"/>
      <c r="DT30" s="664"/>
      <c r="DU30" s="664"/>
      <c r="DV30" s="665"/>
      <c r="DW30" s="666">
        <v>10.7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239862</v>
      </c>
      <c r="S31" s="664"/>
      <c r="T31" s="664"/>
      <c r="U31" s="664"/>
      <c r="V31" s="664"/>
      <c r="W31" s="664"/>
      <c r="X31" s="664"/>
      <c r="Y31" s="665"/>
      <c r="Z31" s="723">
        <v>2.2000000000000002</v>
      </c>
      <c r="AA31" s="723"/>
      <c r="AB31" s="723"/>
      <c r="AC31" s="723"/>
      <c r="AD31" s="724" t="s">
        <v>178</v>
      </c>
      <c r="AE31" s="724"/>
      <c r="AF31" s="724"/>
      <c r="AG31" s="724"/>
      <c r="AH31" s="724"/>
      <c r="AI31" s="724"/>
      <c r="AJ31" s="724"/>
      <c r="AK31" s="724"/>
      <c r="AL31" s="666" t="s">
        <v>233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v>
      </c>
      <c r="BH31" s="662"/>
      <c r="BI31" s="662"/>
      <c r="BJ31" s="662"/>
      <c r="BK31" s="662"/>
      <c r="BL31" s="662"/>
      <c r="BM31" s="667">
        <v>94.6</v>
      </c>
      <c r="BN31" s="740"/>
      <c r="BO31" s="740"/>
      <c r="BP31" s="740"/>
      <c r="BQ31" s="701"/>
      <c r="BR31" s="739">
        <v>98.3</v>
      </c>
      <c r="BS31" s="662"/>
      <c r="BT31" s="662"/>
      <c r="BU31" s="662"/>
      <c r="BV31" s="662"/>
      <c r="BW31" s="662"/>
      <c r="BX31" s="667">
        <v>93.7</v>
      </c>
      <c r="BY31" s="740"/>
      <c r="BZ31" s="740"/>
      <c r="CA31" s="740"/>
      <c r="CB31" s="701"/>
      <c r="CD31" s="747"/>
      <c r="CE31" s="748"/>
      <c r="CF31" s="705" t="s">
        <v>314</v>
      </c>
      <c r="CG31" s="702"/>
      <c r="CH31" s="702"/>
      <c r="CI31" s="702"/>
      <c r="CJ31" s="702"/>
      <c r="CK31" s="702"/>
      <c r="CL31" s="702"/>
      <c r="CM31" s="702"/>
      <c r="CN31" s="702"/>
      <c r="CO31" s="702"/>
      <c r="CP31" s="702"/>
      <c r="CQ31" s="703"/>
      <c r="CR31" s="661">
        <v>63239</v>
      </c>
      <c r="CS31" s="662"/>
      <c r="CT31" s="662"/>
      <c r="CU31" s="662"/>
      <c r="CV31" s="662"/>
      <c r="CW31" s="662"/>
      <c r="CX31" s="662"/>
      <c r="CY31" s="663"/>
      <c r="CZ31" s="666">
        <v>0.6</v>
      </c>
      <c r="DA31" s="695"/>
      <c r="DB31" s="695"/>
      <c r="DC31" s="696"/>
      <c r="DD31" s="669">
        <v>60629</v>
      </c>
      <c r="DE31" s="662"/>
      <c r="DF31" s="662"/>
      <c r="DG31" s="662"/>
      <c r="DH31" s="662"/>
      <c r="DI31" s="662"/>
      <c r="DJ31" s="662"/>
      <c r="DK31" s="663"/>
      <c r="DL31" s="669">
        <v>60629</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207479</v>
      </c>
      <c r="S32" s="664"/>
      <c r="T32" s="664"/>
      <c r="U32" s="664"/>
      <c r="V32" s="664"/>
      <c r="W32" s="664"/>
      <c r="X32" s="664"/>
      <c r="Y32" s="665"/>
      <c r="Z32" s="723">
        <v>1.9</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97.8</v>
      </c>
      <c r="BH32" s="677"/>
      <c r="BI32" s="677"/>
      <c r="BJ32" s="677"/>
      <c r="BK32" s="677"/>
      <c r="BL32" s="677"/>
      <c r="BM32" s="721">
        <v>87.9</v>
      </c>
      <c r="BN32" s="677"/>
      <c r="BO32" s="677"/>
      <c r="BP32" s="677"/>
      <c r="BQ32" s="714"/>
      <c r="BR32" s="738">
        <v>97.7</v>
      </c>
      <c r="BS32" s="677"/>
      <c r="BT32" s="677"/>
      <c r="BU32" s="677"/>
      <c r="BV32" s="677"/>
      <c r="BW32" s="677"/>
      <c r="BX32" s="721">
        <v>87.1</v>
      </c>
      <c r="BY32" s="677"/>
      <c r="BZ32" s="677"/>
      <c r="CA32" s="677"/>
      <c r="CB32" s="714"/>
      <c r="CD32" s="749"/>
      <c r="CE32" s="750"/>
      <c r="CF32" s="705" t="s">
        <v>317</v>
      </c>
      <c r="CG32" s="702"/>
      <c r="CH32" s="702"/>
      <c r="CI32" s="702"/>
      <c r="CJ32" s="702"/>
      <c r="CK32" s="702"/>
      <c r="CL32" s="702"/>
      <c r="CM32" s="702"/>
      <c r="CN32" s="702"/>
      <c r="CO32" s="702"/>
      <c r="CP32" s="702"/>
      <c r="CQ32" s="703"/>
      <c r="CR32" s="661" t="s">
        <v>178</v>
      </c>
      <c r="CS32" s="664"/>
      <c r="CT32" s="664"/>
      <c r="CU32" s="664"/>
      <c r="CV32" s="664"/>
      <c r="CW32" s="664"/>
      <c r="CX32" s="664"/>
      <c r="CY32" s="665"/>
      <c r="CZ32" s="666" t="s">
        <v>233</v>
      </c>
      <c r="DA32" s="695"/>
      <c r="DB32" s="695"/>
      <c r="DC32" s="696"/>
      <c r="DD32" s="669" t="s">
        <v>233</v>
      </c>
      <c r="DE32" s="664"/>
      <c r="DF32" s="664"/>
      <c r="DG32" s="664"/>
      <c r="DH32" s="664"/>
      <c r="DI32" s="664"/>
      <c r="DJ32" s="664"/>
      <c r="DK32" s="665"/>
      <c r="DL32" s="669" t="s">
        <v>233</v>
      </c>
      <c r="DM32" s="664"/>
      <c r="DN32" s="664"/>
      <c r="DO32" s="664"/>
      <c r="DP32" s="664"/>
      <c r="DQ32" s="664"/>
      <c r="DR32" s="664"/>
      <c r="DS32" s="664"/>
      <c r="DT32" s="664"/>
      <c r="DU32" s="664"/>
      <c r="DV32" s="665"/>
      <c r="DW32" s="666" t="s">
        <v>178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352317</v>
      </c>
      <c r="S33" s="664"/>
      <c r="T33" s="664"/>
      <c r="U33" s="664"/>
      <c r="V33" s="664"/>
      <c r="W33" s="664"/>
      <c r="X33" s="664"/>
      <c r="Y33" s="665"/>
      <c r="Z33" s="723">
        <v>3.2</v>
      </c>
      <c r="AA33" s="723"/>
      <c r="AB33" s="723"/>
      <c r="AC33" s="723"/>
      <c r="AD33" s="724" t="s">
        <v>127</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4976427</v>
      </c>
      <c r="CS33" s="662"/>
      <c r="CT33" s="662"/>
      <c r="CU33" s="662"/>
      <c r="CV33" s="662"/>
      <c r="CW33" s="662"/>
      <c r="CX33" s="662"/>
      <c r="CY33" s="663"/>
      <c r="CZ33" s="666">
        <v>46.6</v>
      </c>
      <c r="DA33" s="695"/>
      <c r="DB33" s="695"/>
      <c r="DC33" s="696"/>
      <c r="DD33" s="669">
        <v>3875927</v>
      </c>
      <c r="DE33" s="662"/>
      <c r="DF33" s="662"/>
      <c r="DG33" s="662"/>
      <c r="DH33" s="662"/>
      <c r="DI33" s="662"/>
      <c r="DJ33" s="662"/>
      <c r="DK33" s="663"/>
      <c r="DL33" s="669">
        <v>3115413</v>
      </c>
      <c r="DM33" s="662"/>
      <c r="DN33" s="662"/>
      <c r="DO33" s="662"/>
      <c r="DP33" s="662"/>
      <c r="DQ33" s="662"/>
      <c r="DR33" s="662"/>
      <c r="DS33" s="662"/>
      <c r="DT33" s="662"/>
      <c r="DU33" s="662"/>
      <c r="DV33" s="663"/>
      <c r="DW33" s="666">
        <v>46</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196523</v>
      </c>
      <c r="S34" s="664"/>
      <c r="T34" s="664"/>
      <c r="U34" s="664"/>
      <c r="V34" s="664"/>
      <c r="W34" s="664"/>
      <c r="X34" s="664"/>
      <c r="Y34" s="665"/>
      <c r="Z34" s="723">
        <v>1.8</v>
      </c>
      <c r="AA34" s="723"/>
      <c r="AB34" s="723"/>
      <c r="AC34" s="723"/>
      <c r="AD34" s="724">
        <v>4321</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2022824</v>
      </c>
      <c r="CS34" s="664"/>
      <c r="CT34" s="664"/>
      <c r="CU34" s="664"/>
      <c r="CV34" s="664"/>
      <c r="CW34" s="664"/>
      <c r="CX34" s="664"/>
      <c r="CY34" s="665"/>
      <c r="CZ34" s="666">
        <v>19</v>
      </c>
      <c r="DA34" s="695"/>
      <c r="DB34" s="695"/>
      <c r="DC34" s="696"/>
      <c r="DD34" s="669">
        <v>1571883</v>
      </c>
      <c r="DE34" s="664"/>
      <c r="DF34" s="664"/>
      <c r="DG34" s="664"/>
      <c r="DH34" s="664"/>
      <c r="DI34" s="664"/>
      <c r="DJ34" s="664"/>
      <c r="DK34" s="665"/>
      <c r="DL34" s="669">
        <v>1276900</v>
      </c>
      <c r="DM34" s="664"/>
      <c r="DN34" s="664"/>
      <c r="DO34" s="664"/>
      <c r="DP34" s="664"/>
      <c r="DQ34" s="664"/>
      <c r="DR34" s="664"/>
      <c r="DS34" s="664"/>
      <c r="DT34" s="664"/>
      <c r="DU34" s="664"/>
      <c r="DV34" s="665"/>
      <c r="DW34" s="666">
        <v>18.899999999999999</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1181157</v>
      </c>
      <c r="S35" s="664"/>
      <c r="T35" s="664"/>
      <c r="U35" s="664"/>
      <c r="V35" s="664"/>
      <c r="W35" s="664"/>
      <c r="X35" s="664"/>
      <c r="Y35" s="665"/>
      <c r="Z35" s="723">
        <v>10.7</v>
      </c>
      <c r="AA35" s="723"/>
      <c r="AB35" s="723"/>
      <c r="AC35" s="723"/>
      <c r="AD35" s="724" t="s">
        <v>178</v>
      </c>
      <c r="AE35" s="724"/>
      <c r="AF35" s="724"/>
      <c r="AG35" s="724"/>
      <c r="AH35" s="724"/>
      <c r="AI35" s="724"/>
      <c r="AJ35" s="724"/>
      <c r="AK35" s="724"/>
      <c r="AL35" s="666" t="s">
        <v>178</v>
      </c>
      <c r="AM35" s="667"/>
      <c r="AN35" s="667"/>
      <c r="AO35" s="725"/>
      <c r="AP35" s="234"/>
      <c r="AQ35" s="729" t="s">
        <v>325</v>
      </c>
      <c r="AR35" s="730"/>
      <c r="AS35" s="730"/>
      <c r="AT35" s="730"/>
      <c r="AU35" s="730"/>
      <c r="AV35" s="730"/>
      <c r="AW35" s="730"/>
      <c r="AX35" s="730"/>
      <c r="AY35" s="731"/>
      <c r="AZ35" s="726">
        <v>1337590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503997</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61164</v>
      </c>
      <c r="CS35" s="662"/>
      <c r="CT35" s="662"/>
      <c r="CU35" s="662"/>
      <c r="CV35" s="662"/>
      <c r="CW35" s="662"/>
      <c r="CX35" s="662"/>
      <c r="CY35" s="663"/>
      <c r="CZ35" s="666">
        <v>0.6</v>
      </c>
      <c r="DA35" s="695"/>
      <c r="DB35" s="695"/>
      <c r="DC35" s="696"/>
      <c r="DD35" s="669">
        <v>43632</v>
      </c>
      <c r="DE35" s="662"/>
      <c r="DF35" s="662"/>
      <c r="DG35" s="662"/>
      <c r="DH35" s="662"/>
      <c r="DI35" s="662"/>
      <c r="DJ35" s="662"/>
      <c r="DK35" s="663"/>
      <c r="DL35" s="669">
        <v>43632</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178</v>
      </c>
      <c r="S36" s="664"/>
      <c r="T36" s="664"/>
      <c r="U36" s="664"/>
      <c r="V36" s="664"/>
      <c r="W36" s="664"/>
      <c r="X36" s="664"/>
      <c r="Y36" s="665"/>
      <c r="Z36" s="723" t="s">
        <v>178</v>
      </c>
      <c r="AA36" s="723"/>
      <c r="AB36" s="723"/>
      <c r="AC36" s="723"/>
      <c r="AD36" s="724" t="s">
        <v>178</v>
      </c>
      <c r="AE36" s="724"/>
      <c r="AF36" s="724"/>
      <c r="AG36" s="724"/>
      <c r="AH36" s="724"/>
      <c r="AI36" s="724"/>
      <c r="AJ36" s="724"/>
      <c r="AK36" s="724"/>
      <c r="AL36" s="666" t="s">
        <v>127</v>
      </c>
      <c r="AM36" s="667"/>
      <c r="AN36" s="667"/>
      <c r="AO36" s="725"/>
      <c r="AQ36" s="698" t="s">
        <v>329</v>
      </c>
      <c r="AR36" s="699"/>
      <c r="AS36" s="699"/>
      <c r="AT36" s="699"/>
      <c r="AU36" s="699"/>
      <c r="AV36" s="699"/>
      <c r="AW36" s="699"/>
      <c r="AX36" s="699"/>
      <c r="AY36" s="700"/>
      <c r="AZ36" s="661">
        <v>244000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482503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1345676</v>
      </c>
      <c r="CS36" s="664"/>
      <c r="CT36" s="664"/>
      <c r="CU36" s="664"/>
      <c r="CV36" s="664"/>
      <c r="CW36" s="664"/>
      <c r="CX36" s="664"/>
      <c r="CY36" s="665"/>
      <c r="CZ36" s="666">
        <v>12.6</v>
      </c>
      <c r="DA36" s="695"/>
      <c r="DB36" s="695"/>
      <c r="DC36" s="696"/>
      <c r="DD36" s="669">
        <v>1124913</v>
      </c>
      <c r="DE36" s="664"/>
      <c r="DF36" s="664"/>
      <c r="DG36" s="664"/>
      <c r="DH36" s="664"/>
      <c r="DI36" s="664"/>
      <c r="DJ36" s="664"/>
      <c r="DK36" s="665"/>
      <c r="DL36" s="669">
        <v>970189</v>
      </c>
      <c r="DM36" s="664"/>
      <c r="DN36" s="664"/>
      <c r="DO36" s="664"/>
      <c r="DP36" s="664"/>
      <c r="DQ36" s="664"/>
      <c r="DR36" s="664"/>
      <c r="DS36" s="664"/>
      <c r="DT36" s="664"/>
      <c r="DU36" s="664"/>
      <c r="DV36" s="665"/>
      <c r="DW36" s="666">
        <v>14.3</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459257</v>
      </c>
      <c r="S37" s="664"/>
      <c r="T37" s="664"/>
      <c r="U37" s="664"/>
      <c r="V37" s="664"/>
      <c r="W37" s="664"/>
      <c r="X37" s="664"/>
      <c r="Y37" s="665"/>
      <c r="Z37" s="723">
        <v>4.2</v>
      </c>
      <c r="AA37" s="723"/>
      <c r="AB37" s="723"/>
      <c r="AC37" s="723"/>
      <c r="AD37" s="724" t="s">
        <v>233</v>
      </c>
      <c r="AE37" s="724"/>
      <c r="AF37" s="724"/>
      <c r="AG37" s="724"/>
      <c r="AH37" s="724"/>
      <c r="AI37" s="724"/>
      <c r="AJ37" s="724"/>
      <c r="AK37" s="724"/>
      <c r="AL37" s="666" t="s">
        <v>127</v>
      </c>
      <c r="AM37" s="667"/>
      <c r="AN37" s="667"/>
      <c r="AO37" s="725"/>
      <c r="AQ37" s="698" t="s">
        <v>333</v>
      </c>
      <c r="AR37" s="699"/>
      <c r="AS37" s="699"/>
      <c r="AT37" s="699"/>
      <c r="AU37" s="699"/>
      <c r="AV37" s="699"/>
      <c r="AW37" s="699"/>
      <c r="AX37" s="699"/>
      <c r="AY37" s="700"/>
      <c r="AZ37" s="661">
        <v>52700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4022</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644894</v>
      </c>
      <c r="CS37" s="662"/>
      <c r="CT37" s="662"/>
      <c r="CU37" s="662"/>
      <c r="CV37" s="662"/>
      <c r="CW37" s="662"/>
      <c r="CX37" s="662"/>
      <c r="CY37" s="663"/>
      <c r="CZ37" s="666">
        <v>6</v>
      </c>
      <c r="DA37" s="695"/>
      <c r="DB37" s="695"/>
      <c r="DC37" s="696"/>
      <c r="DD37" s="669">
        <v>643594</v>
      </c>
      <c r="DE37" s="662"/>
      <c r="DF37" s="662"/>
      <c r="DG37" s="662"/>
      <c r="DH37" s="662"/>
      <c r="DI37" s="662"/>
      <c r="DJ37" s="662"/>
      <c r="DK37" s="663"/>
      <c r="DL37" s="669">
        <v>643594</v>
      </c>
      <c r="DM37" s="662"/>
      <c r="DN37" s="662"/>
      <c r="DO37" s="662"/>
      <c r="DP37" s="662"/>
      <c r="DQ37" s="662"/>
      <c r="DR37" s="662"/>
      <c r="DS37" s="662"/>
      <c r="DT37" s="662"/>
      <c r="DU37" s="662"/>
      <c r="DV37" s="663"/>
      <c r="DW37" s="666">
        <v>9.5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11013040</v>
      </c>
      <c r="S38" s="713"/>
      <c r="T38" s="713"/>
      <c r="U38" s="713"/>
      <c r="V38" s="713"/>
      <c r="W38" s="713"/>
      <c r="X38" s="713"/>
      <c r="Y38" s="718"/>
      <c r="Z38" s="719">
        <v>100</v>
      </c>
      <c r="AA38" s="719"/>
      <c r="AB38" s="719"/>
      <c r="AC38" s="719"/>
      <c r="AD38" s="720">
        <v>6307512</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6845</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6877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1330745</v>
      </c>
      <c r="CS38" s="664"/>
      <c r="CT38" s="664"/>
      <c r="CU38" s="664"/>
      <c r="CV38" s="664"/>
      <c r="CW38" s="664"/>
      <c r="CX38" s="664"/>
      <c r="CY38" s="665"/>
      <c r="CZ38" s="666">
        <v>12.5</v>
      </c>
      <c r="DA38" s="695"/>
      <c r="DB38" s="695"/>
      <c r="DC38" s="696"/>
      <c r="DD38" s="669">
        <v>1135499</v>
      </c>
      <c r="DE38" s="664"/>
      <c r="DF38" s="664"/>
      <c r="DG38" s="664"/>
      <c r="DH38" s="664"/>
      <c r="DI38" s="664"/>
      <c r="DJ38" s="664"/>
      <c r="DK38" s="665"/>
      <c r="DL38" s="669">
        <v>824692</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2193</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112</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216018</v>
      </c>
      <c r="CS39" s="662"/>
      <c r="CT39" s="662"/>
      <c r="CU39" s="662"/>
      <c r="CV39" s="662"/>
      <c r="CW39" s="662"/>
      <c r="CX39" s="662"/>
      <c r="CY39" s="663"/>
      <c r="CZ39" s="666">
        <v>2</v>
      </c>
      <c r="DA39" s="695"/>
      <c r="DB39" s="695"/>
      <c r="DC39" s="696"/>
      <c r="DD39" s="669" t="s">
        <v>233</v>
      </c>
      <c r="DE39" s="662"/>
      <c r="DF39" s="662"/>
      <c r="DG39" s="662"/>
      <c r="DH39" s="662"/>
      <c r="DI39" s="662"/>
      <c r="DJ39" s="662"/>
      <c r="DK39" s="663"/>
      <c r="DL39" s="669" t="s">
        <v>127</v>
      </c>
      <c r="DM39" s="662"/>
      <c r="DN39" s="662"/>
      <c r="DO39" s="662"/>
      <c r="DP39" s="662"/>
      <c r="DQ39" s="662"/>
      <c r="DR39" s="662"/>
      <c r="DS39" s="662"/>
      <c r="DT39" s="662"/>
      <c r="DU39" s="662"/>
      <c r="DV39" s="663"/>
      <c r="DW39" s="666" t="s">
        <v>178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243867</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t="s">
        <v>233</v>
      </c>
      <c r="CS40" s="664"/>
      <c r="CT40" s="664"/>
      <c r="CU40" s="664"/>
      <c r="CV40" s="664"/>
      <c r="CW40" s="664"/>
      <c r="CX40" s="664"/>
      <c r="CY40" s="665"/>
      <c r="CZ40" s="666" t="s">
        <v>233</v>
      </c>
      <c r="DA40" s="695"/>
      <c r="DB40" s="695"/>
      <c r="DC40" s="696"/>
      <c r="DD40" s="669" t="s">
        <v>178</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787985</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348</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1366814</v>
      </c>
      <c r="CS42" s="664"/>
      <c r="CT42" s="664"/>
      <c r="CU42" s="664"/>
      <c r="CV42" s="664"/>
      <c r="CW42" s="664"/>
      <c r="CX42" s="664"/>
      <c r="CY42" s="665"/>
      <c r="CZ42" s="666">
        <v>12.8</v>
      </c>
      <c r="DA42" s="667"/>
      <c r="DB42" s="667"/>
      <c r="DC42" s="668"/>
      <c r="DD42" s="669">
        <v>357997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34302</v>
      </c>
      <c r="CS43" s="662"/>
      <c r="CT43" s="662"/>
      <c r="CU43" s="662"/>
      <c r="CV43" s="662"/>
      <c r="CW43" s="662"/>
      <c r="CX43" s="662"/>
      <c r="CY43" s="663"/>
      <c r="CZ43" s="666">
        <v>0.3</v>
      </c>
      <c r="DA43" s="695"/>
      <c r="DB43" s="695"/>
      <c r="DC43" s="696"/>
      <c r="DD43" s="669">
        <v>28210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1335203</v>
      </c>
      <c r="CS44" s="664"/>
      <c r="CT44" s="664"/>
      <c r="CU44" s="664"/>
      <c r="CV44" s="664"/>
      <c r="CW44" s="664"/>
      <c r="CX44" s="664"/>
      <c r="CY44" s="665"/>
      <c r="CZ44" s="666">
        <v>12.5</v>
      </c>
      <c r="DA44" s="667"/>
      <c r="DB44" s="667"/>
      <c r="DC44" s="668"/>
      <c r="DD44" s="669">
        <v>337218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425572</v>
      </c>
      <c r="CS45" s="662"/>
      <c r="CT45" s="662"/>
      <c r="CU45" s="662"/>
      <c r="CV45" s="662"/>
      <c r="CW45" s="662"/>
      <c r="CX45" s="662"/>
      <c r="CY45" s="663"/>
      <c r="CZ45" s="666">
        <v>4</v>
      </c>
      <c r="DA45" s="695"/>
      <c r="DB45" s="695"/>
      <c r="DC45" s="696"/>
      <c r="DD45" s="669">
        <v>35794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854647</v>
      </c>
      <c r="CS46" s="664"/>
      <c r="CT46" s="664"/>
      <c r="CU46" s="664"/>
      <c r="CV46" s="664"/>
      <c r="CW46" s="664"/>
      <c r="CX46" s="664"/>
      <c r="CY46" s="665"/>
      <c r="CZ46" s="666">
        <v>8</v>
      </c>
      <c r="DA46" s="667"/>
      <c r="DB46" s="667"/>
      <c r="DC46" s="668"/>
      <c r="DD46" s="669">
        <v>288940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31611</v>
      </c>
      <c r="CS47" s="662"/>
      <c r="CT47" s="662"/>
      <c r="CU47" s="662"/>
      <c r="CV47" s="662"/>
      <c r="CW47" s="662"/>
      <c r="CX47" s="662"/>
      <c r="CY47" s="663"/>
      <c r="CZ47" s="666">
        <v>0.3</v>
      </c>
      <c r="DA47" s="695"/>
      <c r="DB47" s="695"/>
      <c r="DC47" s="696"/>
      <c r="DD47" s="669">
        <v>20779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178</v>
      </c>
      <c r="CS48" s="664"/>
      <c r="CT48" s="664"/>
      <c r="CU48" s="664"/>
      <c r="CV48" s="664"/>
      <c r="CW48" s="664"/>
      <c r="CX48" s="664"/>
      <c r="CY48" s="665"/>
      <c r="CZ48" s="666" t="s">
        <v>233</v>
      </c>
      <c r="DA48" s="667"/>
      <c r="DB48" s="667"/>
      <c r="DC48" s="668"/>
      <c r="DD48" s="669" t="s">
        <v>178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10667902</v>
      </c>
      <c r="CS49" s="677"/>
      <c r="CT49" s="677"/>
      <c r="CU49" s="677"/>
      <c r="CV49" s="677"/>
      <c r="CW49" s="677"/>
      <c r="CX49" s="677"/>
      <c r="CY49" s="678"/>
      <c r="CZ49" s="679">
        <v>100</v>
      </c>
      <c r="DA49" s="680"/>
      <c r="DB49" s="680"/>
      <c r="DC49" s="681"/>
      <c r="DD49" s="682">
        <v>7160601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ltTFyyiHeqYvinXg1cCoiWY2emwaZ1Ty5ScSh2907KAPcv82qeOEgSDlTMPkpniImbPDmOICy1vTmDPCb23cZw==" saltValue="K082ILoKpxMIBfwnhO6J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U23" sqref="AU23:AY2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362</v>
      </c>
      <c r="DK2" s="1201"/>
      <c r="DL2" s="1201"/>
      <c r="DM2" s="1201"/>
      <c r="DN2" s="1201"/>
      <c r="DO2" s="1202"/>
      <c r="DP2" s="249"/>
      <c r="DQ2" s="1200" t="s">
        <v>363</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366</v>
      </c>
      <c r="B5" s="1086"/>
      <c r="C5" s="1086"/>
      <c r="D5" s="1086"/>
      <c r="E5" s="1086"/>
      <c r="F5" s="1086"/>
      <c r="G5" s="1086"/>
      <c r="H5" s="1086"/>
      <c r="I5" s="1086"/>
      <c r="J5" s="1086"/>
      <c r="K5" s="1086"/>
      <c r="L5" s="1086"/>
      <c r="M5" s="1086"/>
      <c r="N5" s="1086"/>
      <c r="O5" s="1086"/>
      <c r="P5" s="1087"/>
      <c r="Q5" s="1091" t="s">
        <v>367</v>
      </c>
      <c r="R5" s="1092"/>
      <c r="S5" s="1092"/>
      <c r="T5" s="1092"/>
      <c r="U5" s="1093"/>
      <c r="V5" s="1091" t="s">
        <v>368</v>
      </c>
      <c r="W5" s="1092"/>
      <c r="X5" s="1092"/>
      <c r="Y5" s="1092"/>
      <c r="Z5" s="1093"/>
      <c r="AA5" s="1091" t="s">
        <v>369</v>
      </c>
      <c r="AB5" s="1092"/>
      <c r="AC5" s="1092"/>
      <c r="AD5" s="1092"/>
      <c r="AE5" s="1092"/>
      <c r="AF5" s="1203" t="s">
        <v>370</v>
      </c>
      <c r="AG5" s="1092"/>
      <c r="AH5" s="1092"/>
      <c r="AI5" s="1092"/>
      <c r="AJ5" s="1107"/>
      <c r="AK5" s="1092" t="s">
        <v>371</v>
      </c>
      <c r="AL5" s="1092"/>
      <c r="AM5" s="1092"/>
      <c r="AN5" s="1092"/>
      <c r="AO5" s="1093"/>
      <c r="AP5" s="1091" t="s">
        <v>372</v>
      </c>
      <c r="AQ5" s="1092"/>
      <c r="AR5" s="1092"/>
      <c r="AS5" s="1092"/>
      <c r="AT5" s="1093"/>
      <c r="AU5" s="1091" t="s">
        <v>373</v>
      </c>
      <c r="AV5" s="1092"/>
      <c r="AW5" s="1092"/>
      <c r="AX5" s="1092"/>
      <c r="AY5" s="1107"/>
      <c r="AZ5" s="256"/>
      <c r="BA5" s="256"/>
      <c r="BB5" s="256"/>
      <c r="BC5" s="256"/>
      <c r="BD5" s="256"/>
      <c r="BE5" s="257"/>
      <c r="BF5" s="257"/>
      <c r="BG5" s="257"/>
      <c r="BH5" s="257"/>
      <c r="BI5" s="257"/>
      <c r="BJ5" s="257"/>
      <c r="BK5" s="257"/>
      <c r="BL5" s="257"/>
      <c r="BM5" s="257"/>
      <c r="BN5" s="257"/>
      <c r="BO5" s="257"/>
      <c r="BP5" s="257"/>
      <c r="BQ5" s="1085" t="s">
        <v>374</v>
      </c>
      <c r="BR5" s="1086"/>
      <c r="BS5" s="1086"/>
      <c r="BT5" s="1086"/>
      <c r="BU5" s="1086"/>
      <c r="BV5" s="1086"/>
      <c r="BW5" s="1086"/>
      <c r="BX5" s="1086"/>
      <c r="BY5" s="1086"/>
      <c r="BZ5" s="1086"/>
      <c r="CA5" s="1086"/>
      <c r="CB5" s="1086"/>
      <c r="CC5" s="1086"/>
      <c r="CD5" s="1086"/>
      <c r="CE5" s="1086"/>
      <c r="CF5" s="1086"/>
      <c r="CG5" s="1087"/>
      <c r="CH5" s="1091" t="s">
        <v>375</v>
      </c>
      <c r="CI5" s="1092"/>
      <c r="CJ5" s="1092"/>
      <c r="CK5" s="1092"/>
      <c r="CL5" s="1093"/>
      <c r="CM5" s="1091" t="s">
        <v>376</v>
      </c>
      <c r="CN5" s="1092"/>
      <c r="CO5" s="1092"/>
      <c r="CP5" s="1092"/>
      <c r="CQ5" s="1093"/>
      <c r="CR5" s="1091" t="s">
        <v>377</v>
      </c>
      <c r="CS5" s="1092"/>
      <c r="CT5" s="1092"/>
      <c r="CU5" s="1092"/>
      <c r="CV5" s="1093"/>
      <c r="CW5" s="1091" t="s">
        <v>378</v>
      </c>
      <c r="CX5" s="1092"/>
      <c r="CY5" s="1092"/>
      <c r="CZ5" s="1092"/>
      <c r="DA5" s="1093"/>
      <c r="DB5" s="1091" t="s">
        <v>379</v>
      </c>
      <c r="DC5" s="1092"/>
      <c r="DD5" s="1092"/>
      <c r="DE5" s="1092"/>
      <c r="DF5" s="1093"/>
      <c r="DG5" s="1188" t="s">
        <v>380</v>
      </c>
      <c r="DH5" s="1189"/>
      <c r="DI5" s="1189"/>
      <c r="DJ5" s="1189"/>
      <c r="DK5" s="1190"/>
      <c r="DL5" s="1188" t="s">
        <v>381</v>
      </c>
      <c r="DM5" s="1189"/>
      <c r="DN5" s="1189"/>
      <c r="DO5" s="1189"/>
      <c r="DP5" s="1190"/>
      <c r="DQ5" s="1091" t="s">
        <v>382</v>
      </c>
      <c r="DR5" s="1092"/>
      <c r="DS5" s="1092"/>
      <c r="DT5" s="1092"/>
      <c r="DU5" s="1093"/>
      <c r="DV5" s="1091" t="s">
        <v>373</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383</v>
      </c>
      <c r="C7" s="1141"/>
      <c r="D7" s="1141"/>
      <c r="E7" s="1141"/>
      <c r="F7" s="1141"/>
      <c r="G7" s="1141"/>
      <c r="H7" s="1141"/>
      <c r="I7" s="1141"/>
      <c r="J7" s="1141"/>
      <c r="K7" s="1141"/>
      <c r="L7" s="1141"/>
      <c r="M7" s="1141"/>
      <c r="N7" s="1141"/>
      <c r="O7" s="1141"/>
      <c r="P7" s="1142"/>
      <c r="Q7" s="1194">
        <v>10951</v>
      </c>
      <c r="R7" s="1195"/>
      <c r="S7" s="1195"/>
      <c r="T7" s="1195"/>
      <c r="U7" s="1195"/>
      <c r="V7" s="1195">
        <v>10667</v>
      </c>
      <c r="W7" s="1195"/>
      <c r="X7" s="1195"/>
      <c r="Y7" s="1195"/>
      <c r="Z7" s="1195"/>
      <c r="AA7" s="1195">
        <v>284</v>
      </c>
      <c r="AB7" s="1195"/>
      <c r="AC7" s="1195"/>
      <c r="AD7" s="1195"/>
      <c r="AE7" s="1196"/>
      <c r="AF7" s="1197">
        <v>264</v>
      </c>
      <c r="AG7" s="1198"/>
      <c r="AH7" s="1198"/>
      <c r="AI7" s="1198"/>
      <c r="AJ7" s="1199"/>
      <c r="AK7" s="1181">
        <v>183</v>
      </c>
      <c r="AL7" s="1182"/>
      <c r="AM7" s="1182"/>
      <c r="AN7" s="1182"/>
      <c r="AO7" s="1182"/>
      <c r="AP7" s="1182">
        <v>10538</v>
      </c>
      <c r="AQ7" s="1182"/>
      <c r="AR7" s="1182"/>
      <c r="AS7" s="1182"/>
      <c r="AT7" s="1182"/>
      <c r="AU7" s="1183" t="s">
        <v>571</v>
      </c>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572</v>
      </c>
      <c r="BT7" s="1186"/>
      <c r="BU7" s="1186"/>
      <c r="BV7" s="1186"/>
      <c r="BW7" s="1186"/>
      <c r="BX7" s="1186"/>
      <c r="BY7" s="1186"/>
      <c r="BZ7" s="1186"/>
      <c r="CA7" s="1186"/>
      <c r="CB7" s="1186"/>
      <c r="CC7" s="1186"/>
      <c r="CD7" s="1186"/>
      <c r="CE7" s="1186"/>
      <c r="CF7" s="1186"/>
      <c r="CG7" s="1187"/>
      <c r="CH7" s="1178">
        <v>0</v>
      </c>
      <c r="CI7" s="1179"/>
      <c r="CJ7" s="1179"/>
      <c r="CK7" s="1179"/>
      <c r="CL7" s="1180"/>
      <c r="CM7" s="1178">
        <v>121</v>
      </c>
      <c r="CN7" s="1179"/>
      <c r="CO7" s="1179"/>
      <c r="CP7" s="1179"/>
      <c r="CQ7" s="1180"/>
      <c r="CR7" s="1178">
        <v>119</v>
      </c>
      <c r="CS7" s="1179"/>
      <c r="CT7" s="1179"/>
      <c r="CU7" s="1179"/>
      <c r="CV7" s="1180"/>
      <c r="CW7" s="1178">
        <v>5</v>
      </c>
      <c r="CX7" s="1179"/>
      <c r="CY7" s="1179"/>
      <c r="CZ7" s="1179"/>
      <c r="DA7" s="1180"/>
      <c r="DB7" s="1178" t="s">
        <v>574</v>
      </c>
      <c r="DC7" s="1179"/>
      <c r="DD7" s="1179"/>
      <c r="DE7" s="1179"/>
      <c r="DF7" s="1180"/>
      <c r="DG7" s="1178" t="s">
        <v>575</v>
      </c>
      <c r="DH7" s="1179"/>
      <c r="DI7" s="1179"/>
      <c r="DJ7" s="1179"/>
      <c r="DK7" s="1180"/>
      <c r="DL7" s="1178" t="s">
        <v>576</v>
      </c>
      <c r="DM7" s="1179"/>
      <c r="DN7" s="1179"/>
      <c r="DO7" s="1179"/>
      <c r="DP7" s="1180"/>
      <c r="DQ7" s="1178" t="s">
        <v>577</v>
      </c>
      <c r="DR7" s="1179"/>
      <c r="DS7" s="1179"/>
      <c r="DT7" s="1179"/>
      <c r="DU7" s="1180"/>
      <c r="DV7" s="1205"/>
      <c r="DW7" s="1206"/>
      <c r="DX7" s="1206"/>
      <c r="DY7" s="1206"/>
      <c r="DZ7" s="1207"/>
      <c r="EA7" s="254"/>
    </row>
    <row r="8" spans="1:131" s="255" customFormat="1" ht="26.25" customHeight="1" x14ac:dyDescent="0.15">
      <c r="A8" s="261">
        <v>2</v>
      </c>
      <c r="B8" s="1121" t="s">
        <v>384</v>
      </c>
      <c r="C8" s="1122"/>
      <c r="D8" s="1122"/>
      <c r="E8" s="1122"/>
      <c r="F8" s="1122"/>
      <c r="G8" s="1122"/>
      <c r="H8" s="1122"/>
      <c r="I8" s="1122"/>
      <c r="J8" s="1122"/>
      <c r="K8" s="1122"/>
      <c r="L8" s="1122"/>
      <c r="M8" s="1122"/>
      <c r="N8" s="1122"/>
      <c r="O8" s="1122"/>
      <c r="P8" s="1123"/>
      <c r="Q8" s="1133">
        <v>66</v>
      </c>
      <c r="R8" s="1134"/>
      <c r="S8" s="1134"/>
      <c r="T8" s="1134"/>
      <c r="U8" s="1134"/>
      <c r="V8" s="1134">
        <v>5</v>
      </c>
      <c r="W8" s="1134"/>
      <c r="X8" s="1134"/>
      <c r="Y8" s="1134"/>
      <c r="Z8" s="1134"/>
      <c r="AA8" s="1134">
        <v>61</v>
      </c>
      <c r="AB8" s="1134"/>
      <c r="AC8" s="1134"/>
      <c r="AD8" s="1134"/>
      <c r="AE8" s="1135"/>
      <c r="AF8" s="1127">
        <v>61</v>
      </c>
      <c r="AG8" s="1128"/>
      <c r="AH8" s="1128"/>
      <c r="AI8" s="1128"/>
      <c r="AJ8" s="1129"/>
      <c r="AK8" s="1176"/>
      <c r="AL8" s="1177"/>
      <c r="AM8" s="1177"/>
      <c r="AN8" s="1177"/>
      <c r="AO8" s="1177"/>
      <c r="AP8" s="1177">
        <v>6</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573</v>
      </c>
      <c r="BT8" s="1105"/>
      <c r="BU8" s="1105"/>
      <c r="BV8" s="1105"/>
      <c r="BW8" s="1105"/>
      <c r="BX8" s="1105"/>
      <c r="BY8" s="1105"/>
      <c r="BZ8" s="1105"/>
      <c r="CA8" s="1105"/>
      <c r="CB8" s="1105"/>
      <c r="CC8" s="1105"/>
      <c r="CD8" s="1105"/>
      <c r="CE8" s="1105"/>
      <c r="CF8" s="1105"/>
      <c r="CG8" s="1106"/>
      <c r="CH8" s="1079">
        <v>0</v>
      </c>
      <c r="CI8" s="1080"/>
      <c r="CJ8" s="1080"/>
      <c r="CK8" s="1080"/>
      <c r="CL8" s="1081"/>
      <c r="CM8" s="1079">
        <v>86</v>
      </c>
      <c r="CN8" s="1080"/>
      <c r="CO8" s="1080"/>
      <c r="CP8" s="1080"/>
      <c r="CQ8" s="1081"/>
      <c r="CR8" s="1079">
        <v>5</v>
      </c>
      <c r="CS8" s="1080"/>
      <c r="CT8" s="1080"/>
      <c r="CU8" s="1080"/>
      <c r="CV8" s="1081"/>
      <c r="CW8" s="1079" t="s">
        <v>575</v>
      </c>
      <c r="CX8" s="1080"/>
      <c r="CY8" s="1080"/>
      <c r="CZ8" s="1080"/>
      <c r="DA8" s="1081"/>
      <c r="DB8" s="1079" t="s">
        <v>575</v>
      </c>
      <c r="DC8" s="1080"/>
      <c r="DD8" s="1080"/>
      <c r="DE8" s="1080"/>
      <c r="DF8" s="1081"/>
      <c r="DG8" s="1079" t="s">
        <v>575</v>
      </c>
      <c r="DH8" s="1080"/>
      <c r="DI8" s="1080"/>
      <c r="DJ8" s="1080"/>
      <c r="DK8" s="1081"/>
      <c r="DL8" s="1079" t="s">
        <v>575</v>
      </c>
      <c r="DM8" s="1080"/>
      <c r="DN8" s="1080"/>
      <c r="DO8" s="1080"/>
      <c r="DP8" s="1081"/>
      <c r="DQ8" s="1079" t="s">
        <v>578</v>
      </c>
      <c r="DR8" s="1080"/>
      <c r="DS8" s="1080"/>
      <c r="DT8" s="1080"/>
      <c r="DU8" s="1081"/>
      <c r="DV8" s="1082"/>
      <c r="DW8" s="1083"/>
      <c r="DX8" s="1083"/>
      <c r="DY8" s="1083"/>
      <c r="DZ8" s="1084"/>
      <c r="EA8" s="254"/>
    </row>
    <row r="9" spans="1:131" s="255" customFormat="1" ht="26.25" customHeight="1" x14ac:dyDescent="0.15">
      <c r="A9" s="261">
        <v>3</v>
      </c>
      <c r="B9" s="1121"/>
      <c r="C9" s="1122"/>
      <c r="D9" s="1122"/>
      <c r="E9" s="1122"/>
      <c r="F9" s="1122"/>
      <c r="G9" s="1122"/>
      <c r="H9" s="1122"/>
      <c r="I9" s="1122"/>
      <c r="J9" s="1122"/>
      <c r="K9" s="1122"/>
      <c r="L9" s="1122"/>
      <c r="M9" s="1122"/>
      <c r="N9" s="1122"/>
      <c r="O9" s="1122"/>
      <c r="P9" s="1123"/>
      <c r="Q9" s="1133"/>
      <c r="R9" s="1134"/>
      <c r="S9" s="1134"/>
      <c r="T9" s="1134"/>
      <c r="U9" s="1134"/>
      <c r="V9" s="1134"/>
      <c r="W9" s="1134"/>
      <c r="X9" s="1134"/>
      <c r="Y9" s="1134"/>
      <c r="Z9" s="1134"/>
      <c r="AA9" s="1134"/>
      <c r="AB9" s="1134"/>
      <c r="AC9" s="1134"/>
      <c r="AD9" s="1134"/>
      <c r="AE9" s="1135"/>
      <c r="AF9" s="1127"/>
      <c r="AG9" s="1128"/>
      <c r="AH9" s="1128"/>
      <c r="AI9" s="1128"/>
      <c r="AJ9" s="1129"/>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1"/>
      <c r="C10" s="1122"/>
      <c r="D10" s="1122"/>
      <c r="E10" s="1122"/>
      <c r="F10" s="1122"/>
      <c r="G10" s="1122"/>
      <c r="H10" s="1122"/>
      <c r="I10" s="1122"/>
      <c r="J10" s="1122"/>
      <c r="K10" s="1122"/>
      <c r="L10" s="1122"/>
      <c r="M10" s="1122"/>
      <c r="N10" s="1122"/>
      <c r="O10" s="1122"/>
      <c r="P10" s="1123"/>
      <c r="Q10" s="1133"/>
      <c r="R10" s="1134"/>
      <c r="S10" s="1134"/>
      <c r="T10" s="1134"/>
      <c r="U10" s="1134"/>
      <c r="V10" s="1134"/>
      <c r="W10" s="1134"/>
      <c r="X10" s="1134"/>
      <c r="Y10" s="1134"/>
      <c r="Z10" s="1134"/>
      <c r="AA10" s="1134"/>
      <c r="AB10" s="1134"/>
      <c r="AC10" s="1134"/>
      <c r="AD10" s="1134"/>
      <c r="AE10" s="1135"/>
      <c r="AF10" s="1127"/>
      <c r="AG10" s="1128"/>
      <c r="AH10" s="1128"/>
      <c r="AI10" s="1128"/>
      <c r="AJ10" s="1129"/>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1"/>
      <c r="C11" s="1122"/>
      <c r="D11" s="1122"/>
      <c r="E11" s="1122"/>
      <c r="F11" s="1122"/>
      <c r="G11" s="1122"/>
      <c r="H11" s="1122"/>
      <c r="I11" s="1122"/>
      <c r="J11" s="1122"/>
      <c r="K11" s="1122"/>
      <c r="L11" s="1122"/>
      <c r="M11" s="1122"/>
      <c r="N11" s="1122"/>
      <c r="O11" s="1122"/>
      <c r="P11" s="1123"/>
      <c r="Q11" s="1133"/>
      <c r="R11" s="1134"/>
      <c r="S11" s="1134"/>
      <c r="T11" s="1134"/>
      <c r="U11" s="1134"/>
      <c r="V11" s="1134"/>
      <c r="W11" s="1134"/>
      <c r="X11" s="1134"/>
      <c r="Y11" s="1134"/>
      <c r="Z11" s="1134"/>
      <c r="AA11" s="1134"/>
      <c r="AB11" s="1134"/>
      <c r="AC11" s="1134"/>
      <c r="AD11" s="1134"/>
      <c r="AE11" s="1135"/>
      <c r="AF11" s="1127"/>
      <c r="AG11" s="1128"/>
      <c r="AH11" s="1128"/>
      <c r="AI11" s="1128"/>
      <c r="AJ11" s="1129"/>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1"/>
      <c r="C12" s="1122"/>
      <c r="D12" s="1122"/>
      <c r="E12" s="1122"/>
      <c r="F12" s="1122"/>
      <c r="G12" s="1122"/>
      <c r="H12" s="1122"/>
      <c r="I12" s="1122"/>
      <c r="J12" s="1122"/>
      <c r="K12" s="1122"/>
      <c r="L12" s="1122"/>
      <c r="M12" s="1122"/>
      <c r="N12" s="1122"/>
      <c r="O12" s="1122"/>
      <c r="P12" s="1123"/>
      <c r="Q12" s="1133"/>
      <c r="R12" s="1134"/>
      <c r="S12" s="1134"/>
      <c r="T12" s="1134"/>
      <c r="U12" s="1134"/>
      <c r="V12" s="1134"/>
      <c r="W12" s="1134"/>
      <c r="X12" s="1134"/>
      <c r="Y12" s="1134"/>
      <c r="Z12" s="1134"/>
      <c r="AA12" s="1134"/>
      <c r="AB12" s="1134"/>
      <c r="AC12" s="1134"/>
      <c r="AD12" s="1134"/>
      <c r="AE12" s="1135"/>
      <c r="AF12" s="1127"/>
      <c r="AG12" s="1128"/>
      <c r="AH12" s="1128"/>
      <c r="AI12" s="1128"/>
      <c r="AJ12" s="1129"/>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1"/>
      <c r="C13" s="1122"/>
      <c r="D13" s="1122"/>
      <c r="E13" s="1122"/>
      <c r="F13" s="1122"/>
      <c r="G13" s="1122"/>
      <c r="H13" s="1122"/>
      <c r="I13" s="1122"/>
      <c r="J13" s="1122"/>
      <c r="K13" s="1122"/>
      <c r="L13" s="1122"/>
      <c r="M13" s="1122"/>
      <c r="N13" s="1122"/>
      <c r="O13" s="1122"/>
      <c r="P13" s="1123"/>
      <c r="Q13" s="1133"/>
      <c r="R13" s="1134"/>
      <c r="S13" s="1134"/>
      <c r="T13" s="1134"/>
      <c r="U13" s="1134"/>
      <c r="V13" s="1134"/>
      <c r="W13" s="1134"/>
      <c r="X13" s="1134"/>
      <c r="Y13" s="1134"/>
      <c r="Z13" s="1134"/>
      <c r="AA13" s="1134"/>
      <c r="AB13" s="1134"/>
      <c r="AC13" s="1134"/>
      <c r="AD13" s="1134"/>
      <c r="AE13" s="1135"/>
      <c r="AF13" s="1127"/>
      <c r="AG13" s="1128"/>
      <c r="AH13" s="1128"/>
      <c r="AI13" s="1128"/>
      <c r="AJ13" s="1129"/>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1"/>
      <c r="C14" s="1122"/>
      <c r="D14" s="1122"/>
      <c r="E14" s="1122"/>
      <c r="F14" s="1122"/>
      <c r="G14" s="1122"/>
      <c r="H14" s="1122"/>
      <c r="I14" s="1122"/>
      <c r="J14" s="1122"/>
      <c r="K14" s="1122"/>
      <c r="L14" s="1122"/>
      <c r="M14" s="1122"/>
      <c r="N14" s="1122"/>
      <c r="O14" s="1122"/>
      <c r="P14" s="1123"/>
      <c r="Q14" s="1133"/>
      <c r="R14" s="1134"/>
      <c r="S14" s="1134"/>
      <c r="T14" s="1134"/>
      <c r="U14" s="1134"/>
      <c r="V14" s="1134"/>
      <c r="W14" s="1134"/>
      <c r="X14" s="1134"/>
      <c r="Y14" s="1134"/>
      <c r="Z14" s="1134"/>
      <c r="AA14" s="1134"/>
      <c r="AB14" s="1134"/>
      <c r="AC14" s="1134"/>
      <c r="AD14" s="1134"/>
      <c r="AE14" s="1135"/>
      <c r="AF14" s="1127"/>
      <c r="AG14" s="1128"/>
      <c r="AH14" s="1128"/>
      <c r="AI14" s="1128"/>
      <c r="AJ14" s="1129"/>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1"/>
      <c r="C15" s="1122"/>
      <c r="D15" s="1122"/>
      <c r="E15" s="1122"/>
      <c r="F15" s="1122"/>
      <c r="G15" s="1122"/>
      <c r="H15" s="1122"/>
      <c r="I15" s="1122"/>
      <c r="J15" s="1122"/>
      <c r="K15" s="1122"/>
      <c r="L15" s="1122"/>
      <c r="M15" s="1122"/>
      <c r="N15" s="1122"/>
      <c r="O15" s="1122"/>
      <c r="P15" s="1123"/>
      <c r="Q15" s="1133"/>
      <c r="R15" s="1134"/>
      <c r="S15" s="1134"/>
      <c r="T15" s="1134"/>
      <c r="U15" s="1134"/>
      <c r="V15" s="1134"/>
      <c r="W15" s="1134"/>
      <c r="X15" s="1134"/>
      <c r="Y15" s="1134"/>
      <c r="Z15" s="1134"/>
      <c r="AA15" s="1134"/>
      <c r="AB15" s="1134"/>
      <c r="AC15" s="1134"/>
      <c r="AD15" s="1134"/>
      <c r="AE15" s="1135"/>
      <c r="AF15" s="1127"/>
      <c r="AG15" s="1128"/>
      <c r="AH15" s="1128"/>
      <c r="AI15" s="1128"/>
      <c r="AJ15" s="1129"/>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1"/>
      <c r="C16" s="1122"/>
      <c r="D16" s="1122"/>
      <c r="E16" s="1122"/>
      <c r="F16" s="1122"/>
      <c r="G16" s="1122"/>
      <c r="H16" s="1122"/>
      <c r="I16" s="1122"/>
      <c r="J16" s="1122"/>
      <c r="K16" s="1122"/>
      <c r="L16" s="1122"/>
      <c r="M16" s="1122"/>
      <c r="N16" s="1122"/>
      <c r="O16" s="1122"/>
      <c r="P16" s="1123"/>
      <c r="Q16" s="1133"/>
      <c r="R16" s="1134"/>
      <c r="S16" s="1134"/>
      <c r="T16" s="1134"/>
      <c r="U16" s="1134"/>
      <c r="V16" s="1134"/>
      <c r="W16" s="1134"/>
      <c r="X16" s="1134"/>
      <c r="Y16" s="1134"/>
      <c r="Z16" s="1134"/>
      <c r="AA16" s="1134"/>
      <c r="AB16" s="1134"/>
      <c r="AC16" s="1134"/>
      <c r="AD16" s="1134"/>
      <c r="AE16" s="1135"/>
      <c r="AF16" s="1127"/>
      <c r="AG16" s="1128"/>
      <c r="AH16" s="1128"/>
      <c r="AI16" s="1128"/>
      <c r="AJ16" s="1129"/>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1"/>
      <c r="C17" s="1122"/>
      <c r="D17" s="1122"/>
      <c r="E17" s="1122"/>
      <c r="F17" s="1122"/>
      <c r="G17" s="1122"/>
      <c r="H17" s="1122"/>
      <c r="I17" s="1122"/>
      <c r="J17" s="1122"/>
      <c r="K17" s="1122"/>
      <c r="L17" s="1122"/>
      <c r="M17" s="1122"/>
      <c r="N17" s="1122"/>
      <c r="O17" s="1122"/>
      <c r="P17" s="1123"/>
      <c r="Q17" s="1133"/>
      <c r="R17" s="1134"/>
      <c r="S17" s="1134"/>
      <c r="T17" s="1134"/>
      <c r="U17" s="1134"/>
      <c r="V17" s="1134"/>
      <c r="W17" s="1134"/>
      <c r="X17" s="1134"/>
      <c r="Y17" s="1134"/>
      <c r="Z17" s="1134"/>
      <c r="AA17" s="1134"/>
      <c r="AB17" s="1134"/>
      <c r="AC17" s="1134"/>
      <c r="AD17" s="1134"/>
      <c r="AE17" s="1135"/>
      <c r="AF17" s="1127"/>
      <c r="AG17" s="1128"/>
      <c r="AH17" s="1128"/>
      <c r="AI17" s="1128"/>
      <c r="AJ17" s="1129"/>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1"/>
      <c r="C18" s="1122"/>
      <c r="D18" s="1122"/>
      <c r="E18" s="1122"/>
      <c r="F18" s="1122"/>
      <c r="G18" s="1122"/>
      <c r="H18" s="1122"/>
      <c r="I18" s="1122"/>
      <c r="J18" s="1122"/>
      <c r="K18" s="1122"/>
      <c r="L18" s="1122"/>
      <c r="M18" s="1122"/>
      <c r="N18" s="1122"/>
      <c r="O18" s="1122"/>
      <c r="P18" s="1123"/>
      <c r="Q18" s="1133"/>
      <c r="R18" s="1134"/>
      <c r="S18" s="1134"/>
      <c r="T18" s="1134"/>
      <c r="U18" s="1134"/>
      <c r="V18" s="1134"/>
      <c r="W18" s="1134"/>
      <c r="X18" s="1134"/>
      <c r="Y18" s="1134"/>
      <c r="Z18" s="1134"/>
      <c r="AA18" s="1134"/>
      <c r="AB18" s="1134"/>
      <c r="AC18" s="1134"/>
      <c r="AD18" s="1134"/>
      <c r="AE18" s="1135"/>
      <c r="AF18" s="1127"/>
      <c r="AG18" s="1128"/>
      <c r="AH18" s="1128"/>
      <c r="AI18" s="1128"/>
      <c r="AJ18" s="1129"/>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1"/>
      <c r="C19" s="1122"/>
      <c r="D19" s="1122"/>
      <c r="E19" s="1122"/>
      <c r="F19" s="1122"/>
      <c r="G19" s="1122"/>
      <c r="H19" s="1122"/>
      <c r="I19" s="1122"/>
      <c r="J19" s="1122"/>
      <c r="K19" s="1122"/>
      <c r="L19" s="1122"/>
      <c r="M19" s="1122"/>
      <c r="N19" s="1122"/>
      <c r="O19" s="1122"/>
      <c r="P19" s="1123"/>
      <c r="Q19" s="1133"/>
      <c r="R19" s="1134"/>
      <c r="S19" s="1134"/>
      <c r="T19" s="1134"/>
      <c r="U19" s="1134"/>
      <c r="V19" s="1134"/>
      <c r="W19" s="1134"/>
      <c r="X19" s="1134"/>
      <c r="Y19" s="1134"/>
      <c r="Z19" s="1134"/>
      <c r="AA19" s="1134"/>
      <c r="AB19" s="1134"/>
      <c r="AC19" s="1134"/>
      <c r="AD19" s="1134"/>
      <c r="AE19" s="1135"/>
      <c r="AF19" s="1127"/>
      <c r="AG19" s="1128"/>
      <c r="AH19" s="1128"/>
      <c r="AI19" s="1128"/>
      <c r="AJ19" s="1129"/>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1"/>
      <c r="C20" s="1122"/>
      <c r="D20" s="1122"/>
      <c r="E20" s="1122"/>
      <c r="F20" s="1122"/>
      <c r="G20" s="1122"/>
      <c r="H20" s="1122"/>
      <c r="I20" s="1122"/>
      <c r="J20" s="1122"/>
      <c r="K20" s="1122"/>
      <c r="L20" s="1122"/>
      <c r="M20" s="1122"/>
      <c r="N20" s="1122"/>
      <c r="O20" s="1122"/>
      <c r="P20" s="1123"/>
      <c r="Q20" s="1133"/>
      <c r="R20" s="1134"/>
      <c r="S20" s="1134"/>
      <c r="T20" s="1134"/>
      <c r="U20" s="1134"/>
      <c r="V20" s="1134"/>
      <c r="W20" s="1134"/>
      <c r="X20" s="1134"/>
      <c r="Y20" s="1134"/>
      <c r="Z20" s="1134"/>
      <c r="AA20" s="1134"/>
      <c r="AB20" s="1134"/>
      <c r="AC20" s="1134"/>
      <c r="AD20" s="1134"/>
      <c r="AE20" s="1135"/>
      <c r="AF20" s="1127"/>
      <c r="AG20" s="1128"/>
      <c r="AH20" s="1128"/>
      <c r="AI20" s="1128"/>
      <c r="AJ20" s="1129"/>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1"/>
      <c r="C21" s="1122"/>
      <c r="D21" s="1122"/>
      <c r="E21" s="1122"/>
      <c r="F21" s="1122"/>
      <c r="G21" s="1122"/>
      <c r="H21" s="1122"/>
      <c r="I21" s="1122"/>
      <c r="J21" s="1122"/>
      <c r="K21" s="1122"/>
      <c r="L21" s="1122"/>
      <c r="M21" s="1122"/>
      <c r="N21" s="1122"/>
      <c r="O21" s="1122"/>
      <c r="P21" s="1123"/>
      <c r="Q21" s="1133"/>
      <c r="R21" s="1134"/>
      <c r="S21" s="1134"/>
      <c r="T21" s="1134"/>
      <c r="U21" s="1134"/>
      <c r="V21" s="1134"/>
      <c r="W21" s="1134"/>
      <c r="X21" s="1134"/>
      <c r="Y21" s="1134"/>
      <c r="Z21" s="1134"/>
      <c r="AA21" s="1134"/>
      <c r="AB21" s="1134"/>
      <c r="AC21" s="1134"/>
      <c r="AD21" s="1134"/>
      <c r="AE21" s="1135"/>
      <c r="AF21" s="1127"/>
      <c r="AG21" s="1128"/>
      <c r="AH21" s="1128"/>
      <c r="AI21" s="1128"/>
      <c r="AJ21" s="1129"/>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1"/>
      <c r="C22" s="1122"/>
      <c r="D22" s="1122"/>
      <c r="E22" s="1122"/>
      <c r="F22" s="1122"/>
      <c r="G22" s="1122"/>
      <c r="H22" s="1122"/>
      <c r="I22" s="1122"/>
      <c r="J22" s="1122"/>
      <c r="K22" s="1122"/>
      <c r="L22" s="1122"/>
      <c r="M22" s="1122"/>
      <c r="N22" s="1122"/>
      <c r="O22" s="1122"/>
      <c r="P22" s="1123"/>
      <c r="Q22" s="1171"/>
      <c r="R22" s="1172"/>
      <c r="S22" s="1172"/>
      <c r="T22" s="1172"/>
      <c r="U22" s="1172"/>
      <c r="V22" s="1172"/>
      <c r="W22" s="1172"/>
      <c r="X22" s="1172"/>
      <c r="Y22" s="1172"/>
      <c r="Z22" s="1172"/>
      <c r="AA22" s="1172"/>
      <c r="AB22" s="1172"/>
      <c r="AC22" s="1172"/>
      <c r="AD22" s="1172"/>
      <c r="AE22" s="1173"/>
      <c r="AF22" s="1127"/>
      <c r="AG22" s="1128"/>
      <c r="AH22" s="1128"/>
      <c r="AI22" s="1128"/>
      <c r="AJ22" s="1129"/>
      <c r="AK22" s="1167"/>
      <c r="AL22" s="1168"/>
      <c r="AM22" s="1168"/>
      <c r="AN22" s="1168"/>
      <c r="AO22" s="1168"/>
      <c r="AP22" s="1168"/>
      <c r="AQ22" s="1168"/>
      <c r="AR22" s="1168"/>
      <c r="AS22" s="1168"/>
      <c r="AT22" s="1168"/>
      <c r="AU22" s="1169"/>
      <c r="AV22" s="1169"/>
      <c r="AW22" s="1169"/>
      <c r="AX22" s="1169"/>
      <c r="AY22" s="1170"/>
      <c r="AZ22" s="1119" t="s">
        <v>385</v>
      </c>
      <c r="BA22" s="1119"/>
      <c r="BB22" s="1119"/>
      <c r="BC22" s="1119"/>
      <c r="BD22" s="1120"/>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8">
        <v>11018</v>
      </c>
      <c r="R23" s="1159"/>
      <c r="S23" s="1159"/>
      <c r="T23" s="1159"/>
      <c r="U23" s="1159"/>
      <c r="V23" s="1159">
        <v>10672</v>
      </c>
      <c r="W23" s="1159"/>
      <c r="X23" s="1159"/>
      <c r="Y23" s="1159"/>
      <c r="Z23" s="1159"/>
      <c r="AA23" s="1159">
        <v>345</v>
      </c>
      <c r="AB23" s="1159"/>
      <c r="AC23" s="1159"/>
      <c r="AD23" s="1159"/>
      <c r="AE23" s="1160"/>
      <c r="AF23" s="1161">
        <v>325</v>
      </c>
      <c r="AG23" s="1159"/>
      <c r="AH23" s="1159"/>
      <c r="AI23" s="1159"/>
      <c r="AJ23" s="1162"/>
      <c r="AK23" s="1163"/>
      <c r="AL23" s="1164"/>
      <c r="AM23" s="1164"/>
      <c r="AN23" s="1164"/>
      <c r="AO23" s="1164"/>
      <c r="AP23" s="1159">
        <v>10544</v>
      </c>
      <c r="AQ23" s="1159"/>
      <c r="AR23" s="1159"/>
      <c r="AS23" s="1159"/>
      <c r="AT23" s="1159"/>
      <c r="AU23" s="1165"/>
      <c r="AV23" s="1165"/>
      <c r="AW23" s="1165"/>
      <c r="AX23" s="1165"/>
      <c r="AY23" s="1166"/>
      <c r="AZ23" s="1155" t="s">
        <v>388</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389</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390</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366</v>
      </c>
      <c r="B26" s="1086"/>
      <c r="C26" s="1086"/>
      <c r="D26" s="1086"/>
      <c r="E26" s="1086"/>
      <c r="F26" s="1086"/>
      <c r="G26" s="1086"/>
      <c r="H26" s="1086"/>
      <c r="I26" s="1086"/>
      <c r="J26" s="1086"/>
      <c r="K26" s="1086"/>
      <c r="L26" s="1086"/>
      <c r="M26" s="1086"/>
      <c r="N26" s="1086"/>
      <c r="O26" s="1086"/>
      <c r="P26" s="1087"/>
      <c r="Q26" s="1091" t="s">
        <v>391</v>
      </c>
      <c r="R26" s="1092"/>
      <c r="S26" s="1092"/>
      <c r="T26" s="1092"/>
      <c r="U26" s="1093"/>
      <c r="V26" s="1091" t="s">
        <v>392</v>
      </c>
      <c r="W26" s="1092"/>
      <c r="X26" s="1092"/>
      <c r="Y26" s="1092"/>
      <c r="Z26" s="1093"/>
      <c r="AA26" s="1091" t="s">
        <v>393</v>
      </c>
      <c r="AB26" s="1092"/>
      <c r="AC26" s="1092"/>
      <c r="AD26" s="1092"/>
      <c r="AE26" s="1092"/>
      <c r="AF26" s="1149" t="s">
        <v>394</v>
      </c>
      <c r="AG26" s="1098"/>
      <c r="AH26" s="1098"/>
      <c r="AI26" s="1098"/>
      <c r="AJ26" s="1150"/>
      <c r="AK26" s="1092" t="s">
        <v>395</v>
      </c>
      <c r="AL26" s="1092"/>
      <c r="AM26" s="1092"/>
      <c r="AN26" s="1092"/>
      <c r="AO26" s="1093"/>
      <c r="AP26" s="1091" t="s">
        <v>396</v>
      </c>
      <c r="AQ26" s="1092"/>
      <c r="AR26" s="1092"/>
      <c r="AS26" s="1092"/>
      <c r="AT26" s="1093"/>
      <c r="AU26" s="1091" t="s">
        <v>397</v>
      </c>
      <c r="AV26" s="1092"/>
      <c r="AW26" s="1092"/>
      <c r="AX26" s="1092"/>
      <c r="AY26" s="1093"/>
      <c r="AZ26" s="1091" t="s">
        <v>398</v>
      </c>
      <c r="BA26" s="1092"/>
      <c r="BB26" s="1092"/>
      <c r="BC26" s="1092"/>
      <c r="BD26" s="1093"/>
      <c r="BE26" s="1091" t="s">
        <v>373</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399</v>
      </c>
      <c r="C28" s="1141"/>
      <c r="D28" s="1141"/>
      <c r="E28" s="1141"/>
      <c r="F28" s="1141"/>
      <c r="G28" s="1141"/>
      <c r="H28" s="1141"/>
      <c r="I28" s="1141"/>
      <c r="J28" s="1141"/>
      <c r="K28" s="1141"/>
      <c r="L28" s="1141"/>
      <c r="M28" s="1141"/>
      <c r="N28" s="1141"/>
      <c r="O28" s="1141"/>
      <c r="P28" s="1142"/>
      <c r="Q28" s="1143">
        <v>4017</v>
      </c>
      <c r="R28" s="1144"/>
      <c r="S28" s="1144"/>
      <c r="T28" s="1144"/>
      <c r="U28" s="1144"/>
      <c r="V28" s="1144">
        <v>3513</v>
      </c>
      <c r="W28" s="1144"/>
      <c r="X28" s="1144"/>
      <c r="Y28" s="1144"/>
      <c r="Z28" s="1144"/>
      <c r="AA28" s="1144">
        <v>504</v>
      </c>
      <c r="AB28" s="1144"/>
      <c r="AC28" s="1144"/>
      <c r="AD28" s="1144"/>
      <c r="AE28" s="1145"/>
      <c r="AF28" s="1146">
        <v>504</v>
      </c>
      <c r="AG28" s="1144"/>
      <c r="AH28" s="1144"/>
      <c r="AI28" s="1144"/>
      <c r="AJ28" s="1147"/>
      <c r="AK28" s="1148">
        <v>244</v>
      </c>
      <c r="AL28" s="1136"/>
      <c r="AM28" s="1136"/>
      <c r="AN28" s="1136"/>
      <c r="AO28" s="1136"/>
      <c r="AP28" s="1136" t="s">
        <v>575</v>
      </c>
      <c r="AQ28" s="1136"/>
      <c r="AR28" s="1136"/>
      <c r="AS28" s="1136"/>
      <c r="AT28" s="1136"/>
      <c r="AU28" s="1136" t="s">
        <v>575</v>
      </c>
      <c r="AV28" s="1136"/>
      <c r="AW28" s="1136"/>
      <c r="AX28" s="1136"/>
      <c r="AY28" s="1136"/>
      <c r="AZ28" s="1137" t="s">
        <v>575</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1" t="s">
        <v>400</v>
      </c>
      <c r="C29" s="1122"/>
      <c r="D29" s="1122"/>
      <c r="E29" s="1122"/>
      <c r="F29" s="1122"/>
      <c r="G29" s="1122"/>
      <c r="H29" s="1122"/>
      <c r="I29" s="1122"/>
      <c r="J29" s="1122"/>
      <c r="K29" s="1122"/>
      <c r="L29" s="1122"/>
      <c r="M29" s="1122"/>
      <c r="N29" s="1122"/>
      <c r="O29" s="1122"/>
      <c r="P29" s="1123"/>
      <c r="Q29" s="1133">
        <v>2922</v>
      </c>
      <c r="R29" s="1134"/>
      <c r="S29" s="1134"/>
      <c r="T29" s="1134"/>
      <c r="U29" s="1134"/>
      <c r="V29" s="1134">
        <v>2718</v>
      </c>
      <c r="W29" s="1134"/>
      <c r="X29" s="1134"/>
      <c r="Y29" s="1134"/>
      <c r="Z29" s="1134"/>
      <c r="AA29" s="1134">
        <v>204</v>
      </c>
      <c r="AB29" s="1134"/>
      <c r="AC29" s="1134"/>
      <c r="AD29" s="1134"/>
      <c r="AE29" s="1135"/>
      <c r="AF29" s="1127">
        <v>204</v>
      </c>
      <c r="AG29" s="1128"/>
      <c r="AH29" s="1128"/>
      <c r="AI29" s="1128"/>
      <c r="AJ29" s="1129"/>
      <c r="AK29" s="1069">
        <v>383</v>
      </c>
      <c r="AL29" s="1060"/>
      <c r="AM29" s="1060"/>
      <c r="AN29" s="1060"/>
      <c r="AO29" s="1060"/>
      <c r="AP29" s="1060" t="s">
        <v>579</v>
      </c>
      <c r="AQ29" s="1060"/>
      <c r="AR29" s="1060"/>
      <c r="AS29" s="1060"/>
      <c r="AT29" s="1060"/>
      <c r="AU29" s="1060" t="s">
        <v>581</v>
      </c>
      <c r="AV29" s="1060"/>
      <c r="AW29" s="1060"/>
      <c r="AX29" s="1060"/>
      <c r="AY29" s="1060"/>
      <c r="AZ29" s="1132" t="s">
        <v>575</v>
      </c>
      <c r="BA29" s="1132"/>
      <c r="BB29" s="1132"/>
      <c r="BC29" s="1132"/>
      <c r="BD29" s="1132"/>
      <c r="BE29" s="1116"/>
      <c r="BF29" s="1116"/>
      <c r="BG29" s="1116"/>
      <c r="BH29" s="1116"/>
      <c r="BI29" s="1117"/>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1" t="s">
        <v>401</v>
      </c>
      <c r="C30" s="1122"/>
      <c r="D30" s="1122"/>
      <c r="E30" s="1122"/>
      <c r="F30" s="1122"/>
      <c r="G30" s="1122"/>
      <c r="H30" s="1122"/>
      <c r="I30" s="1122"/>
      <c r="J30" s="1122"/>
      <c r="K30" s="1122"/>
      <c r="L30" s="1122"/>
      <c r="M30" s="1122"/>
      <c r="N30" s="1122"/>
      <c r="O30" s="1122"/>
      <c r="P30" s="1123"/>
      <c r="Q30" s="1133">
        <v>16</v>
      </c>
      <c r="R30" s="1134"/>
      <c r="S30" s="1134"/>
      <c r="T30" s="1134"/>
      <c r="U30" s="1134"/>
      <c r="V30" s="1134">
        <v>15</v>
      </c>
      <c r="W30" s="1134"/>
      <c r="X30" s="1134"/>
      <c r="Y30" s="1134"/>
      <c r="Z30" s="1134"/>
      <c r="AA30" s="1134">
        <v>1</v>
      </c>
      <c r="AB30" s="1134"/>
      <c r="AC30" s="1134"/>
      <c r="AD30" s="1134"/>
      <c r="AE30" s="1135"/>
      <c r="AF30" s="1127">
        <v>1</v>
      </c>
      <c r="AG30" s="1128"/>
      <c r="AH30" s="1128"/>
      <c r="AI30" s="1128"/>
      <c r="AJ30" s="1129"/>
      <c r="AK30" s="1069">
        <v>2</v>
      </c>
      <c r="AL30" s="1060"/>
      <c r="AM30" s="1060"/>
      <c r="AN30" s="1060"/>
      <c r="AO30" s="1060"/>
      <c r="AP30" s="1060" t="s">
        <v>575</v>
      </c>
      <c r="AQ30" s="1060"/>
      <c r="AR30" s="1060"/>
      <c r="AS30" s="1060"/>
      <c r="AT30" s="1060"/>
      <c r="AU30" s="1060" t="s">
        <v>582</v>
      </c>
      <c r="AV30" s="1060"/>
      <c r="AW30" s="1060"/>
      <c r="AX30" s="1060"/>
      <c r="AY30" s="1060"/>
      <c r="AZ30" s="1132" t="s">
        <v>575</v>
      </c>
      <c r="BA30" s="1132"/>
      <c r="BB30" s="1132"/>
      <c r="BC30" s="1132"/>
      <c r="BD30" s="1132"/>
      <c r="BE30" s="1116"/>
      <c r="BF30" s="1116"/>
      <c r="BG30" s="1116"/>
      <c r="BH30" s="1116"/>
      <c r="BI30" s="1117"/>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1" t="s">
        <v>402</v>
      </c>
      <c r="C31" s="1122"/>
      <c r="D31" s="1122"/>
      <c r="E31" s="1122"/>
      <c r="F31" s="1122"/>
      <c r="G31" s="1122"/>
      <c r="H31" s="1122"/>
      <c r="I31" s="1122"/>
      <c r="J31" s="1122"/>
      <c r="K31" s="1122"/>
      <c r="L31" s="1122"/>
      <c r="M31" s="1122"/>
      <c r="N31" s="1122"/>
      <c r="O31" s="1122"/>
      <c r="P31" s="1123"/>
      <c r="Q31" s="1133">
        <v>311</v>
      </c>
      <c r="R31" s="1134"/>
      <c r="S31" s="1134"/>
      <c r="T31" s="1134"/>
      <c r="U31" s="1134"/>
      <c r="V31" s="1134">
        <v>311</v>
      </c>
      <c r="W31" s="1134"/>
      <c r="X31" s="1134"/>
      <c r="Y31" s="1134"/>
      <c r="Z31" s="1134"/>
      <c r="AA31" s="1134">
        <v>0</v>
      </c>
      <c r="AB31" s="1134"/>
      <c r="AC31" s="1134"/>
      <c r="AD31" s="1134"/>
      <c r="AE31" s="1135"/>
      <c r="AF31" s="1127">
        <v>0</v>
      </c>
      <c r="AG31" s="1128"/>
      <c r="AH31" s="1128"/>
      <c r="AI31" s="1128"/>
      <c r="AJ31" s="1129"/>
      <c r="AK31" s="1069">
        <v>95</v>
      </c>
      <c r="AL31" s="1060"/>
      <c r="AM31" s="1060"/>
      <c r="AN31" s="1060"/>
      <c r="AO31" s="1060"/>
      <c r="AP31" s="1060" t="s">
        <v>583</v>
      </c>
      <c r="AQ31" s="1060"/>
      <c r="AR31" s="1060"/>
      <c r="AS31" s="1060"/>
      <c r="AT31" s="1060"/>
      <c r="AU31" s="1060" t="s">
        <v>575</v>
      </c>
      <c r="AV31" s="1060"/>
      <c r="AW31" s="1060"/>
      <c r="AX31" s="1060"/>
      <c r="AY31" s="1060"/>
      <c r="AZ31" s="1132" t="s">
        <v>575</v>
      </c>
      <c r="BA31" s="1132"/>
      <c r="BB31" s="1132"/>
      <c r="BC31" s="1132"/>
      <c r="BD31" s="1132"/>
      <c r="BE31" s="1116"/>
      <c r="BF31" s="1116"/>
      <c r="BG31" s="1116"/>
      <c r="BH31" s="1116"/>
      <c r="BI31" s="1117"/>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1" t="s">
        <v>403</v>
      </c>
      <c r="C32" s="1122"/>
      <c r="D32" s="1122"/>
      <c r="E32" s="1122"/>
      <c r="F32" s="1122"/>
      <c r="G32" s="1122"/>
      <c r="H32" s="1122"/>
      <c r="I32" s="1122"/>
      <c r="J32" s="1122"/>
      <c r="K32" s="1122"/>
      <c r="L32" s="1122"/>
      <c r="M32" s="1122"/>
      <c r="N32" s="1122"/>
      <c r="O32" s="1122"/>
      <c r="P32" s="1123"/>
      <c r="Q32" s="1133">
        <v>429</v>
      </c>
      <c r="R32" s="1134"/>
      <c r="S32" s="1134"/>
      <c r="T32" s="1134"/>
      <c r="U32" s="1134"/>
      <c r="V32" s="1134">
        <v>399</v>
      </c>
      <c r="W32" s="1134"/>
      <c r="X32" s="1134"/>
      <c r="Y32" s="1134"/>
      <c r="Z32" s="1134"/>
      <c r="AA32" s="1134">
        <v>30</v>
      </c>
      <c r="AB32" s="1134"/>
      <c r="AC32" s="1134"/>
      <c r="AD32" s="1134"/>
      <c r="AE32" s="1135"/>
      <c r="AF32" s="1127">
        <v>530</v>
      </c>
      <c r="AG32" s="1128"/>
      <c r="AH32" s="1128"/>
      <c r="AI32" s="1128"/>
      <c r="AJ32" s="1129"/>
      <c r="AK32" s="1069">
        <v>7</v>
      </c>
      <c r="AL32" s="1060"/>
      <c r="AM32" s="1060"/>
      <c r="AN32" s="1060"/>
      <c r="AO32" s="1060"/>
      <c r="AP32" s="1060">
        <v>1701</v>
      </c>
      <c r="AQ32" s="1060"/>
      <c r="AR32" s="1060"/>
      <c r="AS32" s="1060"/>
      <c r="AT32" s="1060"/>
      <c r="AU32" s="1060">
        <v>48</v>
      </c>
      <c r="AV32" s="1060"/>
      <c r="AW32" s="1060"/>
      <c r="AX32" s="1060"/>
      <c r="AY32" s="1060"/>
      <c r="AZ32" s="1132" t="s">
        <v>575</v>
      </c>
      <c r="BA32" s="1132"/>
      <c r="BB32" s="1132"/>
      <c r="BC32" s="1132"/>
      <c r="BD32" s="1132"/>
      <c r="BE32" s="1116" t="s">
        <v>404</v>
      </c>
      <c r="BF32" s="1116"/>
      <c r="BG32" s="1116"/>
      <c r="BH32" s="1116"/>
      <c r="BI32" s="1117"/>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1" t="s">
        <v>405</v>
      </c>
      <c r="C33" s="1122"/>
      <c r="D33" s="1122"/>
      <c r="E33" s="1122"/>
      <c r="F33" s="1122"/>
      <c r="G33" s="1122"/>
      <c r="H33" s="1122"/>
      <c r="I33" s="1122"/>
      <c r="J33" s="1122"/>
      <c r="K33" s="1122"/>
      <c r="L33" s="1122"/>
      <c r="M33" s="1122"/>
      <c r="N33" s="1122"/>
      <c r="O33" s="1122"/>
      <c r="P33" s="1123"/>
      <c r="Q33" s="1133">
        <v>35</v>
      </c>
      <c r="R33" s="1134"/>
      <c r="S33" s="1134"/>
      <c r="T33" s="1134"/>
      <c r="U33" s="1134"/>
      <c r="V33" s="1134">
        <v>10</v>
      </c>
      <c r="W33" s="1134"/>
      <c r="X33" s="1134"/>
      <c r="Y33" s="1134"/>
      <c r="Z33" s="1134"/>
      <c r="AA33" s="1134">
        <v>25</v>
      </c>
      <c r="AB33" s="1134"/>
      <c r="AC33" s="1134"/>
      <c r="AD33" s="1134"/>
      <c r="AE33" s="1135"/>
      <c r="AF33" s="1127">
        <v>25</v>
      </c>
      <c r="AG33" s="1128"/>
      <c r="AH33" s="1128"/>
      <c r="AI33" s="1128"/>
      <c r="AJ33" s="1129"/>
      <c r="AK33" s="1069" t="s">
        <v>579</v>
      </c>
      <c r="AL33" s="1060"/>
      <c r="AM33" s="1060"/>
      <c r="AN33" s="1060"/>
      <c r="AO33" s="1060"/>
      <c r="AP33" s="1060" t="s">
        <v>575</v>
      </c>
      <c r="AQ33" s="1060"/>
      <c r="AR33" s="1060"/>
      <c r="AS33" s="1060"/>
      <c r="AT33" s="1060"/>
      <c r="AU33" s="1060" t="s">
        <v>575</v>
      </c>
      <c r="AV33" s="1060"/>
      <c r="AW33" s="1060"/>
      <c r="AX33" s="1060"/>
      <c r="AY33" s="1060"/>
      <c r="AZ33" s="1132" t="s">
        <v>575</v>
      </c>
      <c r="BA33" s="1132"/>
      <c r="BB33" s="1132"/>
      <c r="BC33" s="1132"/>
      <c r="BD33" s="1132"/>
      <c r="BE33" s="1116" t="s">
        <v>406</v>
      </c>
      <c r="BF33" s="1116"/>
      <c r="BG33" s="1116"/>
      <c r="BH33" s="1116"/>
      <c r="BI33" s="1117"/>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1" t="s">
        <v>407</v>
      </c>
      <c r="C34" s="1122"/>
      <c r="D34" s="1122"/>
      <c r="E34" s="1122"/>
      <c r="F34" s="1122"/>
      <c r="G34" s="1122"/>
      <c r="H34" s="1122"/>
      <c r="I34" s="1122"/>
      <c r="J34" s="1122"/>
      <c r="K34" s="1122"/>
      <c r="L34" s="1122"/>
      <c r="M34" s="1122"/>
      <c r="N34" s="1122"/>
      <c r="O34" s="1122"/>
      <c r="P34" s="1123"/>
      <c r="Q34" s="1133">
        <v>134</v>
      </c>
      <c r="R34" s="1134"/>
      <c r="S34" s="1134"/>
      <c r="T34" s="1134"/>
      <c r="U34" s="1134"/>
      <c r="V34" s="1134">
        <v>133</v>
      </c>
      <c r="W34" s="1134"/>
      <c r="X34" s="1134"/>
      <c r="Y34" s="1134"/>
      <c r="Z34" s="1134"/>
      <c r="AA34" s="1134">
        <v>1</v>
      </c>
      <c r="AB34" s="1134"/>
      <c r="AC34" s="1134"/>
      <c r="AD34" s="1134"/>
      <c r="AE34" s="1135"/>
      <c r="AF34" s="1127">
        <v>1</v>
      </c>
      <c r="AG34" s="1128"/>
      <c r="AH34" s="1128"/>
      <c r="AI34" s="1128"/>
      <c r="AJ34" s="1129"/>
      <c r="AK34" s="1069">
        <v>53</v>
      </c>
      <c r="AL34" s="1060"/>
      <c r="AM34" s="1060"/>
      <c r="AN34" s="1060"/>
      <c r="AO34" s="1060"/>
      <c r="AP34" s="1060">
        <v>45</v>
      </c>
      <c r="AQ34" s="1060"/>
      <c r="AR34" s="1060"/>
      <c r="AS34" s="1060"/>
      <c r="AT34" s="1060"/>
      <c r="AU34" s="1060">
        <v>16</v>
      </c>
      <c r="AV34" s="1060"/>
      <c r="AW34" s="1060"/>
      <c r="AX34" s="1060"/>
      <c r="AY34" s="1060"/>
      <c r="AZ34" s="1132" t="s">
        <v>575</v>
      </c>
      <c r="BA34" s="1132"/>
      <c r="BB34" s="1132"/>
      <c r="BC34" s="1132"/>
      <c r="BD34" s="1132"/>
      <c r="BE34" s="1116" t="s">
        <v>406</v>
      </c>
      <c r="BF34" s="1116"/>
      <c r="BG34" s="1116"/>
      <c r="BH34" s="1116"/>
      <c r="BI34" s="1117"/>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1" t="s">
        <v>408</v>
      </c>
      <c r="C35" s="1122"/>
      <c r="D35" s="1122"/>
      <c r="E35" s="1122"/>
      <c r="F35" s="1122"/>
      <c r="G35" s="1122"/>
      <c r="H35" s="1122"/>
      <c r="I35" s="1122"/>
      <c r="J35" s="1122"/>
      <c r="K35" s="1122"/>
      <c r="L35" s="1122"/>
      <c r="M35" s="1122"/>
      <c r="N35" s="1122"/>
      <c r="O35" s="1122"/>
      <c r="P35" s="1123"/>
      <c r="Q35" s="1133">
        <v>371</v>
      </c>
      <c r="R35" s="1134"/>
      <c r="S35" s="1134"/>
      <c r="T35" s="1134"/>
      <c r="U35" s="1134"/>
      <c r="V35" s="1134">
        <v>359</v>
      </c>
      <c r="W35" s="1134"/>
      <c r="X35" s="1134"/>
      <c r="Y35" s="1134"/>
      <c r="Z35" s="1134"/>
      <c r="AA35" s="1134">
        <v>12</v>
      </c>
      <c r="AB35" s="1134"/>
      <c r="AC35" s="1134"/>
      <c r="AD35" s="1134"/>
      <c r="AE35" s="1135"/>
      <c r="AF35" s="1127">
        <v>12</v>
      </c>
      <c r="AG35" s="1128"/>
      <c r="AH35" s="1128"/>
      <c r="AI35" s="1128"/>
      <c r="AJ35" s="1129"/>
      <c r="AK35" s="1069">
        <v>225</v>
      </c>
      <c r="AL35" s="1060"/>
      <c r="AM35" s="1060"/>
      <c r="AN35" s="1060"/>
      <c r="AO35" s="1060"/>
      <c r="AP35" s="1060">
        <v>2155</v>
      </c>
      <c r="AQ35" s="1060"/>
      <c r="AR35" s="1060"/>
      <c r="AS35" s="1060"/>
      <c r="AT35" s="1060"/>
      <c r="AU35" s="1060">
        <v>2155</v>
      </c>
      <c r="AV35" s="1060"/>
      <c r="AW35" s="1060"/>
      <c r="AX35" s="1060"/>
      <c r="AY35" s="1060"/>
      <c r="AZ35" s="1132" t="s">
        <v>575</v>
      </c>
      <c r="BA35" s="1132"/>
      <c r="BB35" s="1132"/>
      <c r="BC35" s="1132"/>
      <c r="BD35" s="1132"/>
      <c r="BE35" s="1116" t="s">
        <v>406</v>
      </c>
      <c r="BF35" s="1116"/>
      <c r="BG35" s="1116"/>
      <c r="BH35" s="1116"/>
      <c r="BI35" s="1117"/>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1" t="s">
        <v>409</v>
      </c>
      <c r="C36" s="1122"/>
      <c r="D36" s="1122"/>
      <c r="E36" s="1122"/>
      <c r="F36" s="1122"/>
      <c r="G36" s="1122"/>
      <c r="H36" s="1122"/>
      <c r="I36" s="1122"/>
      <c r="J36" s="1122"/>
      <c r="K36" s="1122"/>
      <c r="L36" s="1122"/>
      <c r="M36" s="1122"/>
      <c r="N36" s="1122"/>
      <c r="O36" s="1122"/>
      <c r="P36" s="1123"/>
      <c r="Q36" s="1133">
        <v>30</v>
      </c>
      <c r="R36" s="1134"/>
      <c r="S36" s="1134"/>
      <c r="T36" s="1134"/>
      <c r="U36" s="1134"/>
      <c r="V36" s="1134">
        <v>28</v>
      </c>
      <c r="W36" s="1134"/>
      <c r="X36" s="1134"/>
      <c r="Y36" s="1134"/>
      <c r="Z36" s="1134"/>
      <c r="AA36" s="1134">
        <v>2</v>
      </c>
      <c r="AB36" s="1134"/>
      <c r="AC36" s="1134"/>
      <c r="AD36" s="1134"/>
      <c r="AE36" s="1135"/>
      <c r="AF36" s="1127">
        <v>2</v>
      </c>
      <c r="AG36" s="1128"/>
      <c r="AH36" s="1128"/>
      <c r="AI36" s="1128"/>
      <c r="AJ36" s="1129"/>
      <c r="AK36" s="1069">
        <v>19</v>
      </c>
      <c r="AL36" s="1060"/>
      <c r="AM36" s="1060"/>
      <c r="AN36" s="1060"/>
      <c r="AO36" s="1060"/>
      <c r="AP36" s="1060">
        <v>152</v>
      </c>
      <c r="AQ36" s="1060"/>
      <c r="AR36" s="1060"/>
      <c r="AS36" s="1060"/>
      <c r="AT36" s="1060"/>
      <c r="AU36" s="1060">
        <v>152</v>
      </c>
      <c r="AV36" s="1060"/>
      <c r="AW36" s="1060"/>
      <c r="AX36" s="1060"/>
      <c r="AY36" s="1060"/>
      <c r="AZ36" s="1132" t="s">
        <v>580</v>
      </c>
      <c r="BA36" s="1132"/>
      <c r="BB36" s="1132"/>
      <c r="BC36" s="1132"/>
      <c r="BD36" s="1132"/>
      <c r="BE36" s="1116" t="s">
        <v>406</v>
      </c>
      <c r="BF36" s="1116"/>
      <c r="BG36" s="1116"/>
      <c r="BH36" s="1116"/>
      <c r="BI36" s="1117"/>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1"/>
      <c r="C37" s="1122"/>
      <c r="D37" s="1122"/>
      <c r="E37" s="1122"/>
      <c r="F37" s="1122"/>
      <c r="G37" s="1122"/>
      <c r="H37" s="1122"/>
      <c r="I37" s="1122"/>
      <c r="J37" s="1122"/>
      <c r="K37" s="1122"/>
      <c r="L37" s="1122"/>
      <c r="M37" s="1122"/>
      <c r="N37" s="1122"/>
      <c r="O37" s="1122"/>
      <c r="P37" s="1123"/>
      <c r="Q37" s="1133"/>
      <c r="R37" s="1134"/>
      <c r="S37" s="1134"/>
      <c r="T37" s="1134"/>
      <c r="U37" s="1134"/>
      <c r="V37" s="1134"/>
      <c r="W37" s="1134"/>
      <c r="X37" s="1134"/>
      <c r="Y37" s="1134"/>
      <c r="Z37" s="1134"/>
      <c r="AA37" s="1134"/>
      <c r="AB37" s="1134"/>
      <c r="AC37" s="1134"/>
      <c r="AD37" s="1134"/>
      <c r="AE37" s="1135"/>
      <c r="AF37" s="1127"/>
      <c r="AG37" s="1128"/>
      <c r="AH37" s="1128"/>
      <c r="AI37" s="1128"/>
      <c r="AJ37" s="1129"/>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16"/>
      <c r="BF37" s="1116"/>
      <c r="BG37" s="1116"/>
      <c r="BH37" s="1116"/>
      <c r="BI37" s="1117"/>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1"/>
      <c r="C38" s="1122"/>
      <c r="D38" s="1122"/>
      <c r="E38" s="1122"/>
      <c r="F38" s="1122"/>
      <c r="G38" s="1122"/>
      <c r="H38" s="1122"/>
      <c r="I38" s="1122"/>
      <c r="J38" s="1122"/>
      <c r="K38" s="1122"/>
      <c r="L38" s="1122"/>
      <c r="M38" s="1122"/>
      <c r="N38" s="1122"/>
      <c r="O38" s="1122"/>
      <c r="P38" s="1123"/>
      <c r="Q38" s="1133"/>
      <c r="R38" s="1134"/>
      <c r="S38" s="1134"/>
      <c r="T38" s="1134"/>
      <c r="U38" s="1134"/>
      <c r="V38" s="1134"/>
      <c r="W38" s="1134"/>
      <c r="X38" s="1134"/>
      <c r="Y38" s="1134"/>
      <c r="Z38" s="1134"/>
      <c r="AA38" s="1134"/>
      <c r="AB38" s="1134"/>
      <c r="AC38" s="1134"/>
      <c r="AD38" s="1134"/>
      <c r="AE38" s="1135"/>
      <c r="AF38" s="1127"/>
      <c r="AG38" s="1128"/>
      <c r="AH38" s="1128"/>
      <c r="AI38" s="1128"/>
      <c r="AJ38" s="1129"/>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16"/>
      <c r="BF38" s="1116"/>
      <c r="BG38" s="1116"/>
      <c r="BH38" s="1116"/>
      <c r="BI38" s="1117"/>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1"/>
      <c r="C39" s="1122"/>
      <c r="D39" s="1122"/>
      <c r="E39" s="1122"/>
      <c r="F39" s="1122"/>
      <c r="G39" s="1122"/>
      <c r="H39" s="1122"/>
      <c r="I39" s="1122"/>
      <c r="J39" s="1122"/>
      <c r="K39" s="1122"/>
      <c r="L39" s="1122"/>
      <c r="M39" s="1122"/>
      <c r="N39" s="1122"/>
      <c r="O39" s="1122"/>
      <c r="P39" s="1123"/>
      <c r="Q39" s="1133"/>
      <c r="R39" s="1134"/>
      <c r="S39" s="1134"/>
      <c r="T39" s="1134"/>
      <c r="U39" s="1134"/>
      <c r="V39" s="1134"/>
      <c r="W39" s="1134"/>
      <c r="X39" s="1134"/>
      <c r="Y39" s="1134"/>
      <c r="Z39" s="1134"/>
      <c r="AA39" s="1134"/>
      <c r="AB39" s="1134"/>
      <c r="AC39" s="1134"/>
      <c r="AD39" s="1134"/>
      <c r="AE39" s="1135"/>
      <c r="AF39" s="1127"/>
      <c r="AG39" s="1128"/>
      <c r="AH39" s="1128"/>
      <c r="AI39" s="1128"/>
      <c r="AJ39" s="1129"/>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16"/>
      <c r="BF39" s="1116"/>
      <c r="BG39" s="1116"/>
      <c r="BH39" s="1116"/>
      <c r="BI39" s="1117"/>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1"/>
      <c r="C40" s="1122"/>
      <c r="D40" s="1122"/>
      <c r="E40" s="1122"/>
      <c r="F40" s="1122"/>
      <c r="G40" s="1122"/>
      <c r="H40" s="1122"/>
      <c r="I40" s="1122"/>
      <c r="J40" s="1122"/>
      <c r="K40" s="1122"/>
      <c r="L40" s="1122"/>
      <c r="M40" s="1122"/>
      <c r="N40" s="1122"/>
      <c r="O40" s="1122"/>
      <c r="P40" s="1123"/>
      <c r="Q40" s="1133"/>
      <c r="R40" s="1134"/>
      <c r="S40" s="1134"/>
      <c r="T40" s="1134"/>
      <c r="U40" s="1134"/>
      <c r="V40" s="1134"/>
      <c r="W40" s="1134"/>
      <c r="X40" s="1134"/>
      <c r="Y40" s="1134"/>
      <c r="Z40" s="1134"/>
      <c r="AA40" s="1134"/>
      <c r="AB40" s="1134"/>
      <c r="AC40" s="1134"/>
      <c r="AD40" s="1134"/>
      <c r="AE40" s="1135"/>
      <c r="AF40" s="1127"/>
      <c r="AG40" s="1128"/>
      <c r="AH40" s="1128"/>
      <c r="AI40" s="1128"/>
      <c r="AJ40" s="1129"/>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16"/>
      <c r="BF40" s="1116"/>
      <c r="BG40" s="1116"/>
      <c r="BH40" s="1116"/>
      <c r="BI40" s="1117"/>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1"/>
      <c r="C41" s="1122"/>
      <c r="D41" s="1122"/>
      <c r="E41" s="1122"/>
      <c r="F41" s="1122"/>
      <c r="G41" s="1122"/>
      <c r="H41" s="1122"/>
      <c r="I41" s="1122"/>
      <c r="J41" s="1122"/>
      <c r="K41" s="1122"/>
      <c r="L41" s="1122"/>
      <c r="M41" s="1122"/>
      <c r="N41" s="1122"/>
      <c r="O41" s="1122"/>
      <c r="P41" s="1123"/>
      <c r="Q41" s="1133"/>
      <c r="R41" s="1134"/>
      <c r="S41" s="1134"/>
      <c r="T41" s="1134"/>
      <c r="U41" s="1134"/>
      <c r="V41" s="1134"/>
      <c r="W41" s="1134"/>
      <c r="X41" s="1134"/>
      <c r="Y41" s="1134"/>
      <c r="Z41" s="1134"/>
      <c r="AA41" s="1134"/>
      <c r="AB41" s="1134"/>
      <c r="AC41" s="1134"/>
      <c r="AD41" s="1134"/>
      <c r="AE41" s="1135"/>
      <c r="AF41" s="1127"/>
      <c r="AG41" s="1128"/>
      <c r="AH41" s="1128"/>
      <c r="AI41" s="1128"/>
      <c r="AJ41" s="1129"/>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16"/>
      <c r="BF41" s="1116"/>
      <c r="BG41" s="1116"/>
      <c r="BH41" s="1116"/>
      <c r="BI41" s="1117"/>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1"/>
      <c r="C42" s="1122"/>
      <c r="D42" s="1122"/>
      <c r="E42" s="1122"/>
      <c r="F42" s="1122"/>
      <c r="G42" s="1122"/>
      <c r="H42" s="1122"/>
      <c r="I42" s="1122"/>
      <c r="J42" s="1122"/>
      <c r="K42" s="1122"/>
      <c r="L42" s="1122"/>
      <c r="M42" s="1122"/>
      <c r="N42" s="1122"/>
      <c r="O42" s="1122"/>
      <c r="P42" s="1123"/>
      <c r="Q42" s="1133"/>
      <c r="R42" s="1134"/>
      <c r="S42" s="1134"/>
      <c r="T42" s="1134"/>
      <c r="U42" s="1134"/>
      <c r="V42" s="1134"/>
      <c r="W42" s="1134"/>
      <c r="X42" s="1134"/>
      <c r="Y42" s="1134"/>
      <c r="Z42" s="1134"/>
      <c r="AA42" s="1134"/>
      <c r="AB42" s="1134"/>
      <c r="AC42" s="1134"/>
      <c r="AD42" s="1134"/>
      <c r="AE42" s="1135"/>
      <c r="AF42" s="1127"/>
      <c r="AG42" s="1128"/>
      <c r="AH42" s="1128"/>
      <c r="AI42" s="1128"/>
      <c r="AJ42" s="1129"/>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16"/>
      <c r="BF42" s="1116"/>
      <c r="BG42" s="1116"/>
      <c r="BH42" s="1116"/>
      <c r="BI42" s="1117"/>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1"/>
      <c r="C43" s="1122"/>
      <c r="D43" s="1122"/>
      <c r="E43" s="1122"/>
      <c r="F43" s="1122"/>
      <c r="G43" s="1122"/>
      <c r="H43" s="1122"/>
      <c r="I43" s="1122"/>
      <c r="J43" s="1122"/>
      <c r="K43" s="1122"/>
      <c r="L43" s="1122"/>
      <c r="M43" s="1122"/>
      <c r="N43" s="1122"/>
      <c r="O43" s="1122"/>
      <c r="P43" s="1123"/>
      <c r="Q43" s="1133"/>
      <c r="R43" s="1134"/>
      <c r="S43" s="1134"/>
      <c r="T43" s="1134"/>
      <c r="U43" s="1134"/>
      <c r="V43" s="1134"/>
      <c r="W43" s="1134"/>
      <c r="X43" s="1134"/>
      <c r="Y43" s="1134"/>
      <c r="Z43" s="1134"/>
      <c r="AA43" s="1134"/>
      <c r="AB43" s="1134"/>
      <c r="AC43" s="1134"/>
      <c r="AD43" s="1134"/>
      <c r="AE43" s="1135"/>
      <c r="AF43" s="1127"/>
      <c r="AG43" s="1128"/>
      <c r="AH43" s="1128"/>
      <c r="AI43" s="1128"/>
      <c r="AJ43" s="1129"/>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16"/>
      <c r="BF43" s="1116"/>
      <c r="BG43" s="1116"/>
      <c r="BH43" s="1116"/>
      <c r="BI43" s="1117"/>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1"/>
      <c r="C44" s="1122"/>
      <c r="D44" s="1122"/>
      <c r="E44" s="1122"/>
      <c r="F44" s="1122"/>
      <c r="G44" s="1122"/>
      <c r="H44" s="1122"/>
      <c r="I44" s="1122"/>
      <c r="J44" s="1122"/>
      <c r="K44" s="1122"/>
      <c r="L44" s="1122"/>
      <c r="M44" s="1122"/>
      <c r="N44" s="1122"/>
      <c r="O44" s="1122"/>
      <c r="P44" s="1123"/>
      <c r="Q44" s="1133"/>
      <c r="R44" s="1134"/>
      <c r="S44" s="1134"/>
      <c r="T44" s="1134"/>
      <c r="U44" s="1134"/>
      <c r="V44" s="1134"/>
      <c r="W44" s="1134"/>
      <c r="X44" s="1134"/>
      <c r="Y44" s="1134"/>
      <c r="Z44" s="1134"/>
      <c r="AA44" s="1134"/>
      <c r="AB44" s="1134"/>
      <c r="AC44" s="1134"/>
      <c r="AD44" s="1134"/>
      <c r="AE44" s="1135"/>
      <c r="AF44" s="1127"/>
      <c r="AG44" s="1128"/>
      <c r="AH44" s="1128"/>
      <c r="AI44" s="1128"/>
      <c r="AJ44" s="1129"/>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16"/>
      <c r="BF44" s="1116"/>
      <c r="BG44" s="1116"/>
      <c r="BH44" s="1116"/>
      <c r="BI44" s="1117"/>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1"/>
      <c r="C45" s="1122"/>
      <c r="D45" s="1122"/>
      <c r="E45" s="1122"/>
      <c r="F45" s="1122"/>
      <c r="G45" s="1122"/>
      <c r="H45" s="1122"/>
      <c r="I45" s="1122"/>
      <c r="J45" s="1122"/>
      <c r="K45" s="1122"/>
      <c r="L45" s="1122"/>
      <c r="M45" s="1122"/>
      <c r="N45" s="1122"/>
      <c r="O45" s="1122"/>
      <c r="P45" s="1123"/>
      <c r="Q45" s="1133"/>
      <c r="R45" s="1134"/>
      <c r="S45" s="1134"/>
      <c r="T45" s="1134"/>
      <c r="U45" s="1134"/>
      <c r="V45" s="1134"/>
      <c r="W45" s="1134"/>
      <c r="X45" s="1134"/>
      <c r="Y45" s="1134"/>
      <c r="Z45" s="1134"/>
      <c r="AA45" s="1134"/>
      <c r="AB45" s="1134"/>
      <c r="AC45" s="1134"/>
      <c r="AD45" s="1134"/>
      <c r="AE45" s="1135"/>
      <c r="AF45" s="1127"/>
      <c r="AG45" s="1128"/>
      <c r="AH45" s="1128"/>
      <c r="AI45" s="1128"/>
      <c r="AJ45" s="1129"/>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16"/>
      <c r="BF45" s="1116"/>
      <c r="BG45" s="1116"/>
      <c r="BH45" s="1116"/>
      <c r="BI45" s="1117"/>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1"/>
      <c r="C46" s="1122"/>
      <c r="D46" s="1122"/>
      <c r="E46" s="1122"/>
      <c r="F46" s="1122"/>
      <c r="G46" s="1122"/>
      <c r="H46" s="1122"/>
      <c r="I46" s="1122"/>
      <c r="J46" s="1122"/>
      <c r="K46" s="1122"/>
      <c r="L46" s="1122"/>
      <c r="M46" s="1122"/>
      <c r="N46" s="1122"/>
      <c r="O46" s="1122"/>
      <c r="P46" s="1123"/>
      <c r="Q46" s="1133"/>
      <c r="R46" s="1134"/>
      <c r="S46" s="1134"/>
      <c r="T46" s="1134"/>
      <c r="U46" s="1134"/>
      <c r="V46" s="1134"/>
      <c r="W46" s="1134"/>
      <c r="X46" s="1134"/>
      <c r="Y46" s="1134"/>
      <c r="Z46" s="1134"/>
      <c r="AA46" s="1134"/>
      <c r="AB46" s="1134"/>
      <c r="AC46" s="1134"/>
      <c r="AD46" s="1134"/>
      <c r="AE46" s="1135"/>
      <c r="AF46" s="1127"/>
      <c r="AG46" s="1128"/>
      <c r="AH46" s="1128"/>
      <c r="AI46" s="1128"/>
      <c r="AJ46" s="1129"/>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16"/>
      <c r="BF46" s="1116"/>
      <c r="BG46" s="1116"/>
      <c r="BH46" s="1116"/>
      <c r="BI46" s="1117"/>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1"/>
      <c r="C47" s="1122"/>
      <c r="D47" s="1122"/>
      <c r="E47" s="1122"/>
      <c r="F47" s="1122"/>
      <c r="G47" s="1122"/>
      <c r="H47" s="1122"/>
      <c r="I47" s="1122"/>
      <c r="J47" s="1122"/>
      <c r="K47" s="1122"/>
      <c r="L47" s="1122"/>
      <c r="M47" s="1122"/>
      <c r="N47" s="1122"/>
      <c r="O47" s="1122"/>
      <c r="P47" s="1123"/>
      <c r="Q47" s="1133"/>
      <c r="R47" s="1134"/>
      <c r="S47" s="1134"/>
      <c r="T47" s="1134"/>
      <c r="U47" s="1134"/>
      <c r="V47" s="1134"/>
      <c r="W47" s="1134"/>
      <c r="X47" s="1134"/>
      <c r="Y47" s="1134"/>
      <c r="Z47" s="1134"/>
      <c r="AA47" s="1134"/>
      <c r="AB47" s="1134"/>
      <c r="AC47" s="1134"/>
      <c r="AD47" s="1134"/>
      <c r="AE47" s="1135"/>
      <c r="AF47" s="1127"/>
      <c r="AG47" s="1128"/>
      <c r="AH47" s="1128"/>
      <c r="AI47" s="1128"/>
      <c r="AJ47" s="1129"/>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16"/>
      <c r="BF47" s="1116"/>
      <c r="BG47" s="1116"/>
      <c r="BH47" s="1116"/>
      <c r="BI47" s="1117"/>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1"/>
      <c r="C48" s="1122"/>
      <c r="D48" s="1122"/>
      <c r="E48" s="1122"/>
      <c r="F48" s="1122"/>
      <c r="G48" s="1122"/>
      <c r="H48" s="1122"/>
      <c r="I48" s="1122"/>
      <c r="J48" s="1122"/>
      <c r="K48" s="1122"/>
      <c r="L48" s="1122"/>
      <c r="M48" s="1122"/>
      <c r="N48" s="1122"/>
      <c r="O48" s="1122"/>
      <c r="P48" s="1123"/>
      <c r="Q48" s="1133"/>
      <c r="R48" s="1134"/>
      <c r="S48" s="1134"/>
      <c r="T48" s="1134"/>
      <c r="U48" s="1134"/>
      <c r="V48" s="1134"/>
      <c r="W48" s="1134"/>
      <c r="X48" s="1134"/>
      <c r="Y48" s="1134"/>
      <c r="Z48" s="1134"/>
      <c r="AA48" s="1134"/>
      <c r="AB48" s="1134"/>
      <c r="AC48" s="1134"/>
      <c r="AD48" s="1134"/>
      <c r="AE48" s="1135"/>
      <c r="AF48" s="1127"/>
      <c r="AG48" s="1128"/>
      <c r="AH48" s="1128"/>
      <c r="AI48" s="1128"/>
      <c r="AJ48" s="1129"/>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16"/>
      <c r="BF48" s="1116"/>
      <c r="BG48" s="1116"/>
      <c r="BH48" s="1116"/>
      <c r="BI48" s="1117"/>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1"/>
      <c r="C49" s="1122"/>
      <c r="D49" s="1122"/>
      <c r="E49" s="1122"/>
      <c r="F49" s="1122"/>
      <c r="G49" s="1122"/>
      <c r="H49" s="1122"/>
      <c r="I49" s="1122"/>
      <c r="J49" s="1122"/>
      <c r="K49" s="1122"/>
      <c r="L49" s="1122"/>
      <c r="M49" s="1122"/>
      <c r="N49" s="1122"/>
      <c r="O49" s="1122"/>
      <c r="P49" s="1123"/>
      <c r="Q49" s="1133"/>
      <c r="R49" s="1134"/>
      <c r="S49" s="1134"/>
      <c r="T49" s="1134"/>
      <c r="U49" s="1134"/>
      <c r="V49" s="1134"/>
      <c r="W49" s="1134"/>
      <c r="X49" s="1134"/>
      <c r="Y49" s="1134"/>
      <c r="Z49" s="1134"/>
      <c r="AA49" s="1134"/>
      <c r="AB49" s="1134"/>
      <c r="AC49" s="1134"/>
      <c r="AD49" s="1134"/>
      <c r="AE49" s="1135"/>
      <c r="AF49" s="1127"/>
      <c r="AG49" s="1128"/>
      <c r="AH49" s="1128"/>
      <c r="AI49" s="1128"/>
      <c r="AJ49" s="1129"/>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16"/>
      <c r="BF49" s="1116"/>
      <c r="BG49" s="1116"/>
      <c r="BH49" s="1116"/>
      <c r="BI49" s="1117"/>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1"/>
      <c r="C50" s="1122"/>
      <c r="D50" s="1122"/>
      <c r="E50" s="1122"/>
      <c r="F50" s="1122"/>
      <c r="G50" s="1122"/>
      <c r="H50" s="1122"/>
      <c r="I50" s="1122"/>
      <c r="J50" s="1122"/>
      <c r="K50" s="1122"/>
      <c r="L50" s="1122"/>
      <c r="M50" s="1122"/>
      <c r="N50" s="1122"/>
      <c r="O50" s="1122"/>
      <c r="P50" s="1123"/>
      <c r="Q50" s="1124"/>
      <c r="R50" s="1125"/>
      <c r="S50" s="1125"/>
      <c r="T50" s="1125"/>
      <c r="U50" s="1125"/>
      <c r="V50" s="1125"/>
      <c r="W50" s="1125"/>
      <c r="X50" s="1125"/>
      <c r="Y50" s="1125"/>
      <c r="Z50" s="1125"/>
      <c r="AA50" s="1125"/>
      <c r="AB50" s="1125"/>
      <c r="AC50" s="1125"/>
      <c r="AD50" s="1125"/>
      <c r="AE50" s="1126"/>
      <c r="AF50" s="1127"/>
      <c r="AG50" s="1128"/>
      <c r="AH50" s="1128"/>
      <c r="AI50" s="1128"/>
      <c r="AJ50" s="1129"/>
      <c r="AK50" s="1130"/>
      <c r="AL50" s="1125"/>
      <c r="AM50" s="1125"/>
      <c r="AN50" s="1125"/>
      <c r="AO50" s="1125"/>
      <c r="AP50" s="1125"/>
      <c r="AQ50" s="1125"/>
      <c r="AR50" s="1125"/>
      <c r="AS50" s="1125"/>
      <c r="AT50" s="1125"/>
      <c r="AU50" s="1125"/>
      <c r="AV50" s="1125"/>
      <c r="AW50" s="1125"/>
      <c r="AX50" s="1125"/>
      <c r="AY50" s="1125"/>
      <c r="AZ50" s="1131"/>
      <c r="BA50" s="1131"/>
      <c r="BB50" s="1131"/>
      <c r="BC50" s="1131"/>
      <c r="BD50" s="1131"/>
      <c r="BE50" s="1116"/>
      <c r="BF50" s="1116"/>
      <c r="BG50" s="1116"/>
      <c r="BH50" s="1116"/>
      <c r="BI50" s="1117"/>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1"/>
      <c r="C51" s="1122"/>
      <c r="D51" s="1122"/>
      <c r="E51" s="1122"/>
      <c r="F51" s="1122"/>
      <c r="G51" s="1122"/>
      <c r="H51" s="1122"/>
      <c r="I51" s="1122"/>
      <c r="J51" s="1122"/>
      <c r="K51" s="1122"/>
      <c r="L51" s="1122"/>
      <c r="M51" s="1122"/>
      <c r="N51" s="1122"/>
      <c r="O51" s="1122"/>
      <c r="P51" s="1123"/>
      <c r="Q51" s="1124"/>
      <c r="R51" s="1125"/>
      <c r="S51" s="1125"/>
      <c r="T51" s="1125"/>
      <c r="U51" s="1125"/>
      <c r="V51" s="1125"/>
      <c r="W51" s="1125"/>
      <c r="X51" s="1125"/>
      <c r="Y51" s="1125"/>
      <c r="Z51" s="1125"/>
      <c r="AA51" s="1125"/>
      <c r="AB51" s="1125"/>
      <c r="AC51" s="1125"/>
      <c r="AD51" s="1125"/>
      <c r="AE51" s="1126"/>
      <c r="AF51" s="1127"/>
      <c r="AG51" s="1128"/>
      <c r="AH51" s="1128"/>
      <c r="AI51" s="1128"/>
      <c r="AJ51" s="1129"/>
      <c r="AK51" s="1130"/>
      <c r="AL51" s="1125"/>
      <c r="AM51" s="1125"/>
      <c r="AN51" s="1125"/>
      <c r="AO51" s="1125"/>
      <c r="AP51" s="1125"/>
      <c r="AQ51" s="1125"/>
      <c r="AR51" s="1125"/>
      <c r="AS51" s="1125"/>
      <c r="AT51" s="1125"/>
      <c r="AU51" s="1125"/>
      <c r="AV51" s="1125"/>
      <c r="AW51" s="1125"/>
      <c r="AX51" s="1125"/>
      <c r="AY51" s="1125"/>
      <c r="AZ51" s="1131"/>
      <c r="BA51" s="1131"/>
      <c r="BB51" s="1131"/>
      <c r="BC51" s="1131"/>
      <c r="BD51" s="1131"/>
      <c r="BE51" s="1116"/>
      <c r="BF51" s="1116"/>
      <c r="BG51" s="1116"/>
      <c r="BH51" s="1116"/>
      <c r="BI51" s="1117"/>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1"/>
      <c r="C52" s="1122"/>
      <c r="D52" s="1122"/>
      <c r="E52" s="1122"/>
      <c r="F52" s="1122"/>
      <c r="G52" s="1122"/>
      <c r="H52" s="1122"/>
      <c r="I52" s="1122"/>
      <c r="J52" s="1122"/>
      <c r="K52" s="1122"/>
      <c r="L52" s="1122"/>
      <c r="M52" s="1122"/>
      <c r="N52" s="1122"/>
      <c r="O52" s="1122"/>
      <c r="P52" s="1123"/>
      <c r="Q52" s="1124"/>
      <c r="R52" s="1125"/>
      <c r="S52" s="1125"/>
      <c r="T52" s="1125"/>
      <c r="U52" s="1125"/>
      <c r="V52" s="1125"/>
      <c r="W52" s="1125"/>
      <c r="X52" s="1125"/>
      <c r="Y52" s="1125"/>
      <c r="Z52" s="1125"/>
      <c r="AA52" s="1125"/>
      <c r="AB52" s="1125"/>
      <c r="AC52" s="1125"/>
      <c r="AD52" s="1125"/>
      <c r="AE52" s="1126"/>
      <c r="AF52" s="1127"/>
      <c r="AG52" s="1128"/>
      <c r="AH52" s="1128"/>
      <c r="AI52" s="1128"/>
      <c r="AJ52" s="1129"/>
      <c r="AK52" s="1130"/>
      <c r="AL52" s="1125"/>
      <c r="AM52" s="1125"/>
      <c r="AN52" s="1125"/>
      <c r="AO52" s="1125"/>
      <c r="AP52" s="1125"/>
      <c r="AQ52" s="1125"/>
      <c r="AR52" s="1125"/>
      <c r="AS52" s="1125"/>
      <c r="AT52" s="1125"/>
      <c r="AU52" s="1125"/>
      <c r="AV52" s="1125"/>
      <c r="AW52" s="1125"/>
      <c r="AX52" s="1125"/>
      <c r="AY52" s="1125"/>
      <c r="AZ52" s="1131"/>
      <c r="BA52" s="1131"/>
      <c r="BB52" s="1131"/>
      <c r="BC52" s="1131"/>
      <c r="BD52" s="1131"/>
      <c r="BE52" s="1116"/>
      <c r="BF52" s="1116"/>
      <c r="BG52" s="1116"/>
      <c r="BH52" s="1116"/>
      <c r="BI52" s="1117"/>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1"/>
      <c r="C53" s="1122"/>
      <c r="D53" s="1122"/>
      <c r="E53" s="1122"/>
      <c r="F53" s="1122"/>
      <c r="G53" s="1122"/>
      <c r="H53" s="1122"/>
      <c r="I53" s="1122"/>
      <c r="J53" s="1122"/>
      <c r="K53" s="1122"/>
      <c r="L53" s="1122"/>
      <c r="M53" s="1122"/>
      <c r="N53" s="1122"/>
      <c r="O53" s="1122"/>
      <c r="P53" s="1123"/>
      <c r="Q53" s="1124"/>
      <c r="R53" s="1125"/>
      <c r="S53" s="1125"/>
      <c r="T53" s="1125"/>
      <c r="U53" s="1125"/>
      <c r="V53" s="1125"/>
      <c r="W53" s="1125"/>
      <c r="X53" s="1125"/>
      <c r="Y53" s="1125"/>
      <c r="Z53" s="1125"/>
      <c r="AA53" s="1125"/>
      <c r="AB53" s="1125"/>
      <c r="AC53" s="1125"/>
      <c r="AD53" s="1125"/>
      <c r="AE53" s="1126"/>
      <c r="AF53" s="1127"/>
      <c r="AG53" s="1128"/>
      <c r="AH53" s="1128"/>
      <c r="AI53" s="1128"/>
      <c r="AJ53" s="1129"/>
      <c r="AK53" s="1130"/>
      <c r="AL53" s="1125"/>
      <c r="AM53" s="1125"/>
      <c r="AN53" s="1125"/>
      <c r="AO53" s="1125"/>
      <c r="AP53" s="1125"/>
      <c r="AQ53" s="1125"/>
      <c r="AR53" s="1125"/>
      <c r="AS53" s="1125"/>
      <c r="AT53" s="1125"/>
      <c r="AU53" s="1125"/>
      <c r="AV53" s="1125"/>
      <c r="AW53" s="1125"/>
      <c r="AX53" s="1125"/>
      <c r="AY53" s="1125"/>
      <c r="AZ53" s="1131"/>
      <c r="BA53" s="1131"/>
      <c r="BB53" s="1131"/>
      <c r="BC53" s="1131"/>
      <c r="BD53" s="1131"/>
      <c r="BE53" s="1116"/>
      <c r="BF53" s="1116"/>
      <c r="BG53" s="1116"/>
      <c r="BH53" s="1116"/>
      <c r="BI53" s="1117"/>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1"/>
      <c r="C54" s="1122"/>
      <c r="D54" s="1122"/>
      <c r="E54" s="1122"/>
      <c r="F54" s="1122"/>
      <c r="G54" s="1122"/>
      <c r="H54" s="1122"/>
      <c r="I54" s="1122"/>
      <c r="J54" s="1122"/>
      <c r="K54" s="1122"/>
      <c r="L54" s="1122"/>
      <c r="M54" s="1122"/>
      <c r="N54" s="1122"/>
      <c r="O54" s="1122"/>
      <c r="P54" s="1123"/>
      <c r="Q54" s="1124"/>
      <c r="R54" s="1125"/>
      <c r="S54" s="1125"/>
      <c r="T54" s="1125"/>
      <c r="U54" s="1125"/>
      <c r="V54" s="1125"/>
      <c r="W54" s="1125"/>
      <c r="X54" s="1125"/>
      <c r="Y54" s="1125"/>
      <c r="Z54" s="1125"/>
      <c r="AA54" s="1125"/>
      <c r="AB54" s="1125"/>
      <c r="AC54" s="1125"/>
      <c r="AD54" s="1125"/>
      <c r="AE54" s="1126"/>
      <c r="AF54" s="1127"/>
      <c r="AG54" s="1128"/>
      <c r="AH54" s="1128"/>
      <c r="AI54" s="1128"/>
      <c r="AJ54" s="1129"/>
      <c r="AK54" s="1130"/>
      <c r="AL54" s="1125"/>
      <c r="AM54" s="1125"/>
      <c r="AN54" s="1125"/>
      <c r="AO54" s="1125"/>
      <c r="AP54" s="1125"/>
      <c r="AQ54" s="1125"/>
      <c r="AR54" s="1125"/>
      <c r="AS54" s="1125"/>
      <c r="AT54" s="1125"/>
      <c r="AU54" s="1125"/>
      <c r="AV54" s="1125"/>
      <c r="AW54" s="1125"/>
      <c r="AX54" s="1125"/>
      <c r="AY54" s="1125"/>
      <c r="AZ54" s="1131"/>
      <c r="BA54" s="1131"/>
      <c r="BB54" s="1131"/>
      <c r="BC54" s="1131"/>
      <c r="BD54" s="1131"/>
      <c r="BE54" s="1116"/>
      <c r="BF54" s="1116"/>
      <c r="BG54" s="1116"/>
      <c r="BH54" s="1116"/>
      <c r="BI54" s="1117"/>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1"/>
      <c r="C55" s="1122"/>
      <c r="D55" s="1122"/>
      <c r="E55" s="1122"/>
      <c r="F55" s="1122"/>
      <c r="G55" s="1122"/>
      <c r="H55" s="1122"/>
      <c r="I55" s="1122"/>
      <c r="J55" s="1122"/>
      <c r="K55" s="1122"/>
      <c r="L55" s="1122"/>
      <c r="M55" s="1122"/>
      <c r="N55" s="1122"/>
      <c r="O55" s="1122"/>
      <c r="P55" s="1123"/>
      <c r="Q55" s="1124"/>
      <c r="R55" s="1125"/>
      <c r="S55" s="1125"/>
      <c r="T55" s="1125"/>
      <c r="U55" s="1125"/>
      <c r="V55" s="1125"/>
      <c r="W55" s="1125"/>
      <c r="X55" s="1125"/>
      <c r="Y55" s="1125"/>
      <c r="Z55" s="1125"/>
      <c r="AA55" s="1125"/>
      <c r="AB55" s="1125"/>
      <c r="AC55" s="1125"/>
      <c r="AD55" s="1125"/>
      <c r="AE55" s="1126"/>
      <c r="AF55" s="1127"/>
      <c r="AG55" s="1128"/>
      <c r="AH55" s="1128"/>
      <c r="AI55" s="1128"/>
      <c r="AJ55" s="1129"/>
      <c r="AK55" s="1130"/>
      <c r="AL55" s="1125"/>
      <c r="AM55" s="1125"/>
      <c r="AN55" s="1125"/>
      <c r="AO55" s="1125"/>
      <c r="AP55" s="1125"/>
      <c r="AQ55" s="1125"/>
      <c r="AR55" s="1125"/>
      <c r="AS55" s="1125"/>
      <c r="AT55" s="1125"/>
      <c r="AU55" s="1125"/>
      <c r="AV55" s="1125"/>
      <c r="AW55" s="1125"/>
      <c r="AX55" s="1125"/>
      <c r="AY55" s="1125"/>
      <c r="AZ55" s="1131"/>
      <c r="BA55" s="1131"/>
      <c r="BB55" s="1131"/>
      <c r="BC55" s="1131"/>
      <c r="BD55" s="1131"/>
      <c r="BE55" s="1116"/>
      <c r="BF55" s="1116"/>
      <c r="BG55" s="1116"/>
      <c r="BH55" s="1116"/>
      <c r="BI55" s="1117"/>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1"/>
      <c r="C56" s="1122"/>
      <c r="D56" s="1122"/>
      <c r="E56" s="1122"/>
      <c r="F56" s="1122"/>
      <c r="G56" s="1122"/>
      <c r="H56" s="1122"/>
      <c r="I56" s="1122"/>
      <c r="J56" s="1122"/>
      <c r="K56" s="1122"/>
      <c r="L56" s="1122"/>
      <c r="M56" s="1122"/>
      <c r="N56" s="1122"/>
      <c r="O56" s="1122"/>
      <c r="P56" s="1123"/>
      <c r="Q56" s="1124"/>
      <c r="R56" s="1125"/>
      <c r="S56" s="1125"/>
      <c r="T56" s="1125"/>
      <c r="U56" s="1125"/>
      <c r="V56" s="1125"/>
      <c r="W56" s="1125"/>
      <c r="X56" s="1125"/>
      <c r="Y56" s="1125"/>
      <c r="Z56" s="1125"/>
      <c r="AA56" s="1125"/>
      <c r="AB56" s="1125"/>
      <c r="AC56" s="1125"/>
      <c r="AD56" s="1125"/>
      <c r="AE56" s="1126"/>
      <c r="AF56" s="1127"/>
      <c r="AG56" s="1128"/>
      <c r="AH56" s="1128"/>
      <c r="AI56" s="1128"/>
      <c r="AJ56" s="1129"/>
      <c r="AK56" s="1130"/>
      <c r="AL56" s="1125"/>
      <c r="AM56" s="1125"/>
      <c r="AN56" s="1125"/>
      <c r="AO56" s="1125"/>
      <c r="AP56" s="1125"/>
      <c r="AQ56" s="1125"/>
      <c r="AR56" s="1125"/>
      <c r="AS56" s="1125"/>
      <c r="AT56" s="1125"/>
      <c r="AU56" s="1125"/>
      <c r="AV56" s="1125"/>
      <c r="AW56" s="1125"/>
      <c r="AX56" s="1125"/>
      <c r="AY56" s="1125"/>
      <c r="AZ56" s="1131"/>
      <c r="BA56" s="1131"/>
      <c r="BB56" s="1131"/>
      <c r="BC56" s="1131"/>
      <c r="BD56" s="1131"/>
      <c r="BE56" s="1116"/>
      <c r="BF56" s="1116"/>
      <c r="BG56" s="1116"/>
      <c r="BH56" s="1116"/>
      <c r="BI56" s="1117"/>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1"/>
      <c r="C57" s="1122"/>
      <c r="D57" s="1122"/>
      <c r="E57" s="1122"/>
      <c r="F57" s="1122"/>
      <c r="G57" s="1122"/>
      <c r="H57" s="1122"/>
      <c r="I57" s="1122"/>
      <c r="J57" s="1122"/>
      <c r="K57" s="1122"/>
      <c r="L57" s="1122"/>
      <c r="M57" s="1122"/>
      <c r="N57" s="1122"/>
      <c r="O57" s="1122"/>
      <c r="P57" s="1123"/>
      <c r="Q57" s="1124"/>
      <c r="R57" s="1125"/>
      <c r="S57" s="1125"/>
      <c r="T57" s="1125"/>
      <c r="U57" s="1125"/>
      <c r="V57" s="1125"/>
      <c r="W57" s="1125"/>
      <c r="X57" s="1125"/>
      <c r="Y57" s="1125"/>
      <c r="Z57" s="1125"/>
      <c r="AA57" s="1125"/>
      <c r="AB57" s="1125"/>
      <c r="AC57" s="1125"/>
      <c r="AD57" s="1125"/>
      <c r="AE57" s="1126"/>
      <c r="AF57" s="1127"/>
      <c r="AG57" s="1128"/>
      <c r="AH57" s="1128"/>
      <c r="AI57" s="1128"/>
      <c r="AJ57" s="1129"/>
      <c r="AK57" s="1130"/>
      <c r="AL57" s="1125"/>
      <c r="AM57" s="1125"/>
      <c r="AN57" s="1125"/>
      <c r="AO57" s="1125"/>
      <c r="AP57" s="1125"/>
      <c r="AQ57" s="1125"/>
      <c r="AR57" s="1125"/>
      <c r="AS57" s="1125"/>
      <c r="AT57" s="1125"/>
      <c r="AU57" s="1125"/>
      <c r="AV57" s="1125"/>
      <c r="AW57" s="1125"/>
      <c r="AX57" s="1125"/>
      <c r="AY57" s="1125"/>
      <c r="AZ57" s="1131"/>
      <c r="BA57" s="1131"/>
      <c r="BB57" s="1131"/>
      <c r="BC57" s="1131"/>
      <c r="BD57" s="1131"/>
      <c r="BE57" s="1116"/>
      <c r="BF57" s="1116"/>
      <c r="BG57" s="1116"/>
      <c r="BH57" s="1116"/>
      <c r="BI57" s="1117"/>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1"/>
      <c r="C58" s="1122"/>
      <c r="D58" s="1122"/>
      <c r="E58" s="1122"/>
      <c r="F58" s="1122"/>
      <c r="G58" s="1122"/>
      <c r="H58" s="1122"/>
      <c r="I58" s="1122"/>
      <c r="J58" s="1122"/>
      <c r="K58" s="1122"/>
      <c r="L58" s="1122"/>
      <c r="M58" s="1122"/>
      <c r="N58" s="1122"/>
      <c r="O58" s="1122"/>
      <c r="P58" s="1123"/>
      <c r="Q58" s="1124"/>
      <c r="R58" s="1125"/>
      <c r="S58" s="1125"/>
      <c r="T58" s="1125"/>
      <c r="U58" s="1125"/>
      <c r="V58" s="1125"/>
      <c r="W58" s="1125"/>
      <c r="X58" s="1125"/>
      <c r="Y58" s="1125"/>
      <c r="Z58" s="1125"/>
      <c r="AA58" s="1125"/>
      <c r="AB58" s="1125"/>
      <c r="AC58" s="1125"/>
      <c r="AD58" s="1125"/>
      <c r="AE58" s="1126"/>
      <c r="AF58" s="1127"/>
      <c r="AG58" s="1128"/>
      <c r="AH58" s="1128"/>
      <c r="AI58" s="1128"/>
      <c r="AJ58" s="1129"/>
      <c r="AK58" s="1130"/>
      <c r="AL58" s="1125"/>
      <c r="AM58" s="1125"/>
      <c r="AN58" s="1125"/>
      <c r="AO58" s="1125"/>
      <c r="AP58" s="1125"/>
      <c r="AQ58" s="1125"/>
      <c r="AR58" s="1125"/>
      <c r="AS58" s="1125"/>
      <c r="AT58" s="1125"/>
      <c r="AU58" s="1125"/>
      <c r="AV58" s="1125"/>
      <c r="AW58" s="1125"/>
      <c r="AX58" s="1125"/>
      <c r="AY58" s="1125"/>
      <c r="AZ58" s="1131"/>
      <c r="BA58" s="1131"/>
      <c r="BB58" s="1131"/>
      <c r="BC58" s="1131"/>
      <c r="BD58" s="1131"/>
      <c r="BE58" s="1116"/>
      <c r="BF58" s="1116"/>
      <c r="BG58" s="1116"/>
      <c r="BH58" s="1116"/>
      <c r="BI58" s="1117"/>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1"/>
      <c r="C59" s="1122"/>
      <c r="D59" s="1122"/>
      <c r="E59" s="1122"/>
      <c r="F59" s="1122"/>
      <c r="G59" s="1122"/>
      <c r="H59" s="1122"/>
      <c r="I59" s="1122"/>
      <c r="J59" s="1122"/>
      <c r="K59" s="1122"/>
      <c r="L59" s="1122"/>
      <c r="M59" s="1122"/>
      <c r="N59" s="1122"/>
      <c r="O59" s="1122"/>
      <c r="P59" s="1123"/>
      <c r="Q59" s="1124"/>
      <c r="R59" s="1125"/>
      <c r="S59" s="1125"/>
      <c r="T59" s="1125"/>
      <c r="U59" s="1125"/>
      <c r="V59" s="1125"/>
      <c r="W59" s="1125"/>
      <c r="X59" s="1125"/>
      <c r="Y59" s="1125"/>
      <c r="Z59" s="1125"/>
      <c r="AA59" s="1125"/>
      <c r="AB59" s="1125"/>
      <c r="AC59" s="1125"/>
      <c r="AD59" s="1125"/>
      <c r="AE59" s="1126"/>
      <c r="AF59" s="1127"/>
      <c r="AG59" s="1128"/>
      <c r="AH59" s="1128"/>
      <c r="AI59" s="1128"/>
      <c r="AJ59" s="1129"/>
      <c r="AK59" s="1130"/>
      <c r="AL59" s="1125"/>
      <c r="AM59" s="1125"/>
      <c r="AN59" s="1125"/>
      <c r="AO59" s="1125"/>
      <c r="AP59" s="1125"/>
      <c r="AQ59" s="1125"/>
      <c r="AR59" s="1125"/>
      <c r="AS59" s="1125"/>
      <c r="AT59" s="1125"/>
      <c r="AU59" s="1125"/>
      <c r="AV59" s="1125"/>
      <c r="AW59" s="1125"/>
      <c r="AX59" s="1125"/>
      <c r="AY59" s="1125"/>
      <c r="AZ59" s="1131"/>
      <c r="BA59" s="1131"/>
      <c r="BB59" s="1131"/>
      <c r="BC59" s="1131"/>
      <c r="BD59" s="1131"/>
      <c r="BE59" s="1116"/>
      <c r="BF59" s="1116"/>
      <c r="BG59" s="1116"/>
      <c r="BH59" s="1116"/>
      <c r="BI59" s="1117"/>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1"/>
      <c r="C60" s="1122"/>
      <c r="D60" s="1122"/>
      <c r="E60" s="1122"/>
      <c r="F60" s="1122"/>
      <c r="G60" s="1122"/>
      <c r="H60" s="1122"/>
      <c r="I60" s="1122"/>
      <c r="J60" s="1122"/>
      <c r="K60" s="1122"/>
      <c r="L60" s="1122"/>
      <c r="M60" s="1122"/>
      <c r="N60" s="1122"/>
      <c r="O60" s="1122"/>
      <c r="P60" s="1123"/>
      <c r="Q60" s="1124"/>
      <c r="R60" s="1125"/>
      <c r="S60" s="1125"/>
      <c r="T60" s="1125"/>
      <c r="U60" s="1125"/>
      <c r="V60" s="1125"/>
      <c r="W60" s="1125"/>
      <c r="X60" s="1125"/>
      <c r="Y60" s="1125"/>
      <c r="Z60" s="1125"/>
      <c r="AA60" s="1125"/>
      <c r="AB60" s="1125"/>
      <c r="AC60" s="1125"/>
      <c r="AD60" s="1125"/>
      <c r="AE60" s="1126"/>
      <c r="AF60" s="1127"/>
      <c r="AG60" s="1128"/>
      <c r="AH60" s="1128"/>
      <c r="AI60" s="1128"/>
      <c r="AJ60" s="1129"/>
      <c r="AK60" s="1130"/>
      <c r="AL60" s="1125"/>
      <c r="AM60" s="1125"/>
      <c r="AN60" s="1125"/>
      <c r="AO60" s="1125"/>
      <c r="AP60" s="1125"/>
      <c r="AQ60" s="1125"/>
      <c r="AR60" s="1125"/>
      <c r="AS60" s="1125"/>
      <c r="AT60" s="1125"/>
      <c r="AU60" s="1125"/>
      <c r="AV60" s="1125"/>
      <c r="AW60" s="1125"/>
      <c r="AX60" s="1125"/>
      <c r="AY60" s="1125"/>
      <c r="AZ60" s="1131"/>
      <c r="BA60" s="1131"/>
      <c r="BB60" s="1131"/>
      <c r="BC60" s="1131"/>
      <c r="BD60" s="1131"/>
      <c r="BE60" s="1116"/>
      <c r="BF60" s="1116"/>
      <c r="BG60" s="1116"/>
      <c r="BH60" s="1116"/>
      <c r="BI60" s="1117"/>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1"/>
      <c r="C61" s="1122"/>
      <c r="D61" s="1122"/>
      <c r="E61" s="1122"/>
      <c r="F61" s="1122"/>
      <c r="G61" s="1122"/>
      <c r="H61" s="1122"/>
      <c r="I61" s="1122"/>
      <c r="J61" s="1122"/>
      <c r="K61" s="1122"/>
      <c r="L61" s="1122"/>
      <c r="M61" s="1122"/>
      <c r="N61" s="1122"/>
      <c r="O61" s="1122"/>
      <c r="P61" s="1123"/>
      <c r="Q61" s="1124"/>
      <c r="R61" s="1125"/>
      <c r="S61" s="1125"/>
      <c r="T61" s="1125"/>
      <c r="U61" s="1125"/>
      <c r="V61" s="1125"/>
      <c r="W61" s="1125"/>
      <c r="X61" s="1125"/>
      <c r="Y61" s="1125"/>
      <c r="Z61" s="1125"/>
      <c r="AA61" s="1125"/>
      <c r="AB61" s="1125"/>
      <c r="AC61" s="1125"/>
      <c r="AD61" s="1125"/>
      <c r="AE61" s="1126"/>
      <c r="AF61" s="1127"/>
      <c r="AG61" s="1128"/>
      <c r="AH61" s="1128"/>
      <c r="AI61" s="1128"/>
      <c r="AJ61" s="1129"/>
      <c r="AK61" s="1130"/>
      <c r="AL61" s="1125"/>
      <c r="AM61" s="1125"/>
      <c r="AN61" s="1125"/>
      <c r="AO61" s="1125"/>
      <c r="AP61" s="1125"/>
      <c r="AQ61" s="1125"/>
      <c r="AR61" s="1125"/>
      <c r="AS61" s="1125"/>
      <c r="AT61" s="1125"/>
      <c r="AU61" s="1125"/>
      <c r="AV61" s="1125"/>
      <c r="AW61" s="1125"/>
      <c r="AX61" s="1125"/>
      <c r="AY61" s="1125"/>
      <c r="AZ61" s="1131"/>
      <c r="BA61" s="1131"/>
      <c r="BB61" s="1131"/>
      <c r="BC61" s="1131"/>
      <c r="BD61" s="1131"/>
      <c r="BE61" s="1116"/>
      <c r="BF61" s="1116"/>
      <c r="BG61" s="1116"/>
      <c r="BH61" s="1116"/>
      <c r="BI61" s="1117"/>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1"/>
      <c r="C62" s="1122"/>
      <c r="D62" s="1122"/>
      <c r="E62" s="1122"/>
      <c r="F62" s="1122"/>
      <c r="G62" s="1122"/>
      <c r="H62" s="1122"/>
      <c r="I62" s="1122"/>
      <c r="J62" s="1122"/>
      <c r="K62" s="1122"/>
      <c r="L62" s="1122"/>
      <c r="M62" s="1122"/>
      <c r="N62" s="1122"/>
      <c r="O62" s="1122"/>
      <c r="P62" s="1123"/>
      <c r="Q62" s="1124"/>
      <c r="R62" s="1125"/>
      <c r="S62" s="1125"/>
      <c r="T62" s="1125"/>
      <c r="U62" s="1125"/>
      <c r="V62" s="1125"/>
      <c r="W62" s="1125"/>
      <c r="X62" s="1125"/>
      <c r="Y62" s="1125"/>
      <c r="Z62" s="1125"/>
      <c r="AA62" s="1125"/>
      <c r="AB62" s="1125"/>
      <c r="AC62" s="1125"/>
      <c r="AD62" s="1125"/>
      <c r="AE62" s="1126"/>
      <c r="AF62" s="1127"/>
      <c r="AG62" s="1128"/>
      <c r="AH62" s="1128"/>
      <c r="AI62" s="1128"/>
      <c r="AJ62" s="1129"/>
      <c r="AK62" s="1130"/>
      <c r="AL62" s="1125"/>
      <c r="AM62" s="1125"/>
      <c r="AN62" s="1125"/>
      <c r="AO62" s="1125"/>
      <c r="AP62" s="1125"/>
      <c r="AQ62" s="1125"/>
      <c r="AR62" s="1125"/>
      <c r="AS62" s="1125"/>
      <c r="AT62" s="1125"/>
      <c r="AU62" s="1125"/>
      <c r="AV62" s="1125"/>
      <c r="AW62" s="1125"/>
      <c r="AX62" s="1125"/>
      <c r="AY62" s="1125"/>
      <c r="AZ62" s="1131"/>
      <c r="BA62" s="1131"/>
      <c r="BB62" s="1131"/>
      <c r="BC62" s="1131"/>
      <c r="BD62" s="1131"/>
      <c r="BE62" s="1116"/>
      <c r="BF62" s="1116"/>
      <c r="BG62" s="1116"/>
      <c r="BH62" s="1116"/>
      <c r="BI62" s="1117"/>
      <c r="BJ62" s="1118" t="s">
        <v>410</v>
      </c>
      <c r="BK62" s="1119"/>
      <c r="BL62" s="1119"/>
      <c r="BM62" s="1119"/>
      <c r="BN62" s="1120"/>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386</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2"/>
      <c r="AF63" s="1113">
        <v>1278</v>
      </c>
      <c r="AG63" s="1048"/>
      <c r="AH63" s="1048"/>
      <c r="AI63" s="1048"/>
      <c r="AJ63" s="1114"/>
      <c r="AK63" s="1115"/>
      <c r="AL63" s="1052"/>
      <c r="AM63" s="1052"/>
      <c r="AN63" s="1052"/>
      <c r="AO63" s="1052"/>
      <c r="AP63" s="1048">
        <v>4053</v>
      </c>
      <c r="AQ63" s="1048"/>
      <c r="AR63" s="1048"/>
      <c r="AS63" s="1048"/>
      <c r="AT63" s="1048"/>
      <c r="AU63" s="1048">
        <v>2371</v>
      </c>
      <c r="AV63" s="1048"/>
      <c r="AW63" s="1048"/>
      <c r="AX63" s="1048"/>
      <c r="AY63" s="1048"/>
      <c r="AZ63" s="1109"/>
      <c r="BA63" s="1109"/>
      <c r="BB63" s="1109"/>
      <c r="BC63" s="1109"/>
      <c r="BD63" s="1109"/>
      <c r="BE63" s="1049"/>
      <c r="BF63" s="1049"/>
      <c r="BG63" s="1049"/>
      <c r="BH63" s="1049"/>
      <c r="BI63" s="1050"/>
      <c r="BJ63" s="1110" t="s">
        <v>127</v>
      </c>
      <c r="BK63" s="1040"/>
      <c r="BL63" s="1040"/>
      <c r="BM63" s="1040"/>
      <c r="BN63" s="1111"/>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413</v>
      </c>
      <c r="B66" s="1086"/>
      <c r="C66" s="1086"/>
      <c r="D66" s="1086"/>
      <c r="E66" s="1086"/>
      <c r="F66" s="1086"/>
      <c r="G66" s="1086"/>
      <c r="H66" s="1086"/>
      <c r="I66" s="1086"/>
      <c r="J66" s="1086"/>
      <c r="K66" s="1086"/>
      <c r="L66" s="1086"/>
      <c r="M66" s="1086"/>
      <c r="N66" s="1086"/>
      <c r="O66" s="1086"/>
      <c r="P66" s="1087"/>
      <c r="Q66" s="1091" t="s">
        <v>391</v>
      </c>
      <c r="R66" s="1092"/>
      <c r="S66" s="1092"/>
      <c r="T66" s="1092"/>
      <c r="U66" s="1093"/>
      <c r="V66" s="1091" t="s">
        <v>392</v>
      </c>
      <c r="W66" s="1092"/>
      <c r="X66" s="1092"/>
      <c r="Y66" s="1092"/>
      <c r="Z66" s="1093"/>
      <c r="AA66" s="1091" t="s">
        <v>414</v>
      </c>
      <c r="AB66" s="1092"/>
      <c r="AC66" s="1092"/>
      <c r="AD66" s="1092"/>
      <c r="AE66" s="1093"/>
      <c r="AF66" s="1097" t="s">
        <v>394</v>
      </c>
      <c r="AG66" s="1098"/>
      <c r="AH66" s="1098"/>
      <c r="AI66" s="1098"/>
      <c r="AJ66" s="1099"/>
      <c r="AK66" s="1091" t="s">
        <v>415</v>
      </c>
      <c r="AL66" s="1086"/>
      <c r="AM66" s="1086"/>
      <c r="AN66" s="1086"/>
      <c r="AO66" s="1087"/>
      <c r="AP66" s="1091" t="s">
        <v>416</v>
      </c>
      <c r="AQ66" s="1092"/>
      <c r="AR66" s="1092"/>
      <c r="AS66" s="1092"/>
      <c r="AT66" s="1093"/>
      <c r="AU66" s="1091" t="s">
        <v>417</v>
      </c>
      <c r="AV66" s="1092"/>
      <c r="AW66" s="1092"/>
      <c r="AX66" s="1092"/>
      <c r="AY66" s="1093"/>
      <c r="AZ66" s="1091" t="s">
        <v>373</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584</v>
      </c>
      <c r="C68" s="1076"/>
      <c r="D68" s="1076"/>
      <c r="E68" s="1076"/>
      <c r="F68" s="1076"/>
      <c r="G68" s="1076"/>
      <c r="H68" s="1076"/>
      <c r="I68" s="1076"/>
      <c r="J68" s="1076"/>
      <c r="K68" s="1076"/>
      <c r="L68" s="1076"/>
      <c r="M68" s="1076"/>
      <c r="N68" s="1076"/>
      <c r="O68" s="1076"/>
      <c r="P68" s="1077"/>
      <c r="Q68" s="1078">
        <v>1508</v>
      </c>
      <c r="R68" s="1072"/>
      <c r="S68" s="1072"/>
      <c r="T68" s="1072"/>
      <c r="U68" s="1072"/>
      <c r="V68" s="1072">
        <v>1417</v>
      </c>
      <c r="W68" s="1072"/>
      <c r="X68" s="1072"/>
      <c r="Y68" s="1072"/>
      <c r="Z68" s="1072"/>
      <c r="AA68" s="1072">
        <v>91</v>
      </c>
      <c r="AB68" s="1072"/>
      <c r="AC68" s="1072"/>
      <c r="AD68" s="1072"/>
      <c r="AE68" s="1072"/>
      <c r="AF68" s="1072">
        <v>91</v>
      </c>
      <c r="AG68" s="1072"/>
      <c r="AH68" s="1072"/>
      <c r="AI68" s="1072"/>
      <c r="AJ68" s="1072"/>
      <c r="AK68" s="1072" t="s">
        <v>580</v>
      </c>
      <c r="AL68" s="1072"/>
      <c r="AM68" s="1072"/>
      <c r="AN68" s="1072"/>
      <c r="AO68" s="1072"/>
      <c r="AP68" s="1072">
        <v>1608</v>
      </c>
      <c r="AQ68" s="1072"/>
      <c r="AR68" s="1072"/>
      <c r="AS68" s="1072"/>
      <c r="AT68" s="1072"/>
      <c r="AU68" s="1072">
        <v>703</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557</v>
      </c>
      <c r="R69" s="1060"/>
      <c r="S69" s="1060"/>
      <c r="T69" s="1060"/>
      <c r="U69" s="1060"/>
      <c r="V69" s="1060">
        <v>491</v>
      </c>
      <c r="W69" s="1060"/>
      <c r="X69" s="1060"/>
      <c r="Y69" s="1060"/>
      <c r="Z69" s="1060"/>
      <c r="AA69" s="1060">
        <v>66</v>
      </c>
      <c r="AB69" s="1060"/>
      <c r="AC69" s="1060"/>
      <c r="AD69" s="1060"/>
      <c r="AE69" s="1060"/>
      <c r="AF69" s="1060">
        <v>66</v>
      </c>
      <c r="AG69" s="1060"/>
      <c r="AH69" s="1060"/>
      <c r="AI69" s="1060"/>
      <c r="AJ69" s="1060"/>
      <c r="AK69" s="1060" t="s">
        <v>575</v>
      </c>
      <c r="AL69" s="1060"/>
      <c r="AM69" s="1060"/>
      <c r="AN69" s="1060"/>
      <c r="AO69" s="1060"/>
      <c r="AP69" s="1060">
        <v>23</v>
      </c>
      <c r="AQ69" s="1060"/>
      <c r="AR69" s="1060"/>
      <c r="AS69" s="1060"/>
      <c r="AT69" s="1060"/>
      <c r="AU69" s="1060">
        <v>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254</v>
      </c>
      <c r="R70" s="1060"/>
      <c r="S70" s="1060"/>
      <c r="T70" s="1060"/>
      <c r="U70" s="1060"/>
      <c r="V70" s="1060">
        <v>245</v>
      </c>
      <c r="W70" s="1060"/>
      <c r="X70" s="1060"/>
      <c r="Y70" s="1060"/>
      <c r="Z70" s="1060"/>
      <c r="AA70" s="1060">
        <v>10</v>
      </c>
      <c r="AB70" s="1060"/>
      <c r="AC70" s="1060"/>
      <c r="AD70" s="1060"/>
      <c r="AE70" s="1060"/>
      <c r="AF70" s="1060">
        <v>10</v>
      </c>
      <c r="AG70" s="1060"/>
      <c r="AH70" s="1060"/>
      <c r="AI70" s="1060"/>
      <c r="AJ70" s="1060"/>
      <c r="AK70" s="1060" t="s">
        <v>575</v>
      </c>
      <c r="AL70" s="1060"/>
      <c r="AM70" s="1060"/>
      <c r="AN70" s="1060"/>
      <c r="AO70" s="1060"/>
      <c r="AP70" s="1060" t="s">
        <v>575</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257193</v>
      </c>
      <c r="R71" s="1060"/>
      <c r="S71" s="1060"/>
      <c r="T71" s="1060"/>
      <c r="U71" s="1060"/>
      <c r="V71" s="1060">
        <v>247302</v>
      </c>
      <c r="W71" s="1060"/>
      <c r="X71" s="1060"/>
      <c r="Y71" s="1060"/>
      <c r="Z71" s="1060"/>
      <c r="AA71" s="1060">
        <v>9891</v>
      </c>
      <c r="AB71" s="1060"/>
      <c r="AC71" s="1060"/>
      <c r="AD71" s="1060"/>
      <c r="AE71" s="1060"/>
      <c r="AF71" s="1060">
        <v>9891</v>
      </c>
      <c r="AG71" s="1060"/>
      <c r="AH71" s="1060"/>
      <c r="AI71" s="1060"/>
      <c r="AJ71" s="1060"/>
      <c r="AK71" s="1060" t="s">
        <v>575</v>
      </c>
      <c r="AL71" s="1060"/>
      <c r="AM71" s="1060"/>
      <c r="AN71" s="1060"/>
      <c r="AO71" s="1060"/>
      <c r="AP71" s="1060" t="s">
        <v>575</v>
      </c>
      <c r="AQ71" s="1060"/>
      <c r="AR71" s="1060"/>
      <c r="AS71" s="1060"/>
      <c r="AT71" s="1060"/>
      <c r="AU71" s="1060" t="s">
        <v>575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67</v>
      </c>
      <c r="R72" s="1060"/>
      <c r="S72" s="1060"/>
      <c r="T72" s="1060"/>
      <c r="U72" s="1060"/>
      <c r="V72" s="1060">
        <v>63</v>
      </c>
      <c r="W72" s="1060"/>
      <c r="X72" s="1060"/>
      <c r="Y72" s="1060"/>
      <c r="Z72" s="1060"/>
      <c r="AA72" s="1060">
        <v>4</v>
      </c>
      <c r="AB72" s="1060"/>
      <c r="AC72" s="1060"/>
      <c r="AD72" s="1060"/>
      <c r="AE72" s="1060"/>
      <c r="AF72" s="1060">
        <v>4</v>
      </c>
      <c r="AG72" s="1060"/>
      <c r="AH72" s="1060"/>
      <c r="AI72" s="1060"/>
      <c r="AJ72" s="1060"/>
      <c r="AK72" s="1060" t="s">
        <v>575</v>
      </c>
      <c r="AL72" s="1060"/>
      <c r="AM72" s="1060"/>
      <c r="AN72" s="1060"/>
      <c r="AO72" s="1060"/>
      <c r="AP72" s="1071" t="s">
        <v>575</v>
      </c>
      <c r="AQ72" s="1060"/>
      <c r="AR72" s="1060"/>
      <c r="AS72" s="1060"/>
      <c r="AT72" s="1060"/>
      <c r="AU72" s="1060" t="s">
        <v>575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7030</v>
      </c>
      <c r="R73" s="1060"/>
      <c r="S73" s="1060"/>
      <c r="T73" s="1060"/>
      <c r="U73" s="1060"/>
      <c r="V73" s="1060">
        <v>6979</v>
      </c>
      <c r="W73" s="1060"/>
      <c r="X73" s="1060"/>
      <c r="Y73" s="1060"/>
      <c r="Z73" s="1060"/>
      <c r="AA73" s="1060">
        <v>51</v>
      </c>
      <c r="AB73" s="1060"/>
      <c r="AC73" s="1060"/>
      <c r="AD73" s="1060"/>
      <c r="AE73" s="1060"/>
      <c r="AF73" s="1060">
        <v>51</v>
      </c>
      <c r="AG73" s="1060"/>
      <c r="AH73" s="1060"/>
      <c r="AI73" s="1060"/>
      <c r="AJ73" s="1060"/>
      <c r="AK73" s="1060" t="s">
        <v>575</v>
      </c>
      <c r="AL73" s="1060"/>
      <c r="AM73" s="1060"/>
      <c r="AN73" s="1060"/>
      <c r="AO73" s="1060"/>
      <c r="AP73" s="1060" t="s">
        <v>575</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85</v>
      </c>
      <c r="R74" s="1060"/>
      <c r="S74" s="1060"/>
      <c r="T74" s="1060"/>
      <c r="U74" s="1060"/>
      <c r="V74" s="1060">
        <v>77</v>
      </c>
      <c r="W74" s="1060"/>
      <c r="X74" s="1060"/>
      <c r="Y74" s="1060"/>
      <c r="Z74" s="1060"/>
      <c r="AA74" s="1060">
        <v>9</v>
      </c>
      <c r="AB74" s="1060"/>
      <c r="AC74" s="1060"/>
      <c r="AD74" s="1060"/>
      <c r="AE74" s="1060"/>
      <c r="AF74" s="1060">
        <v>9</v>
      </c>
      <c r="AG74" s="1060"/>
      <c r="AH74" s="1060"/>
      <c r="AI74" s="1060"/>
      <c r="AJ74" s="1060"/>
      <c r="AK74" s="1060">
        <v>1172</v>
      </c>
      <c r="AL74" s="1060"/>
      <c r="AM74" s="1060"/>
      <c r="AN74" s="1060"/>
      <c r="AO74" s="1060"/>
      <c r="AP74" s="1060" t="s">
        <v>591</v>
      </c>
      <c r="AQ74" s="1060"/>
      <c r="AR74" s="1060"/>
      <c r="AS74" s="1060"/>
      <c r="AT74" s="1060"/>
      <c r="AU74" s="1060" t="s">
        <v>578</v>
      </c>
      <c r="AV74" s="1060"/>
      <c r="AW74" s="1060"/>
      <c r="AX74" s="1060"/>
      <c r="AY74" s="1060"/>
      <c r="AZ74" s="1061" t="s">
        <v>592</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10122</v>
      </c>
      <c r="AG88" s="1048"/>
      <c r="AH88" s="1048"/>
      <c r="AI88" s="1048"/>
      <c r="AJ88" s="1048"/>
      <c r="AK88" s="1052"/>
      <c r="AL88" s="1052"/>
      <c r="AM88" s="1052"/>
      <c r="AN88" s="1052"/>
      <c r="AO88" s="1052"/>
      <c r="AP88" s="1048">
        <v>1631</v>
      </c>
      <c r="AQ88" s="1048"/>
      <c r="AR88" s="1048"/>
      <c r="AS88" s="1048"/>
      <c r="AT88" s="1048"/>
      <c r="AU88" s="1048">
        <v>706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124</v>
      </c>
      <c r="CS102" s="1040"/>
      <c r="CT102" s="1040"/>
      <c r="CU102" s="1040"/>
      <c r="CV102" s="1041"/>
      <c r="CW102" s="1039">
        <v>5</v>
      </c>
      <c r="CX102" s="1040"/>
      <c r="CY102" s="1040"/>
      <c r="CZ102" s="1040"/>
      <c r="DA102" s="1041"/>
      <c r="DB102" s="1039" t="s">
        <v>575</v>
      </c>
      <c r="DC102" s="1040"/>
      <c r="DD102" s="1040"/>
      <c r="DE102" s="1040"/>
      <c r="DF102" s="1041"/>
      <c r="DG102" s="1039" t="s">
        <v>581</v>
      </c>
      <c r="DH102" s="1040"/>
      <c r="DI102" s="1040"/>
      <c r="DJ102" s="1040"/>
      <c r="DK102" s="1041"/>
      <c r="DL102" s="1039" t="s">
        <v>575</v>
      </c>
      <c r="DM102" s="1040"/>
      <c r="DN102" s="1040"/>
      <c r="DO102" s="1040"/>
      <c r="DP102" s="1041"/>
      <c r="DQ102" s="1039" t="s">
        <v>593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304</v>
      </c>
      <c r="AG109" s="983"/>
      <c r="AH109" s="983"/>
      <c r="AI109" s="983"/>
      <c r="AJ109" s="984"/>
      <c r="AK109" s="985" t="s">
        <v>303</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304</v>
      </c>
      <c r="BW109" s="983"/>
      <c r="BX109" s="983"/>
      <c r="BY109" s="983"/>
      <c r="BZ109" s="984"/>
      <c r="CA109" s="985" t="s">
        <v>303</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304</v>
      </c>
      <c r="DM109" s="983"/>
      <c r="DN109" s="983"/>
      <c r="DO109" s="983"/>
      <c r="DP109" s="984"/>
      <c r="DQ109" s="985" t="s">
        <v>303</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805065</v>
      </c>
      <c r="AB110" s="976"/>
      <c r="AC110" s="976"/>
      <c r="AD110" s="976"/>
      <c r="AE110" s="977"/>
      <c r="AF110" s="978">
        <v>826459</v>
      </c>
      <c r="AG110" s="976"/>
      <c r="AH110" s="976"/>
      <c r="AI110" s="976"/>
      <c r="AJ110" s="977"/>
      <c r="AK110" s="978">
        <v>810573</v>
      </c>
      <c r="AL110" s="976"/>
      <c r="AM110" s="976"/>
      <c r="AN110" s="976"/>
      <c r="AO110" s="977"/>
      <c r="AP110" s="979">
        <v>13.6</v>
      </c>
      <c r="AQ110" s="980"/>
      <c r="AR110" s="980"/>
      <c r="AS110" s="980"/>
      <c r="AT110" s="981"/>
      <c r="AU110" s="1015" t="s">
        <v>71</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9882664</v>
      </c>
      <c r="BR110" s="923"/>
      <c r="BS110" s="923"/>
      <c r="BT110" s="923"/>
      <c r="BU110" s="923"/>
      <c r="BV110" s="923">
        <v>10110247</v>
      </c>
      <c r="BW110" s="923"/>
      <c r="BX110" s="923"/>
      <c r="BY110" s="923"/>
      <c r="BZ110" s="923"/>
      <c r="CA110" s="923">
        <v>10544069</v>
      </c>
      <c r="CB110" s="923"/>
      <c r="CC110" s="923"/>
      <c r="CD110" s="923"/>
      <c r="CE110" s="923"/>
      <c r="CF110" s="947">
        <v>177.1</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127</v>
      </c>
      <c r="DR110" s="923"/>
      <c r="DS110" s="923"/>
      <c r="DT110" s="923"/>
      <c r="DU110" s="923"/>
      <c r="DV110" s="924" t="s">
        <v>388</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388</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1532</v>
      </c>
      <c r="BR111" s="895"/>
      <c r="BS111" s="895"/>
      <c r="BT111" s="895"/>
      <c r="BU111" s="895"/>
      <c r="BV111" s="895">
        <v>1313</v>
      </c>
      <c r="BW111" s="895"/>
      <c r="BX111" s="895"/>
      <c r="BY111" s="895"/>
      <c r="BZ111" s="895"/>
      <c r="CA111" s="895" t="s">
        <v>127</v>
      </c>
      <c r="CB111" s="895"/>
      <c r="CC111" s="895"/>
      <c r="CD111" s="895"/>
      <c r="CE111" s="895"/>
      <c r="CF111" s="956" t="s">
        <v>127</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388</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2666223</v>
      </c>
      <c r="BR112" s="895"/>
      <c r="BS112" s="895"/>
      <c r="BT112" s="895"/>
      <c r="BU112" s="895"/>
      <c r="BV112" s="895">
        <v>2497652</v>
      </c>
      <c r="BW112" s="895"/>
      <c r="BX112" s="895"/>
      <c r="BY112" s="895"/>
      <c r="BZ112" s="895"/>
      <c r="CA112" s="895">
        <v>2370197</v>
      </c>
      <c r="CB112" s="895"/>
      <c r="CC112" s="895"/>
      <c r="CD112" s="895"/>
      <c r="CE112" s="895"/>
      <c r="CF112" s="956">
        <v>39.799999999999997</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388</v>
      </c>
      <c r="DR112" s="895"/>
      <c r="DS112" s="895"/>
      <c r="DT112" s="895"/>
      <c r="DU112" s="895"/>
      <c r="DV112" s="872" t="s">
        <v>127</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231191</v>
      </c>
      <c r="AB113" s="1004"/>
      <c r="AC113" s="1004"/>
      <c r="AD113" s="1004"/>
      <c r="AE113" s="1005"/>
      <c r="AF113" s="1006">
        <v>232164</v>
      </c>
      <c r="AG113" s="1004"/>
      <c r="AH113" s="1004"/>
      <c r="AI113" s="1004"/>
      <c r="AJ113" s="1005"/>
      <c r="AK113" s="1006">
        <v>237806</v>
      </c>
      <c r="AL113" s="1004"/>
      <c r="AM113" s="1004"/>
      <c r="AN113" s="1004"/>
      <c r="AO113" s="1005"/>
      <c r="AP113" s="1007">
        <v>4</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957014</v>
      </c>
      <c r="BR113" s="895"/>
      <c r="BS113" s="895"/>
      <c r="BT113" s="895"/>
      <c r="BU113" s="895"/>
      <c r="BV113" s="895">
        <v>840309</v>
      </c>
      <c r="BW113" s="895"/>
      <c r="BX113" s="895"/>
      <c r="BY113" s="895"/>
      <c r="BZ113" s="895"/>
      <c r="CA113" s="895">
        <v>705473</v>
      </c>
      <c r="CB113" s="895"/>
      <c r="CC113" s="895"/>
      <c r="CD113" s="895"/>
      <c r="CE113" s="895"/>
      <c r="CF113" s="956">
        <v>11.8</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136732</v>
      </c>
      <c r="AB114" s="858"/>
      <c r="AC114" s="858"/>
      <c r="AD114" s="858"/>
      <c r="AE114" s="859"/>
      <c r="AF114" s="860">
        <v>140392</v>
      </c>
      <c r="AG114" s="858"/>
      <c r="AH114" s="858"/>
      <c r="AI114" s="858"/>
      <c r="AJ114" s="859"/>
      <c r="AK114" s="860">
        <v>144041</v>
      </c>
      <c r="AL114" s="858"/>
      <c r="AM114" s="858"/>
      <c r="AN114" s="858"/>
      <c r="AO114" s="859"/>
      <c r="AP114" s="905">
        <v>2.4</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2170690</v>
      </c>
      <c r="BR114" s="895"/>
      <c r="BS114" s="895"/>
      <c r="BT114" s="895"/>
      <c r="BU114" s="895"/>
      <c r="BV114" s="895">
        <v>2218357</v>
      </c>
      <c r="BW114" s="895"/>
      <c r="BX114" s="895"/>
      <c r="BY114" s="895"/>
      <c r="BZ114" s="895"/>
      <c r="CA114" s="895">
        <v>2135826</v>
      </c>
      <c r="CB114" s="895"/>
      <c r="CC114" s="895"/>
      <c r="CD114" s="895"/>
      <c r="CE114" s="895"/>
      <c r="CF114" s="956">
        <v>35.9</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388</v>
      </c>
      <c r="DH114" s="858"/>
      <c r="DI114" s="858"/>
      <c r="DJ114" s="858"/>
      <c r="DK114" s="859"/>
      <c r="DL114" s="860" t="s">
        <v>127</v>
      </c>
      <c r="DM114" s="858"/>
      <c r="DN114" s="858"/>
      <c r="DO114" s="858"/>
      <c r="DP114" s="859"/>
      <c r="DQ114" s="860" t="s">
        <v>127</v>
      </c>
      <c r="DR114" s="858"/>
      <c r="DS114" s="858"/>
      <c r="DT114" s="858"/>
      <c r="DU114" s="859"/>
      <c r="DV114" s="905" t="s">
        <v>388</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25865</v>
      </c>
      <c r="AB115" s="1004"/>
      <c r="AC115" s="1004"/>
      <c r="AD115" s="1004"/>
      <c r="AE115" s="1005"/>
      <c r="AF115" s="1006">
        <v>6956</v>
      </c>
      <c r="AG115" s="1004"/>
      <c r="AH115" s="1004"/>
      <c r="AI115" s="1004"/>
      <c r="AJ115" s="1005"/>
      <c r="AK115" s="1006" t="s">
        <v>388</v>
      </c>
      <c r="AL115" s="1004"/>
      <c r="AM115" s="1004"/>
      <c r="AN115" s="1004"/>
      <c r="AO115" s="1005"/>
      <c r="AP115" s="1007" t="s">
        <v>127</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388</v>
      </c>
      <c r="BR115" s="895"/>
      <c r="BS115" s="895"/>
      <c r="BT115" s="895"/>
      <c r="BU115" s="895"/>
      <c r="BV115" s="895" t="s">
        <v>388</v>
      </c>
      <c r="BW115" s="895"/>
      <c r="BX115" s="895"/>
      <c r="BY115" s="895"/>
      <c r="BZ115" s="895"/>
      <c r="CA115" s="895" t="s">
        <v>127</v>
      </c>
      <c r="CB115" s="895"/>
      <c r="CC115" s="895"/>
      <c r="CD115" s="895"/>
      <c r="CE115" s="895"/>
      <c r="CF115" s="956" t="s">
        <v>127</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388</v>
      </c>
      <c r="AL116" s="858"/>
      <c r="AM116" s="858"/>
      <c r="AN116" s="858"/>
      <c r="AO116" s="859"/>
      <c r="AP116" s="905" t="s">
        <v>127</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388</v>
      </c>
      <c r="DR116" s="858"/>
      <c r="DS116" s="858"/>
      <c r="DT116" s="858"/>
      <c r="DU116" s="859"/>
      <c r="DV116" s="905" t="s">
        <v>127</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1198853</v>
      </c>
      <c r="AB117" s="990"/>
      <c r="AC117" s="990"/>
      <c r="AD117" s="990"/>
      <c r="AE117" s="991"/>
      <c r="AF117" s="992">
        <v>1205971</v>
      </c>
      <c r="AG117" s="990"/>
      <c r="AH117" s="990"/>
      <c r="AI117" s="990"/>
      <c r="AJ117" s="991"/>
      <c r="AK117" s="992">
        <v>1192420</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388</v>
      </c>
      <c r="BR117" s="895"/>
      <c r="BS117" s="895"/>
      <c r="BT117" s="895"/>
      <c r="BU117" s="895"/>
      <c r="BV117" s="895" t="s">
        <v>127</v>
      </c>
      <c r="BW117" s="895"/>
      <c r="BX117" s="895"/>
      <c r="BY117" s="895"/>
      <c r="BZ117" s="895"/>
      <c r="CA117" s="895" t="s">
        <v>388</v>
      </c>
      <c r="CB117" s="895"/>
      <c r="CC117" s="895"/>
      <c r="CD117" s="895"/>
      <c r="CE117" s="895"/>
      <c r="CF117" s="956" t="s">
        <v>127</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388</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304</v>
      </c>
      <c r="AG118" s="983"/>
      <c r="AH118" s="983"/>
      <c r="AI118" s="983"/>
      <c r="AJ118" s="984"/>
      <c r="AK118" s="985" t="s">
        <v>303</v>
      </c>
      <c r="AL118" s="983"/>
      <c r="AM118" s="983"/>
      <c r="AN118" s="983"/>
      <c r="AO118" s="984"/>
      <c r="AP118" s="986" t="s">
        <v>428</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388</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458</v>
      </c>
      <c r="BP119" s="959"/>
      <c r="BQ119" s="963">
        <v>15678123</v>
      </c>
      <c r="BR119" s="926"/>
      <c r="BS119" s="926"/>
      <c r="BT119" s="926"/>
      <c r="BU119" s="926"/>
      <c r="BV119" s="926">
        <v>15667878</v>
      </c>
      <c r="BW119" s="926"/>
      <c r="BX119" s="926"/>
      <c r="BY119" s="926"/>
      <c r="BZ119" s="926"/>
      <c r="CA119" s="926">
        <v>15755565</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1532</v>
      </c>
      <c r="DH119" s="841"/>
      <c r="DI119" s="841"/>
      <c r="DJ119" s="841"/>
      <c r="DK119" s="842"/>
      <c r="DL119" s="843">
        <v>1313</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388</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2054353</v>
      </c>
      <c r="BR120" s="923"/>
      <c r="BS120" s="923"/>
      <c r="BT120" s="923"/>
      <c r="BU120" s="923"/>
      <c r="BV120" s="923">
        <v>1734407</v>
      </c>
      <c r="BW120" s="923"/>
      <c r="BX120" s="923"/>
      <c r="BY120" s="923"/>
      <c r="BZ120" s="923"/>
      <c r="CA120" s="923">
        <v>2060495</v>
      </c>
      <c r="CB120" s="923"/>
      <c r="CC120" s="923"/>
      <c r="CD120" s="923"/>
      <c r="CE120" s="923"/>
      <c r="CF120" s="947">
        <v>34.6</v>
      </c>
      <c r="CG120" s="948"/>
      <c r="CH120" s="948"/>
      <c r="CI120" s="948"/>
      <c r="CJ120" s="948"/>
      <c r="CK120" s="949" t="s">
        <v>462</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2455565</v>
      </c>
      <c r="DH120" s="923"/>
      <c r="DI120" s="923"/>
      <c r="DJ120" s="923"/>
      <c r="DK120" s="923"/>
      <c r="DL120" s="923">
        <v>2298901</v>
      </c>
      <c r="DM120" s="923"/>
      <c r="DN120" s="923"/>
      <c r="DO120" s="923"/>
      <c r="DP120" s="923"/>
      <c r="DQ120" s="923">
        <v>2154961</v>
      </c>
      <c r="DR120" s="923"/>
      <c r="DS120" s="923"/>
      <c r="DT120" s="923"/>
      <c r="DU120" s="923"/>
      <c r="DV120" s="924">
        <v>36.200000000000003</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388</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142785</v>
      </c>
      <c r="BR121" s="895"/>
      <c r="BS121" s="895"/>
      <c r="BT121" s="895"/>
      <c r="BU121" s="895"/>
      <c r="BV121" s="895">
        <v>139358</v>
      </c>
      <c r="BW121" s="895"/>
      <c r="BX121" s="895"/>
      <c r="BY121" s="895"/>
      <c r="BZ121" s="895"/>
      <c r="CA121" s="895">
        <v>115131</v>
      </c>
      <c r="CB121" s="895"/>
      <c r="CC121" s="895"/>
      <c r="CD121" s="895"/>
      <c r="CE121" s="895"/>
      <c r="CF121" s="956">
        <v>1.9</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174596</v>
      </c>
      <c r="DH121" s="895"/>
      <c r="DI121" s="895"/>
      <c r="DJ121" s="895"/>
      <c r="DK121" s="895"/>
      <c r="DL121" s="895">
        <v>163159</v>
      </c>
      <c r="DM121" s="895"/>
      <c r="DN121" s="895"/>
      <c r="DO121" s="895"/>
      <c r="DP121" s="895"/>
      <c r="DQ121" s="895">
        <v>151508</v>
      </c>
      <c r="DR121" s="895"/>
      <c r="DS121" s="895"/>
      <c r="DT121" s="895"/>
      <c r="DU121" s="895"/>
      <c r="DV121" s="872">
        <v>2.5</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388</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8549390</v>
      </c>
      <c r="BR122" s="926"/>
      <c r="BS122" s="926"/>
      <c r="BT122" s="926"/>
      <c r="BU122" s="926"/>
      <c r="BV122" s="926">
        <v>8384552</v>
      </c>
      <c r="BW122" s="926"/>
      <c r="BX122" s="926"/>
      <c r="BY122" s="926"/>
      <c r="BZ122" s="926"/>
      <c r="CA122" s="926">
        <v>8329346</v>
      </c>
      <c r="CB122" s="926"/>
      <c r="CC122" s="926"/>
      <c r="CD122" s="926"/>
      <c r="CE122" s="926"/>
      <c r="CF122" s="927">
        <v>139.9</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10838</v>
      </c>
      <c r="DH122" s="895"/>
      <c r="DI122" s="895"/>
      <c r="DJ122" s="895"/>
      <c r="DK122" s="895"/>
      <c r="DL122" s="895">
        <v>14033</v>
      </c>
      <c r="DM122" s="895"/>
      <c r="DN122" s="895"/>
      <c r="DO122" s="895"/>
      <c r="DP122" s="895"/>
      <c r="DQ122" s="895">
        <v>47626</v>
      </c>
      <c r="DR122" s="895"/>
      <c r="DS122" s="895"/>
      <c r="DT122" s="895"/>
      <c r="DU122" s="895"/>
      <c r="DV122" s="872">
        <v>0.8</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25098</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466</v>
      </c>
      <c r="BP123" s="959"/>
      <c r="BQ123" s="913">
        <v>10746528</v>
      </c>
      <c r="BR123" s="914"/>
      <c r="BS123" s="914"/>
      <c r="BT123" s="914"/>
      <c r="BU123" s="914"/>
      <c r="BV123" s="914">
        <v>10258317</v>
      </c>
      <c r="BW123" s="914"/>
      <c r="BX123" s="914"/>
      <c r="BY123" s="914"/>
      <c r="BZ123" s="914"/>
      <c r="CA123" s="914">
        <v>10504972</v>
      </c>
      <c r="CB123" s="914"/>
      <c r="CC123" s="914"/>
      <c r="CD123" s="914"/>
      <c r="CE123" s="914"/>
      <c r="CF123" s="824"/>
      <c r="CG123" s="825"/>
      <c r="CH123" s="825"/>
      <c r="CI123" s="825"/>
      <c r="CJ123" s="915"/>
      <c r="CK123" s="950"/>
      <c r="CL123" s="936"/>
      <c r="CM123" s="936"/>
      <c r="CN123" s="936"/>
      <c r="CO123" s="937"/>
      <c r="CP123" s="916" t="s">
        <v>407</v>
      </c>
      <c r="CQ123" s="917"/>
      <c r="CR123" s="917"/>
      <c r="CS123" s="917"/>
      <c r="CT123" s="917"/>
      <c r="CU123" s="917"/>
      <c r="CV123" s="917"/>
      <c r="CW123" s="917"/>
      <c r="CX123" s="917"/>
      <c r="CY123" s="917"/>
      <c r="CZ123" s="917"/>
      <c r="DA123" s="917"/>
      <c r="DB123" s="917"/>
      <c r="DC123" s="917"/>
      <c r="DD123" s="917"/>
      <c r="DE123" s="917"/>
      <c r="DF123" s="918"/>
      <c r="DG123" s="857">
        <v>25224</v>
      </c>
      <c r="DH123" s="858"/>
      <c r="DI123" s="858"/>
      <c r="DJ123" s="858"/>
      <c r="DK123" s="859"/>
      <c r="DL123" s="860">
        <v>21559</v>
      </c>
      <c r="DM123" s="858"/>
      <c r="DN123" s="858"/>
      <c r="DO123" s="858"/>
      <c r="DP123" s="859"/>
      <c r="DQ123" s="860">
        <v>16102</v>
      </c>
      <c r="DR123" s="858"/>
      <c r="DS123" s="858"/>
      <c r="DT123" s="858"/>
      <c r="DU123" s="859"/>
      <c r="DV123" s="905">
        <v>0.3</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82.3</v>
      </c>
      <c r="BR124" s="912"/>
      <c r="BS124" s="912"/>
      <c r="BT124" s="912"/>
      <c r="BU124" s="912"/>
      <c r="BV124" s="912">
        <v>90.9</v>
      </c>
      <c r="BW124" s="912"/>
      <c r="BX124" s="912"/>
      <c r="BY124" s="912"/>
      <c r="BZ124" s="912"/>
      <c r="CA124" s="912">
        <v>88.1</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525</v>
      </c>
      <c r="AB126" s="858"/>
      <c r="AC126" s="858"/>
      <c r="AD126" s="858"/>
      <c r="AE126" s="859"/>
      <c r="AF126" s="860">
        <v>6747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388</v>
      </c>
      <c r="DH126" s="895"/>
      <c r="DI126" s="895"/>
      <c r="DJ126" s="895"/>
      <c r="DK126" s="895"/>
      <c r="DL126" s="895" t="s">
        <v>388</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242</v>
      </c>
      <c r="AB127" s="858"/>
      <c r="AC127" s="858"/>
      <c r="AD127" s="858"/>
      <c r="AE127" s="859"/>
      <c r="AF127" s="860">
        <v>209</v>
      </c>
      <c r="AG127" s="858"/>
      <c r="AH127" s="858"/>
      <c r="AI127" s="858"/>
      <c r="AJ127" s="859"/>
      <c r="AK127" s="860" t="s">
        <v>388</v>
      </c>
      <c r="AL127" s="858"/>
      <c r="AM127" s="858"/>
      <c r="AN127" s="858"/>
      <c r="AO127" s="859"/>
      <c r="AP127" s="905" t="s">
        <v>388</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388</v>
      </c>
      <c r="DH127" s="895"/>
      <c r="DI127" s="895"/>
      <c r="DJ127" s="895"/>
      <c r="DK127" s="895"/>
      <c r="DL127" s="895" t="s">
        <v>127</v>
      </c>
      <c r="DM127" s="895"/>
      <c r="DN127" s="895"/>
      <c r="DO127" s="895"/>
      <c r="DP127" s="895"/>
      <c r="DQ127" s="895" t="s">
        <v>127</v>
      </c>
      <c r="DR127" s="895"/>
      <c r="DS127" s="895"/>
      <c r="DT127" s="895"/>
      <c r="DU127" s="895"/>
      <c r="DV127" s="872" t="s">
        <v>388</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43806</v>
      </c>
      <c r="AB128" s="879"/>
      <c r="AC128" s="879"/>
      <c r="AD128" s="879"/>
      <c r="AE128" s="880"/>
      <c r="AF128" s="881">
        <v>36346</v>
      </c>
      <c r="AG128" s="879"/>
      <c r="AH128" s="879"/>
      <c r="AI128" s="879"/>
      <c r="AJ128" s="880"/>
      <c r="AK128" s="881">
        <v>26943</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127</v>
      </c>
      <c r="BG128" s="865"/>
      <c r="BH128" s="865"/>
      <c r="BI128" s="865"/>
      <c r="BJ128" s="865"/>
      <c r="BK128" s="865"/>
      <c r="BL128" s="888"/>
      <c r="BM128" s="864">
        <v>14.16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6683521</v>
      </c>
      <c r="AB129" s="858"/>
      <c r="AC129" s="858"/>
      <c r="AD129" s="858"/>
      <c r="AE129" s="859"/>
      <c r="AF129" s="860">
        <v>6663236</v>
      </c>
      <c r="AG129" s="858"/>
      <c r="AH129" s="858"/>
      <c r="AI129" s="858"/>
      <c r="AJ129" s="859"/>
      <c r="AK129" s="860">
        <v>6678120</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127</v>
      </c>
      <c r="BG129" s="848"/>
      <c r="BH129" s="848"/>
      <c r="BI129" s="848"/>
      <c r="BJ129" s="848"/>
      <c r="BK129" s="848"/>
      <c r="BL129" s="849"/>
      <c r="BM129" s="847">
        <v>19.16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697306</v>
      </c>
      <c r="AB130" s="858"/>
      <c r="AC130" s="858"/>
      <c r="AD130" s="858"/>
      <c r="AE130" s="859"/>
      <c r="AF130" s="860">
        <v>715214</v>
      </c>
      <c r="AG130" s="858"/>
      <c r="AH130" s="858"/>
      <c r="AI130" s="858"/>
      <c r="AJ130" s="859"/>
      <c r="AK130" s="860">
        <v>723882</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7.5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5986215</v>
      </c>
      <c r="AB131" s="841"/>
      <c r="AC131" s="841"/>
      <c r="AD131" s="841"/>
      <c r="AE131" s="842"/>
      <c r="AF131" s="843">
        <v>5948022</v>
      </c>
      <c r="AG131" s="841"/>
      <c r="AH131" s="841"/>
      <c r="AI131" s="841"/>
      <c r="AJ131" s="842"/>
      <c r="AK131" s="843">
        <v>5954238</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88.1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7.6465846949999996</v>
      </c>
      <c r="AB132" s="821"/>
      <c r="AC132" s="821"/>
      <c r="AD132" s="821"/>
      <c r="AE132" s="822"/>
      <c r="AF132" s="823">
        <v>7.6396993819999999</v>
      </c>
      <c r="AG132" s="821"/>
      <c r="AH132" s="821"/>
      <c r="AI132" s="821"/>
      <c r="AJ132" s="822"/>
      <c r="AK132" s="823">
        <v>7.4164821759999997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7.9</v>
      </c>
      <c r="AB133" s="800"/>
      <c r="AC133" s="800"/>
      <c r="AD133" s="800"/>
      <c r="AE133" s="801"/>
      <c r="AF133" s="799">
        <v>7.7</v>
      </c>
      <c r="AG133" s="800"/>
      <c r="AH133" s="800"/>
      <c r="AI133" s="800"/>
      <c r="AJ133" s="801"/>
      <c r="AK133" s="799">
        <v>7.5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ZEJ3Yfg98rM8hay1qLbSLzpbnfQog9EbnxDzeniNub6sA+1Rln5pkRzirnbNVwAqgTlTG5J68MiBvjQTt0K1g==" saltValue="RmISj0duzQpMqfYKrxPZ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Qs6VMUh/ltQK1Ubnc/BmBfimIj8oKQwbPwEpP0yqn7gMe5ClM4VzZwNcrCDlPwaGE9pexVITssj8FsnIMiSMQ==" saltValue="kgsnFYFV2ONhO/wHzqi6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qyCr0aClUAs/sFP2th35KmkxO2Z8RPpNDMdxtZAsQlvfKKBeY8IzQYSnBEgtWWGlwOWSP0y12s2+0DSaWTxuw==" saltValue="9sNIyNYqn/jLNbLkCMdZ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500</v>
      </c>
      <c r="AL9" s="1228"/>
      <c r="AM9" s="1228"/>
      <c r="AN9" s="1229"/>
      <c r="AO9" s="312">
        <v>1875076</v>
      </c>
      <c r="AP9" s="312">
        <v>64389</v>
      </c>
      <c r="AQ9" s="313">
        <v>63072</v>
      </c>
      <c r="AR9" s="314">
        <v>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501</v>
      </c>
      <c r="AL10" s="1228"/>
      <c r="AM10" s="1228"/>
      <c r="AN10" s="1229"/>
      <c r="AO10" s="315">
        <v>300681</v>
      </c>
      <c r="AP10" s="315">
        <v>10325</v>
      </c>
      <c r="AQ10" s="316">
        <v>6862</v>
      </c>
      <c r="AR10" s="317">
        <v>50.5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502</v>
      </c>
      <c r="AL11" s="1228"/>
      <c r="AM11" s="1228"/>
      <c r="AN11" s="1229"/>
      <c r="AO11" s="315">
        <v>51860</v>
      </c>
      <c r="AP11" s="315">
        <v>1781</v>
      </c>
      <c r="AQ11" s="316">
        <v>9054</v>
      </c>
      <c r="AR11" s="317">
        <v>-80.3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503</v>
      </c>
      <c r="AL12" s="1228"/>
      <c r="AM12" s="1228"/>
      <c r="AN12" s="1229"/>
      <c r="AO12" s="315" t="s">
        <v>504</v>
      </c>
      <c r="AP12" s="315" t="s">
        <v>504</v>
      </c>
      <c r="AQ12" s="316">
        <v>361</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505</v>
      </c>
      <c r="AL13" s="1228"/>
      <c r="AM13" s="1228"/>
      <c r="AN13" s="1229"/>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506</v>
      </c>
      <c r="AL14" s="1228"/>
      <c r="AM14" s="1228"/>
      <c r="AN14" s="1229"/>
      <c r="AO14" s="315">
        <v>87935</v>
      </c>
      <c r="AP14" s="315">
        <v>3020</v>
      </c>
      <c r="AQ14" s="316">
        <v>2718</v>
      </c>
      <c r="AR14" s="317">
        <v>11.1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507</v>
      </c>
      <c r="AL15" s="1228"/>
      <c r="AM15" s="1228"/>
      <c r="AN15" s="1229"/>
      <c r="AO15" s="315">
        <v>34302</v>
      </c>
      <c r="AP15" s="315">
        <v>1178</v>
      </c>
      <c r="AQ15" s="316">
        <v>1384</v>
      </c>
      <c r="AR15" s="317">
        <v>-14.9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508</v>
      </c>
      <c r="AL16" s="1231"/>
      <c r="AM16" s="1231"/>
      <c r="AN16" s="1232"/>
      <c r="AO16" s="315">
        <v>-126000</v>
      </c>
      <c r="AP16" s="315">
        <v>-4327</v>
      </c>
      <c r="AQ16" s="316">
        <v>-5449</v>
      </c>
      <c r="AR16" s="317">
        <v>-20.6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185</v>
      </c>
      <c r="AL17" s="1231"/>
      <c r="AM17" s="1231"/>
      <c r="AN17" s="1232"/>
      <c r="AO17" s="315">
        <v>2223854</v>
      </c>
      <c r="AP17" s="315">
        <v>76366</v>
      </c>
      <c r="AQ17" s="316">
        <v>78003</v>
      </c>
      <c r="AR17" s="317">
        <v>-2.1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513</v>
      </c>
      <c r="AL21" s="1225"/>
      <c r="AM21" s="1225"/>
      <c r="AN21" s="1226"/>
      <c r="AO21" s="327">
        <v>8.4499999999999993</v>
      </c>
      <c r="AP21" s="328">
        <v>7.51</v>
      </c>
      <c r="AQ21" s="329">
        <v>0.94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514</v>
      </c>
      <c r="AL22" s="1225"/>
      <c r="AM22" s="1225"/>
      <c r="AN22" s="1226"/>
      <c r="AO22" s="332">
        <v>96.2</v>
      </c>
      <c r="AP22" s="333">
        <v>97.1</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518</v>
      </c>
      <c r="AL32" s="1216"/>
      <c r="AM32" s="1216"/>
      <c r="AN32" s="1217"/>
      <c r="AO32" s="342">
        <v>810573</v>
      </c>
      <c r="AP32" s="342">
        <v>27835</v>
      </c>
      <c r="AQ32" s="343">
        <v>34855</v>
      </c>
      <c r="AR32" s="344">
        <v>-20.100000000000001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519</v>
      </c>
      <c r="AL33" s="1216"/>
      <c r="AM33" s="1216"/>
      <c r="AN33" s="1217"/>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520</v>
      </c>
      <c r="AL34" s="1216"/>
      <c r="AM34" s="1216"/>
      <c r="AN34" s="1217"/>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521</v>
      </c>
      <c r="AL35" s="1216"/>
      <c r="AM35" s="1216"/>
      <c r="AN35" s="1217"/>
      <c r="AO35" s="342">
        <v>237806</v>
      </c>
      <c r="AP35" s="342">
        <v>8166</v>
      </c>
      <c r="AQ35" s="343">
        <v>15141</v>
      </c>
      <c r="AR35" s="344">
        <v>-46.1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522</v>
      </c>
      <c r="AL36" s="1216"/>
      <c r="AM36" s="1216"/>
      <c r="AN36" s="1217"/>
      <c r="AO36" s="342">
        <v>144041</v>
      </c>
      <c r="AP36" s="342">
        <v>4946</v>
      </c>
      <c r="AQ36" s="343">
        <v>2517</v>
      </c>
      <c r="AR36" s="344">
        <v>96.5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523</v>
      </c>
      <c r="AL37" s="1216"/>
      <c r="AM37" s="1216"/>
      <c r="AN37" s="1217"/>
      <c r="AO37" s="342" t="s">
        <v>504</v>
      </c>
      <c r="AP37" s="342" t="s">
        <v>504</v>
      </c>
      <c r="AQ37" s="343">
        <v>522</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524</v>
      </c>
      <c r="AL38" s="1219"/>
      <c r="AM38" s="1219"/>
      <c r="AN38" s="1220"/>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525</v>
      </c>
      <c r="AL39" s="1219"/>
      <c r="AM39" s="1219"/>
      <c r="AN39" s="1220"/>
      <c r="AO39" s="342">
        <v>-26943</v>
      </c>
      <c r="AP39" s="342">
        <v>-925</v>
      </c>
      <c r="AQ39" s="343">
        <v>-2915</v>
      </c>
      <c r="AR39" s="344">
        <v>-68.3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526</v>
      </c>
      <c r="AL40" s="1216"/>
      <c r="AM40" s="1216"/>
      <c r="AN40" s="1217"/>
      <c r="AO40" s="342">
        <v>-723882</v>
      </c>
      <c r="AP40" s="342">
        <v>-24858</v>
      </c>
      <c r="AQ40" s="343">
        <v>-35363</v>
      </c>
      <c r="AR40" s="344">
        <v>-29.7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298</v>
      </c>
      <c r="AL41" s="1222"/>
      <c r="AM41" s="1222"/>
      <c r="AN41" s="1223"/>
      <c r="AO41" s="342">
        <v>441595</v>
      </c>
      <c r="AP41" s="342">
        <v>15164</v>
      </c>
      <c r="AQ41" s="343">
        <v>14758</v>
      </c>
      <c r="AR41" s="344">
        <v>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495</v>
      </c>
      <c r="AN49" s="1210" t="s">
        <v>530</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1280019</v>
      </c>
      <c r="AN51" s="364">
        <v>41274</v>
      </c>
      <c r="AO51" s="365">
        <v>3</v>
      </c>
      <c r="AP51" s="366">
        <v>53292</v>
      </c>
      <c r="AQ51" s="367">
        <v>0</v>
      </c>
      <c r="AR51" s="368">
        <v>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864070</v>
      </c>
      <c r="AN52" s="372">
        <v>27862</v>
      </c>
      <c r="AO52" s="373">
        <v>-5.9</v>
      </c>
      <c r="AP52" s="374">
        <v>28900</v>
      </c>
      <c r="AQ52" s="375">
        <v>18.899999999999999</v>
      </c>
      <c r="AR52" s="376">
        <v>-24.8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1529058</v>
      </c>
      <c r="AN53" s="364">
        <v>50054</v>
      </c>
      <c r="AO53" s="365">
        <v>21.3</v>
      </c>
      <c r="AP53" s="366">
        <v>56894</v>
      </c>
      <c r="AQ53" s="367">
        <v>6.8</v>
      </c>
      <c r="AR53" s="368">
        <v>14.5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852788</v>
      </c>
      <c r="AN54" s="372">
        <v>27916</v>
      </c>
      <c r="AO54" s="373">
        <v>0.2</v>
      </c>
      <c r="AP54" s="374">
        <v>32548</v>
      </c>
      <c r="AQ54" s="375">
        <v>12.6</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1402967</v>
      </c>
      <c r="AN55" s="364">
        <v>46682</v>
      </c>
      <c r="AO55" s="365">
        <v>-6.7</v>
      </c>
      <c r="AP55" s="366">
        <v>57122</v>
      </c>
      <c r="AQ55" s="367">
        <v>0.4</v>
      </c>
      <c r="AR55" s="368">
        <v>-7.1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1023005</v>
      </c>
      <c r="AN56" s="372">
        <v>34039</v>
      </c>
      <c r="AO56" s="373">
        <v>21.9</v>
      </c>
      <c r="AP56" s="374">
        <v>36191</v>
      </c>
      <c r="AQ56" s="375">
        <v>11.2</v>
      </c>
      <c r="AR56" s="376">
        <v>10.7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1210625</v>
      </c>
      <c r="AN57" s="364">
        <v>41027</v>
      </c>
      <c r="AO57" s="365">
        <v>-12.1</v>
      </c>
      <c r="AP57" s="366">
        <v>53655</v>
      </c>
      <c r="AQ57" s="367">
        <v>-6.1</v>
      </c>
      <c r="AR57" s="368">
        <v>-6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862985</v>
      </c>
      <c r="AN58" s="372">
        <v>29246</v>
      </c>
      <c r="AO58" s="373">
        <v>-14.1</v>
      </c>
      <c r="AP58" s="374">
        <v>32719</v>
      </c>
      <c r="AQ58" s="375">
        <v>-9.6</v>
      </c>
      <c r="AR58" s="376">
        <v>-4.5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1335203</v>
      </c>
      <c r="AN59" s="364">
        <v>45850</v>
      </c>
      <c r="AO59" s="365">
        <v>11.8</v>
      </c>
      <c r="AP59" s="366">
        <v>53869</v>
      </c>
      <c r="AQ59" s="367">
        <v>0.4</v>
      </c>
      <c r="AR59" s="368">
        <v>11.4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854647</v>
      </c>
      <c r="AN60" s="372">
        <v>29348</v>
      </c>
      <c r="AO60" s="373">
        <v>0.3</v>
      </c>
      <c r="AP60" s="374">
        <v>35046</v>
      </c>
      <c r="AQ60" s="375">
        <v>7.1</v>
      </c>
      <c r="AR60" s="376">
        <v>-6.8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1351574</v>
      </c>
      <c r="AN61" s="379">
        <v>44977</v>
      </c>
      <c r="AO61" s="380">
        <v>3.5</v>
      </c>
      <c r="AP61" s="381">
        <v>54966</v>
      </c>
      <c r="AQ61" s="382">
        <v>0.3</v>
      </c>
      <c r="AR61" s="368">
        <v>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891499</v>
      </c>
      <c r="AN62" s="372">
        <v>29682</v>
      </c>
      <c r="AO62" s="373">
        <v>0.5</v>
      </c>
      <c r="AP62" s="374">
        <v>33081</v>
      </c>
      <c r="AQ62" s="375">
        <v>8</v>
      </c>
      <c r="AR62" s="376">
        <v>-7.5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UZOx2VMHvuaxRcL9AOWpDwjKqAzFT1r5YkoUQJ3FUrAvTdJIxBElhWNiiXLbBLY/oduZZ8qMTxR+SoTZwIw==" saltValue="Q/Ozwr/DXMXQTFZgRnfb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election activeCell="AF102" sqref="AF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FPSfWOG4KMZcwecnqwVuExVKOb8Mda869mv8BV2JSPYFL2cps0aj4bfy9GUudBintybNTPwTPR1IPV2cMYi8g==" saltValue="n9t8g/nIhHAQa/E4n5Jf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election activeCell="AG103" sqref="AG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6SRlbi5n1D89nSD6u6stUgvgbupQIQj7WGAquFOiTk/sHtlOmyU665ISV6ltlFiS8Nx+jqpaOEJWKkmPNddWg==" saltValue="wtpTAOtVT5DA6hmY51R7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3" t="s">
        <v>3</v>
      </c>
      <c r="D47" s="1233"/>
      <c r="E47" s="1234"/>
      <c r="F47" s="11">
        <v>20.65</v>
      </c>
      <c r="G47" s="12">
        <v>20.27</v>
      </c>
      <c r="H47" s="12">
        <v>17.98</v>
      </c>
      <c r="I47" s="12">
        <v>14.43</v>
      </c>
      <c r="J47" s="13">
        <v>14.4</v>
      </c>
    </row>
    <row r="48" spans="2:10" ht="57.75" customHeight="1" x14ac:dyDescent="0.15">
      <c r="B48" s="14"/>
      <c r="C48" s="1235" t="s">
        <v>4</v>
      </c>
      <c r="D48" s="1235"/>
      <c r="E48" s="1236"/>
      <c r="F48" s="15">
        <v>5.79</v>
      </c>
      <c r="G48" s="16">
        <v>5.24</v>
      </c>
      <c r="H48" s="16">
        <v>4.1100000000000003</v>
      </c>
      <c r="I48" s="16">
        <v>5.0999999999999996</v>
      </c>
      <c r="J48" s="17">
        <v>4.8600000000000003</v>
      </c>
    </row>
    <row r="49" spans="2:10" ht="57.75" customHeight="1" thickBot="1" x14ac:dyDescent="0.2">
      <c r="B49" s="18"/>
      <c r="C49" s="1237" t="s">
        <v>5</v>
      </c>
      <c r="D49" s="1237"/>
      <c r="E49" s="1238"/>
      <c r="F49" s="19" t="s">
        <v>551</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QVEsdQfwTiwyBwMiGu8uVENH5aymBV1+YW1TCGpmzl1G5tRlVcgqYPHE0JpLR8+8Q12tLZqYFrIx/fAaxV68A==" saltValue="+1M1EjfmqXxRA2xPBC8P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羽根田　沙紀</cp:lastModifiedBy>
  <cp:lastPrinted>2020-03-03T17:17:18Z</cp:lastPrinted>
  <dcterms:created xsi:type="dcterms:W3CDTF">2020-02-10T04:08:05Z</dcterms:created>
  <dcterms:modified xsi:type="dcterms:W3CDTF">2020-09-10T07:46:46Z</dcterms:modified>
  <cp:category/>
</cp:coreProperties>
</file>