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2.1.200\各課共有\01総務課\無藤\財政関係\財政関係照会\31財政関係調査\（２_１）【作業依頼（事前情報提供）】平成29年度財政状況資料集の作成について（2回目）\"/>
    </mc:Choice>
  </mc:AlternateContent>
  <bookViews>
    <workbookView xWindow="0" yWindow="0" windowWidth="20490" windowHeight="75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AM37" i="10"/>
  <c r="C37" i="10"/>
  <c r="CO36" i="10"/>
  <c r="AM36" i="10"/>
  <c r="C36"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AM34" i="10" l="1"/>
  <c r="BE34" i="10" l="1"/>
  <c r="BE35" i="10" s="1"/>
  <c r="BE36" i="10" s="1"/>
  <c r="BE37" i="10" s="1"/>
  <c r="BW34" i="10" l="1"/>
  <c r="BW35" i="10" s="1"/>
  <c r="BW36" i="10" s="1"/>
  <c r="BW37" i="10" s="1"/>
  <c r="BW38" i="10" s="1"/>
  <c r="BW39" i="10" s="1"/>
  <c r="BW40" i="10" s="1"/>
  <c r="CO34" i="10" l="1"/>
  <c r="CO35" i="10" s="1"/>
</calcChain>
</file>

<file path=xl/sharedStrings.xml><?xml version="1.0" encoding="utf-8"?>
<sst xmlns="http://schemas.openxmlformats.org/spreadsheetml/2006/main" count="1183" uniqueCount="623">
  <si>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</si>
  <si>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</si>
  <si>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</si>
  <si>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</si>
  <si>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</si>
  <si>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</si>
  <si>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</si>
  <si>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</si>
  <si>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</si>
  <si>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</si>
  <si>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</si>
  <si>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</si>
  <si>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</si>
  <si>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</si>
  <si>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</si>
  <si>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</si>
  <si>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</si>
  <si>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</si>
  <si>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</si>
  <si>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</si>
  <si>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</si>
  <si>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</si>
  <si>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</si>
  <si>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</si>
  <si>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</si>
  <si>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</si>
  <si>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</si>
  <si>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</si>
  <si>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</si>
  <si>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</si>
  <si>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</si>
  <si>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</si>
  <si>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</si>
  <si>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</si>
  <si>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</si>
  <si>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</si>
  <si>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</si>
  <si>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</si>
  <si>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</si>
  <si>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</si>
  <si>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</si>
  <si>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</si>
  <si>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</si>
  <si>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</si>
  <si>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</si>
  <si>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</si>
  <si>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</si>
  <si>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</si>
  <si>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</si>
  <si>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</si>
  <si>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</si>
  <si>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</si>
  <si>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</si>
  <si>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</si>
  <si>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</si>
  <si>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</si>
  <si>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</si>
  <si>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</si>
  <si>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</si>
  <si>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</si>
  <si>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</si>
  <si>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</si>
  <si>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</si>
  <si>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</si>
  <si>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</si>
  <si>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</si>
  <si>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</si>
  <si>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</si>
  <si>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</si>
  <si>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</si>
  <si>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</si>
  <si>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</si>
  <si>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</si>
  <si>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</si>
  <si>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</si>
  <si>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</si>
  <si>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</si>
  <si>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</si>
  <si>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</si>
  <si>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</si>
  <si>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</si>
  <si>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</si>
  <si>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</si>
  <si>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</si>
  <si>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</si>
  <si>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</si>
  <si>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</si>
  <si>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</si>
  <si>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</si>
  <si>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</si>
  <si>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</si>
  <si>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養老町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</si>
  <si>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</si>
  <si>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</si>
  <si>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</si>
  <si>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</si>
  <si>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</si>
  <si>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</si>
  <si>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</si>
  <si>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</si>
  <si>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</si>
  <si>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</si>
  <si>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</si>
  <si>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</si>
  <si>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</si>
  <si>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</si>
  <si>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</si>
  <si>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</si>
  <si>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</si>
  <si>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</si>
  <si>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</si>
  <si>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</si>
  <si>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</si>
  <si>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</si>
  <si>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</si>
  <si>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</si>
  <si>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</si>
  <si>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</si>
  <si>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</si>
  <si>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</si>
  <si>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</si>
  <si>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</si>
  <si>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</si>
  <si>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</si>
  <si>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</si>
  <si>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</si>
  <si>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</si>
  <si>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</si>
  <si>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</si>
  <si>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</si>
  <si>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</si>
  <si>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</si>
  <si>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</si>
  <si>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</si>
  <si>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</si>
  <si>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</si>
  <si>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</si>
  <si>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</si>
  <si>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</si>
  <si>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</si>
  <si>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</si>
  <si>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</si>
  <si>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</si>
  <si>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</si>
  <si>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</si>
  <si>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</si>
  <si>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0"/>
  </si>
  <si>
    <t>うち日本人(％)</t>
    <phoneticPr fontId="5"/>
  </si>
  <si>
    <t>-1.9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</si>
  <si>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</si>
  <si>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</si>
  <si>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</si>
  <si>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</si>
  <si>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</si>
  <si>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</si>
  <si>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</si>
  <si>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</si>
  <si>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</si>
  <si>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</si>
  <si>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</si>
  <si>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</si>
  <si>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</si>
  <si>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</si>
  <si>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</si>
  <si>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</si>
  <si>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</si>
  <si>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</si>
  <si>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</si>
  <si>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</si>
  <si>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</si>
  <si>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</si>
  <si>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</si>
  <si>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</si>
  <si>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</si>
  <si>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</si>
  <si>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</si>
  <si>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</si>
  <si>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</si>
  <si>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</si>
  <si>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</si>
  <si>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</si>
  <si>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</si>
  <si>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</si>
  <si>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</si>
  <si>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</si>
  <si>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</si>
  <si>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</si>
  <si>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</si>
  <si>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</si>
  <si>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</si>
  <si>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</si>
  <si>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</si>
  <si>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</si>
  <si>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</si>
  <si>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</si>
  <si>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</si>
  <si>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</si>
  <si>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</si>
  <si>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</si>
  <si>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</si>
  <si>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</si>
  <si>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</si>
  <si>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</si>
  <si>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</si>
  <si>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</si>
  <si>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</si>
  <si>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</si>
  <si>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</si>
  <si>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</si>
  <si>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</si>
  <si>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</si>
  <si>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</si>
  <si>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岐阜県養老町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</si>
  <si>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</si>
  <si>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</si>
  <si>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</si>
  <si>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</si>
  <si>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</si>
  <si>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</si>
  <si>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</si>
  <si>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</si>
  <si>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</si>
  <si>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</si>
  <si>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</si>
  <si>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</si>
  <si>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</si>
  <si>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</si>
  <si>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</si>
  <si>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</si>
  <si>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</si>
  <si>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</si>
  <si>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</si>
  <si>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</si>
  <si>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</si>
  <si>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</si>
  <si>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</si>
  <si>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</si>
  <si>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</si>
  <si>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</si>
  <si>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</si>
  <si>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</si>
  <si>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</si>
  <si>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</si>
  <si>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</si>
  <si>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</si>
  <si>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</si>
  <si>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</si>
  <si>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</si>
  <si>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</si>
  <si>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</si>
  <si>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</si>
  <si>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</si>
  <si>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</si>
  <si>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</si>
  <si>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</si>
  <si>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</si>
  <si>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</si>
  <si>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</si>
  <si>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</si>
  <si>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</si>
  <si>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</si>
  <si>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</si>
  <si>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</si>
  <si>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</si>
  <si>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</si>
  <si>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</si>
  <si>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</si>
  <si>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</si>
  <si>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</si>
  <si>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</si>
  <si>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</si>
  <si>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</si>
  <si>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</si>
  <si>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</si>
  <si>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</si>
  <si>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</si>
  <si>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</si>
  <si>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</si>
  <si>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</si>
  <si>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</si>
  <si>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</si>
  <si>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</si>
  <si>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</si>
  <si>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</si>
  <si>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</si>
  <si>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</si>
  <si>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</si>
  <si>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</si>
  <si>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</si>
  <si>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</si>
  <si>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</si>
  <si>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</si>
  <si>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</si>
  <si>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</si>
  <si>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</si>
  <si>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</si>
  <si>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</si>
  <si>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</si>
  <si>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</si>
  <si>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</si>
  <si>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</si>
  <si>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</si>
  <si>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</si>
  <si>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</si>
  <si>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</si>
  <si>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</si>
  <si>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</si>
  <si>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</si>
  <si>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</si>
  <si>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</si>
  <si>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</si>
  <si>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</si>
  <si>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</si>
  <si>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</si>
  <si>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</si>
  <si>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</si>
  <si>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</si>
  <si>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</si>
  <si>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</si>
  <si>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</si>
  <si>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</si>
  <si>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</si>
  <si>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</si>
  <si>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</si>
  <si>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</si>
  <si>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</si>
  <si>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</si>
  <si>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</si>
  <si>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</si>
  <si>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</si>
  <si>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</si>
  <si>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と畜場</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</si>
  <si>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</si>
  <si>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</si>
  <si>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</si>
  <si>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</si>
  <si>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</si>
  <si>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</si>
  <si>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</si>
  <si>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</si>
  <si>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</si>
  <si>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</si>
  <si>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</si>
  <si>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</si>
  <si>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</si>
  <si>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</si>
  <si>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</si>
  <si>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</si>
  <si>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</si>
  <si>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</si>
  <si>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</si>
  <si>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</si>
  <si>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</si>
  <si>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</si>
  <si>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</si>
  <si>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</si>
  <si>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</si>
  <si>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</si>
  <si>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</si>
  <si>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</si>
  <si>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</si>
  <si>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</si>
  <si>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岐阜県養老町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</si>
  <si>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</si>
  <si>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</si>
  <si>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</si>
  <si>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</si>
  <si>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</si>
  <si>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</si>
  <si>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</si>
  <si>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</si>
  <si>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</si>
  <si>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</si>
  <si>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</si>
  <si>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</si>
  <si>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</si>
  <si>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</si>
  <si>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</si>
  <si>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</si>
  <si>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</si>
  <si>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</si>
  <si>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</si>
  <si>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</si>
  <si>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</si>
  <si>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</si>
  <si>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</si>
  <si>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</si>
  <si>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</si>
  <si>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</si>
  <si>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</si>
  <si>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</si>
  <si>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</si>
  <si>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</si>
  <si>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</si>
  <si>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</si>
  <si>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</si>
  <si>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</si>
  <si>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</si>
  <si>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</si>
  <si>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</si>
  <si>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介護サービス事業特別会計</t>
    <phoneticPr fontId="5"/>
  </si>
  <si>
    <t>後期高齢者医療特別会計</t>
    <phoneticPr fontId="5"/>
  </si>
  <si>
    <t>上水道事業会計</t>
    <phoneticPr fontId="5"/>
  </si>
  <si>
    <t>法適用企業</t>
    <phoneticPr fontId="5"/>
  </si>
  <si>
    <t>簡易水道特別会計</t>
    <phoneticPr fontId="5"/>
  </si>
  <si>
    <t>法非適用企業</t>
    <phoneticPr fontId="5"/>
  </si>
  <si>
    <t>食肉事業センター特別会計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</si>
  <si>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</si>
  <si>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</si>
  <si>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</si>
  <si>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</si>
  <si>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</si>
  <si>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</si>
  <si>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</si>
  <si>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</si>
  <si>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</si>
  <si>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</si>
  <si>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</si>
  <si>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</si>
  <si>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</si>
  <si>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</si>
  <si>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</si>
  <si>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</si>
  <si>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</si>
  <si>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</si>
  <si>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</si>
  <si>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</si>
  <si>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</si>
  <si>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</si>
  <si>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</si>
  <si>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</si>
  <si>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</si>
  <si>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</si>
  <si>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</si>
  <si>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</si>
  <si>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</si>
  <si>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</si>
  <si>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</si>
  <si>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</si>
  <si>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</si>
  <si>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</si>
  <si>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</si>
  <si>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</si>
  <si>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</si>
  <si>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</si>
  <si>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</si>
  <si>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</si>
  <si>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</si>
  <si>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</si>
  <si>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</si>
  <si>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</si>
  <si>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</si>
  <si>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</si>
  <si>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</si>
  <si>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</si>
  <si>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</si>
  <si>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</si>
  <si>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</si>
  <si>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</si>
  <si>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</si>
  <si>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</si>
  <si>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</si>
  <si>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</si>
  <si>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</si>
  <si>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</si>
  <si>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</si>
  <si>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</si>
  <si>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</si>
  <si>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</si>
  <si>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</si>
  <si>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</si>
  <si>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</si>
  <si>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</si>
  <si>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</si>
  <si>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</si>
  <si>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</si>
  <si>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</si>
  <si>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食肉事業センター特別会計</t>
    <phoneticPr fontId="5"/>
  </si>
  <si>
    <t>(Ｆ)</t>
    <phoneticPr fontId="5"/>
  </si>
  <si>
    <t>上水道事業会計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</si>
  <si>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</si>
  <si>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</si>
  <si>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</si>
  <si>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</si>
  <si>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</si>
  <si>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</si>
  <si>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</si>
  <si>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</si>
  <si>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</si>
  <si>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</si>
  <si>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</si>
  <si>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</si>
  <si>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</si>
  <si>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</si>
  <si>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</si>
  <si>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</si>
  <si>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</si>
  <si>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</si>
  <si>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</si>
  <si>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</si>
  <si>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</si>
  <si>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</si>
  <si>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</si>
  <si>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</si>
  <si>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</si>
  <si>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</si>
  <si>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</si>
  <si>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</si>
  <si>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</si>
  <si>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</si>
  <si>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</si>
  <si>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</si>
  <si>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</si>
  <si>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</si>
  <si>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</si>
  <si>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</si>
  <si>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</si>
  <si>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</si>
  <si>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</si>
  <si>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</si>
  <si>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</si>
  <si>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</si>
  <si>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</si>
  <si>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</si>
  <si>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</si>
  <si>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</si>
  <si>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</si>
  <si>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</si>
  <si>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</si>
  <si>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</si>
  <si>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</si>
  <si>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</si>
  <si>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</si>
  <si>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</si>
  <si>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</si>
  <si>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</si>
  <si>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</si>
  <si>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</si>
  <si>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</si>
  <si>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</si>
  <si>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</si>
  <si>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</si>
  <si>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</si>
  <si>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</si>
  <si>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</si>
  <si>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</si>
  <si>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</si>
  <si>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</si>
  <si>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</si>
  <si>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</si>
  <si>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</si>
  <si>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</si>
  <si>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</si>
  <si>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</si>
  <si>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</si>
  <si>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</si>
  <si>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</si>
  <si>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</si>
  <si>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</si>
  <si>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</si>
  <si>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</si>
  <si>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</si>
  <si>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</si>
  <si>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</si>
  <si>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</si>
  <si>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</si>
  <si>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</si>
  <si>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1.54</t>
  </si>
  <si>
    <t>▲ 3.67</t>
  </si>
  <si>
    <t>▲ 0.12</t>
  </si>
  <si>
    <t>▲ 3.79</t>
  </si>
  <si>
    <t>▲ 2.62</t>
  </si>
  <si>
    <t>国民健康保険特別会計</t>
  </si>
  <si>
    <t>上水道事業会計</t>
  </si>
  <si>
    <t>一般会計</t>
  </si>
  <si>
    <t>介護保険事業特別会計</t>
  </si>
  <si>
    <t>住宅新築資金等貸付特別会計</t>
  </si>
  <si>
    <t>簡易水道特別会計</t>
  </si>
  <si>
    <t>公共下水道事業特別会計</t>
  </si>
  <si>
    <t>農業集落排水事業特別会計</t>
  </si>
  <si>
    <t>その他会計（赤字）</t>
  </si>
  <si>
    <t>その他会計（黒字）</t>
  </si>
  <si>
    <t>-</t>
    <phoneticPr fontId="2"/>
  </si>
  <si>
    <t>基金繰入金４３３</t>
    <rPh sb="0" eb="2">
      <t>キキン</t>
    </rPh>
    <rPh sb="2" eb="5">
      <t>クリイレキン</t>
    </rPh>
    <phoneticPr fontId="2"/>
  </si>
  <si>
    <t>-</t>
    <phoneticPr fontId="2"/>
  </si>
  <si>
    <t>-</t>
    <phoneticPr fontId="2"/>
  </si>
  <si>
    <t>-</t>
    <phoneticPr fontId="2"/>
  </si>
  <si>
    <t>南濃衛生施設利用事務組合</t>
    <rPh sb="0" eb="2">
      <t>ナンノウ</t>
    </rPh>
    <rPh sb="2" eb="4">
      <t>エイセイ</t>
    </rPh>
    <rPh sb="4" eb="6">
      <t>シセツ</t>
    </rPh>
    <rPh sb="6" eb="8">
      <t>リヨウ</t>
    </rPh>
    <rPh sb="8" eb="10">
      <t>ジム</t>
    </rPh>
    <rPh sb="10" eb="12">
      <t>クミアイ</t>
    </rPh>
    <phoneticPr fontId="2"/>
  </si>
  <si>
    <t>西南濃粗大廃棄物処理組合</t>
    <rPh sb="0" eb="1">
      <t>セイ</t>
    </rPh>
    <rPh sb="1" eb="3">
      <t>ナンノウ</t>
    </rPh>
    <rPh sb="3" eb="5">
      <t>ソダイ</t>
    </rPh>
    <rPh sb="5" eb="8">
      <t>ハイキブツ</t>
    </rPh>
    <rPh sb="8" eb="10">
      <t>ショリ</t>
    </rPh>
    <rPh sb="10" eb="12">
      <t>クミアイ</t>
    </rPh>
    <phoneticPr fontId="2"/>
  </si>
  <si>
    <t>岐阜県後期高齢者医療広域連合（一般会計分）</t>
    <rPh sb="0" eb="3">
      <t>ギフケン</t>
    </rPh>
    <rPh sb="10" eb="12">
      <t>コウイキ</t>
    </rPh>
    <phoneticPr fontId="2"/>
  </si>
  <si>
    <t>後期高齢者医療連合（一般会計分）</t>
  </si>
  <si>
    <t>岐阜県後期高齢者医療広域連合（特別会計分）</t>
    <rPh sb="0" eb="3">
      <t>ギフケン</t>
    </rPh>
    <rPh sb="10" eb="12">
      <t>コウイキ</t>
    </rPh>
    <phoneticPr fontId="2"/>
  </si>
  <si>
    <t>後期高齢者医療連合（特別会計分）</t>
  </si>
  <si>
    <t>岐阜県市町村会館組合</t>
  </si>
  <si>
    <t>岐阜県市町村職員退職手当組合</t>
  </si>
  <si>
    <t>西南濃老人福祉施設事務組合</t>
  </si>
  <si>
    <t>-</t>
    <phoneticPr fontId="2"/>
  </si>
  <si>
    <t>基金繰入金720</t>
    <rPh sb="0" eb="2">
      <t>キキン</t>
    </rPh>
    <rPh sb="2" eb="5">
      <t>クリイレキン</t>
    </rPh>
    <phoneticPr fontId="2"/>
  </si>
  <si>
    <t>-</t>
    <phoneticPr fontId="2"/>
  </si>
  <si>
    <t>養老町スポーツ連盟</t>
    <rPh sb="0" eb="3">
      <t>ヨウロウチョウ</t>
    </rPh>
    <rPh sb="7" eb="9">
      <t>レンメイ</t>
    </rPh>
    <phoneticPr fontId="11"/>
  </si>
  <si>
    <t>〇</t>
    <phoneticPr fontId="11"/>
  </si>
  <si>
    <t>養老町土地開発公社</t>
    <rPh sb="0" eb="3">
      <t>ヨウロウチョウ</t>
    </rPh>
    <rPh sb="3" eb="5">
      <t>トチ</t>
    </rPh>
    <rPh sb="5" eb="7">
      <t>カイハツ</t>
    </rPh>
    <rPh sb="7" eb="9">
      <t>コウシャ</t>
    </rPh>
    <phoneticPr fontId="11"/>
  </si>
  <si>
    <t>長寿社会福祉基金</t>
    <rPh sb="0" eb="2">
      <t>チョウジュ</t>
    </rPh>
    <rPh sb="2" eb="4">
      <t>シャカイ</t>
    </rPh>
    <rPh sb="4" eb="6">
      <t>フクシ</t>
    </rPh>
    <rPh sb="6" eb="8">
      <t>キキン</t>
    </rPh>
    <phoneticPr fontId="11"/>
  </si>
  <si>
    <t>まちづくり整備基金</t>
    <rPh sb="5" eb="7">
      <t>セイビ</t>
    </rPh>
    <rPh sb="7" eb="9">
      <t>キキン</t>
    </rPh>
    <phoneticPr fontId="11"/>
  </si>
  <si>
    <t>ふるさと応援基金</t>
    <rPh sb="4" eb="6">
      <t>オウエン</t>
    </rPh>
    <rPh sb="6" eb="8">
      <t>キキン</t>
    </rPh>
    <phoneticPr fontId="11"/>
  </si>
  <si>
    <t>薩摩義士史跡整備基金</t>
    <rPh sb="0" eb="2">
      <t>サツマ</t>
    </rPh>
    <rPh sb="2" eb="4">
      <t>ギシ</t>
    </rPh>
    <rPh sb="4" eb="6">
      <t>シセキ</t>
    </rPh>
    <rPh sb="6" eb="8">
      <t>セイビ</t>
    </rPh>
    <rPh sb="8" eb="10">
      <t>キキン</t>
    </rPh>
    <phoneticPr fontId="11"/>
  </si>
  <si>
    <t>山口俊郎基金</t>
    <rPh sb="0" eb="2">
      <t>ヤマグチ</t>
    </rPh>
    <rPh sb="2" eb="4">
      <t>トシロウ</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</si>
  <si>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</si>
  <si>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</si>
  <si>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</si>
  <si>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認定こども園や教育施設の改修工事等に係る地方債の借入れにより地方債現在高の上昇に繋がったことに加え、地方税等自主財源の減少により財政調整基金等の取り崩しを行った結果、類似団体と比較して、非常に高い数値となっている。
また、有形固定資産減価償却率についても類似団体を若干下回る結果となったものの、公共施設の維持管理には地方債を財源とせざるを得ない状況が続くと思われるため、公共施設等総合管理計画に基づき統廃合も十分に検討し、適切な維持管理を進める必要がある。</t>
    <rPh sb="12" eb="14">
      <t>ニンテイ</t>
    </rPh>
    <rPh sb="17" eb="18">
      <t>エン</t>
    </rPh>
    <rPh sb="19" eb="21">
      <t>キョウイク</t>
    </rPh>
    <rPh sb="21" eb="23">
      <t>シセツ</t>
    </rPh>
    <rPh sb="24" eb="26">
      <t>カイシュウ</t>
    </rPh>
    <rPh sb="26" eb="28">
      <t>コウジ</t>
    </rPh>
    <rPh sb="28" eb="29">
      <t>トウ</t>
    </rPh>
    <rPh sb="144" eb="146">
      <t>ジャッカン</t>
    </rPh>
    <rPh sb="146" eb="148">
      <t>シタマワ</t>
    </rPh>
    <rPh sb="149" eb="151">
      <t>ケッカ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</si>
  <si>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</si>
  <si>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</si>
  <si>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</si>
  <si>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</si>
  <si>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</si>
  <si>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</si>
  <si>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</si>
  <si>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</si>
  <si>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</si>
  <si>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 xml:space="preserve"> </t>
    <phoneticPr fontId="5"/>
  </si>
  <si>
    <t xml:space="preserve"> </t>
    <phoneticPr fontId="5"/>
  </si>
  <si>
    <t>将来負担比率については、地方債現在高の上昇と財政調整基金等の取り崩しにより、2年連続で上昇し、依然として類似団体内平均値の3倍以上の数値となっている。また、実質公債費比率については、平成25年度以降改善傾向にある中、継続して改善された。二つの比率において大きく影響のある地方債残高及びその元利償還金の額については、平成29年度末に地方債残高が100億円を超え、それに伴い元利償還金の額も増加することから、地方債の発行を抑制する必要がある。また、公営企業への繰入も大きく影響することから、公営企業会計の適用及び経営戦略に沿った経営改善を行い、一般会計の負担軽減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</si>
</sst>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6" xfId="12" quotePrefix="1"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4" fillId="0" borderId="12" xfId="16" applyFont="1" applyBorder="1" applyAlignment="1" applyProtection="1">
      <alignment horizontal="left" vertical="top" wrapText="1"/>
      <protection locked="0"/>
    </xf>
    <xf numFmtId="0" fontId="14" fillId="0" borderId="46" xfId="16" applyFont="1" applyBorder="1" applyAlignment="1" applyProtection="1">
      <alignment horizontal="left" vertical="top" wrapText="1"/>
      <protection locked="0"/>
    </xf>
    <xf numFmtId="0" fontId="14" fillId="0" borderId="62" xfId="16" applyFont="1" applyBorder="1" applyAlignment="1" applyProtection="1">
      <alignment horizontal="left" vertical="top" wrapText="1"/>
      <protection locked="0"/>
    </xf>
    <xf numFmtId="0" fontId="14" fillId="0" borderId="0" xfId="16" applyFont="1" applyAlignment="1" applyProtection="1">
      <alignment horizontal="left" vertical="top" wrapText="1"/>
      <protection locked="0"/>
    </xf>
    <xf numFmtId="0" fontId="14" fillId="0" borderId="38" xfId="16" applyFont="1" applyBorder="1" applyAlignment="1" applyProtection="1">
      <alignment horizontal="left" vertical="top" wrapText="1"/>
      <protection locked="0"/>
    </xf>
    <xf numFmtId="0" fontId="14" fillId="0" borderId="37" xfId="16" applyFont="1" applyBorder="1" applyAlignment="1" applyProtection="1">
      <alignment horizontal="left" vertical="top" wrapText="1"/>
      <protection locked="0"/>
    </xf>
    <xf numFmtId="0" fontId="14" fillId="0" borderId="52" xfId="16" applyFont="1" applyBorder="1" applyAlignment="1" applyProtection="1">
      <alignment horizontal="left" vertical="top" wrapText="1"/>
      <protection locked="0"/>
    </xf>
    <xf numFmtId="0" fontId="14"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xf numFmtId="0" fontId="3" fillId="0" borderId="41"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56894</c:v>
                </c:pt>
                <c:pt idx="3">
                  <c:v>57122</c:v>
                </c:pt>
                <c:pt idx="4">
                  <c:v>53655</c:v>
                </c:pt>
              </c:numCache>
            </c:numRef>
          </c:val>
          <c:smooth val="0"/>
          <c:extLst>
            <c:ext xmlns:c16="http://schemas.microsoft.com/office/drawing/2014/chart" uri="{C3380CC4-5D6E-409C-BE32-E72D297353CC}">
              <c16:uniqueId val="{00000000-9C6C-45C7-A715-4C0730C2BB3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40058</c:v>
                </c:pt>
                <c:pt idx="1">
                  <c:v>41274</c:v>
                </c:pt>
                <c:pt idx="2">
                  <c:v>50054</c:v>
                </c:pt>
                <c:pt idx="3">
                  <c:v>46682</c:v>
                </c:pt>
                <c:pt idx="4">
                  <c:v>41027</c:v>
                </c:pt>
              </c:numCache>
            </c:numRef>
          </c:val>
          <c:smooth val="0"/>
          <c:extLst>
            <c:ext xmlns:c16="http://schemas.microsoft.com/office/drawing/2014/chart" uri="{C3380CC4-5D6E-409C-BE32-E72D297353CC}">
              <c16:uniqueId val="{00000001-9C6C-45C7-A715-4C0730C2BB32}"/>
            </c:ext>
          </c:extLst>
        </c:ser>
        <c:dLbls>
          <c:showLegendKey val="0"/>
          <c:showVal val="0"/>
          <c:showCatName val="0"/>
          <c:showSerName val="0"/>
          <c:showPercent val="0"/>
          <c:showBubbleSize val="0"/>
        </c:dLbls>
        <c:marker val="1"/>
        <c:smooth val="0"/>
        <c:axId val="96473856"/>
        <c:axId val="96475776"/>
      </c:lineChart>
      <c:catAx>
        <c:axId val="964738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475776"/>
        <c:crosses val="autoZero"/>
        <c:auto val="1"/>
        <c:lblAlgn val="ctr"/>
        <c:lblOffset val="100"/>
        <c:tickLblSkip val="1"/>
        <c:tickMarkSkip val="1"/>
        <c:noMultiLvlLbl val="0"/>
      </c:catAx>
      <c:valAx>
        <c:axId val="9647577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4738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10.52</c:v>
                </c:pt>
                <c:pt idx="1">
                  <c:v>5.79</c:v>
                </c:pt>
                <c:pt idx="2">
                  <c:v>5.24</c:v>
                </c:pt>
                <c:pt idx="3">
                  <c:v>4.1100000000000003</c:v>
                </c:pt>
                <c:pt idx="4">
                  <c:v>5.0999999999999996</c:v>
                </c:pt>
              </c:numCache>
            </c:numRef>
          </c:val>
          <c:extLst>
            <c:ext xmlns:c16="http://schemas.microsoft.com/office/drawing/2014/chart" uri="{C3380CC4-5D6E-409C-BE32-E72D297353CC}">
              <c16:uniqueId val="{00000000-FB39-4CBF-A964-80F12B986AD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19.45</c:v>
                </c:pt>
                <c:pt idx="1">
                  <c:v>20.65</c:v>
                </c:pt>
                <c:pt idx="2">
                  <c:v>20.27</c:v>
                </c:pt>
                <c:pt idx="3">
                  <c:v>17.98</c:v>
                </c:pt>
                <c:pt idx="4">
                  <c:v>14.43</c:v>
                </c:pt>
              </c:numCache>
            </c:numRef>
          </c:val>
          <c:extLst>
            <c:ext xmlns:c16="http://schemas.microsoft.com/office/drawing/2014/chart" uri="{C3380CC4-5D6E-409C-BE32-E72D297353CC}">
              <c16:uniqueId val="{00000001-FB39-4CBF-A964-80F12B986AD9}"/>
            </c:ext>
          </c:extLst>
        </c:ser>
        <c:dLbls>
          <c:showLegendKey val="0"/>
          <c:showVal val="0"/>
          <c:showCatName val="0"/>
          <c:showSerName val="0"/>
          <c:showPercent val="0"/>
          <c:showBubbleSize val="0"/>
        </c:dLbls>
        <c:gapWidth val="250"/>
        <c:overlap val="100"/>
        <c:axId val="224249728"/>
        <c:axId val="224256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-1.54</c:v>
                </c:pt>
                <c:pt idx="1">
                  <c:v>-3.67</c:v>
                </c:pt>
                <c:pt idx="2">
                  <c:v>-0.12</c:v>
                </c:pt>
                <c:pt idx="3">
                  <c:v>-3.79</c:v>
                </c:pt>
                <c:pt idx="4">
                  <c:v>-2.62</c:v>
                </c:pt>
              </c:numCache>
            </c:numRef>
          </c:val>
          <c:smooth val="0"/>
          <c:extLst>
            <c:ext xmlns:c16="http://schemas.microsoft.com/office/drawing/2014/chart" uri="{C3380CC4-5D6E-409C-BE32-E72D297353CC}">
              <c16:uniqueId val="{00000002-FB39-4CBF-A964-80F12B986AD9}"/>
            </c:ext>
          </c:extLst>
        </c:ser>
        <c:dLbls>
          <c:showLegendKey val="0"/>
          <c:showVal val="0"/>
          <c:showCatName val="0"/>
          <c:showSerName val="0"/>
          <c:showPercent val="0"/>
          <c:showBubbleSize val="0"/>
        </c:dLbls>
        <c:marker val="1"/>
        <c:smooth val="0"/>
        <c:axId val="224249728"/>
        <c:axId val="224256000"/>
      </c:lineChart>
      <c:catAx>
        <c:axId val="22424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4256000"/>
        <c:crosses val="autoZero"/>
        <c:auto val="1"/>
        <c:lblAlgn val="ctr"/>
        <c:lblOffset val="100"/>
        <c:tickLblSkip val="1"/>
        <c:tickMarkSkip val="1"/>
        <c:noMultiLvlLbl val="0"/>
      </c:catAx>
      <c:valAx>
        <c:axId val="224256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249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0.4</c:v>
                </c:pt>
                <c:pt idx="2">
                  <c:v>#N/A</c:v>
                </c:pt>
                <c:pt idx="3">
                  <c:v>1.81</c:v>
                </c:pt>
                <c:pt idx="4">
                  <c:v>#N/A</c:v>
                </c:pt>
                <c:pt idx="5">
                  <c:v>0.17</c:v>
                </c:pt>
                <c:pt idx="6">
                  <c:v>#N/A</c:v>
                </c:pt>
                <c:pt idx="7">
                  <c:v>0.09</c:v>
                </c:pt>
                <c:pt idx="8">
                  <c:v>#N/A</c:v>
                </c:pt>
                <c:pt idx="9">
                  <c:v>0.02</c:v>
                </c:pt>
              </c:numCache>
            </c:numRef>
          </c:val>
          <c:extLst>
            <c:ext xmlns:c16="http://schemas.microsoft.com/office/drawing/2014/chart" uri="{C3380CC4-5D6E-409C-BE32-E72D297353CC}">
              <c16:uniqueId val="{00000000-93D1-4488-B489-2BDB3F7D2AB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3D1-4488-B489-2BDB3F7D2ABD}"/>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0.11</c:v>
                </c:pt>
                <c:pt idx="4">
                  <c:v>#N/A</c:v>
                </c:pt>
                <c:pt idx="5">
                  <c:v>0.01</c:v>
                </c:pt>
                <c:pt idx="6">
                  <c:v>#N/A</c:v>
                </c:pt>
                <c:pt idx="7">
                  <c:v>0.03</c:v>
                </c:pt>
                <c:pt idx="8">
                  <c:v>#N/A</c:v>
                </c:pt>
                <c:pt idx="9">
                  <c:v>0.04</c:v>
                </c:pt>
              </c:numCache>
            </c:numRef>
          </c:val>
          <c:extLst>
            <c:ext xmlns:c16="http://schemas.microsoft.com/office/drawing/2014/chart" uri="{C3380CC4-5D6E-409C-BE32-E72D297353CC}">
              <c16:uniqueId val="{00000002-93D1-4488-B489-2BDB3F7D2ABD}"/>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0.17</c:v>
                </c:pt>
                <c:pt idx="2">
                  <c:v>#N/A</c:v>
                </c:pt>
                <c:pt idx="3">
                  <c:v>1.51</c:v>
                </c:pt>
                <c:pt idx="4">
                  <c:v>#N/A</c:v>
                </c:pt>
                <c:pt idx="5">
                  <c:v>0.12</c:v>
                </c:pt>
                <c:pt idx="6">
                  <c:v>#N/A</c:v>
                </c:pt>
                <c:pt idx="7">
                  <c:v>0.16</c:v>
                </c:pt>
                <c:pt idx="8">
                  <c:v>#N/A</c:v>
                </c:pt>
                <c:pt idx="9">
                  <c:v>0.15</c:v>
                </c:pt>
              </c:numCache>
            </c:numRef>
          </c:val>
          <c:extLst>
            <c:ext xmlns:c16="http://schemas.microsoft.com/office/drawing/2014/chart" uri="{C3380CC4-5D6E-409C-BE32-E72D297353CC}">
              <c16:uniqueId val="{00000003-93D1-4488-B489-2BDB3F7D2ABD}"/>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0.18</c:v>
                </c:pt>
                <c:pt idx="2">
                  <c:v>#N/A</c:v>
                </c:pt>
                <c:pt idx="3">
                  <c:v>0.18</c:v>
                </c:pt>
                <c:pt idx="4">
                  <c:v>#N/A</c:v>
                </c:pt>
                <c:pt idx="5">
                  <c:v>0.15</c:v>
                </c:pt>
                <c:pt idx="6">
                  <c:v>#N/A</c:v>
                </c:pt>
                <c:pt idx="7">
                  <c:v>0.17</c:v>
                </c:pt>
                <c:pt idx="8">
                  <c:v>#N/A</c:v>
                </c:pt>
                <c:pt idx="9">
                  <c:v>0.25</c:v>
                </c:pt>
              </c:numCache>
            </c:numRef>
          </c:val>
          <c:extLst>
            <c:ext xmlns:c16="http://schemas.microsoft.com/office/drawing/2014/chart" uri="{C3380CC4-5D6E-409C-BE32-E72D297353CC}">
              <c16:uniqueId val="{00000004-93D1-4488-B489-2BDB3F7D2ABD}"/>
            </c:ext>
          </c:extLst>
        </c:ser>
        <c:ser>
          <c:idx val="5"/>
          <c:order val="5"/>
          <c:tx>
            <c:strRef>
              <c:f>データシート!$A$32</c:f>
              <c:strCache>
                <c:ptCount val="1"/>
                <c:pt idx="0">
                  <c:v>住宅新築資金等貸付特別会計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0.66</c:v>
                </c:pt>
                <c:pt idx="2">
                  <c:v>#N/A</c:v>
                </c:pt>
                <c:pt idx="3">
                  <c:v>0.73</c:v>
                </c:pt>
                <c:pt idx="4">
                  <c:v>#N/A</c:v>
                </c:pt>
                <c:pt idx="5">
                  <c:v>0.7</c:v>
                </c:pt>
                <c:pt idx="6">
                  <c:v>#N/A</c:v>
                </c:pt>
                <c:pt idx="7">
                  <c:v>0.77</c:v>
                </c:pt>
                <c:pt idx="8">
                  <c:v>#N/A</c:v>
                </c:pt>
                <c:pt idx="9">
                  <c:v>0.8</c:v>
                </c:pt>
              </c:numCache>
            </c:numRef>
          </c:val>
          <c:extLst>
            <c:ext xmlns:c16="http://schemas.microsoft.com/office/drawing/2014/chart" uri="{C3380CC4-5D6E-409C-BE32-E72D297353CC}">
              <c16:uniqueId val="{00000005-93D1-4488-B489-2BDB3F7D2ABD}"/>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2.31</c:v>
                </c:pt>
                <c:pt idx="2">
                  <c:v>#N/A</c:v>
                </c:pt>
                <c:pt idx="3">
                  <c:v>2.06</c:v>
                </c:pt>
                <c:pt idx="4">
                  <c:v>#N/A</c:v>
                </c:pt>
                <c:pt idx="5">
                  <c:v>2.0299999999999998</c:v>
                </c:pt>
                <c:pt idx="6">
                  <c:v>#N/A</c:v>
                </c:pt>
                <c:pt idx="7">
                  <c:v>0.54</c:v>
                </c:pt>
                <c:pt idx="8">
                  <c:v>#N/A</c:v>
                </c:pt>
                <c:pt idx="9">
                  <c:v>3.14</c:v>
                </c:pt>
              </c:numCache>
            </c:numRef>
          </c:val>
          <c:extLst>
            <c:ext xmlns:c16="http://schemas.microsoft.com/office/drawing/2014/chart" uri="{C3380CC4-5D6E-409C-BE32-E72D297353CC}">
              <c16:uniqueId val="{00000006-93D1-4488-B489-2BDB3F7D2AB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9.85</c:v>
                </c:pt>
                <c:pt idx="2">
                  <c:v>#N/A</c:v>
                </c:pt>
                <c:pt idx="3">
                  <c:v>5.05</c:v>
                </c:pt>
                <c:pt idx="4">
                  <c:v>#N/A</c:v>
                </c:pt>
                <c:pt idx="5">
                  <c:v>4.54</c:v>
                </c:pt>
                <c:pt idx="6">
                  <c:v>#N/A</c:v>
                </c:pt>
                <c:pt idx="7">
                  <c:v>3.32</c:v>
                </c:pt>
                <c:pt idx="8">
                  <c:v>#N/A</c:v>
                </c:pt>
                <c:pt idx="9">
                  <c:v>4.28</c:v>
                </c:pt>
              </c:numCache>
            </c:numRef>
          </c:val>
          <c:extLst>
            <c:ext xmlns:c16="http://schemas.microsoft.com/office/drawing/2014/chart" uri="{C3380CC4-5D6E-409C-BE32-E72D297353CC}">
              <c16:uniqueId val="{00000007-93D1-4488-B489-2BDB3F7D2ABD}"/>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6.55</c:v>
                </c:pt>
                <c:pt idx="2">
                  <c:v>#N/A</c:v>
                </c:pt>
                <c:pt idx="3">
                  <c:v>8.5</c:v>
                </c:pt>
                <c:pt idx="4">
                  <c:v>#N/A</c:v>
                </c:pt>
                <c:pt idx="5">
                  <c:v>6.73</c:v>
                </c:pt>
                <c:pt idx="6">
                  <c:v>#N/A</c:v>
                </c:pt>
                <c:pt idx="7">
                  <c:v>6.63</c:v>
                </c:pt>
                <c:pt idx="8">
                  <c:v>#N/A</c:v>
                </c:pt>
                <c:pt idx="9">
                  <c:v>7.32</c:v>
                </c:pt>
              </c:numCache>
            </c:numRef>
          </c:val>
          <c:extLst>
            <c:ext xmlns:c16="http://schemas.microsoft.com/office/drawing/2014/chart" uri="{C3380CC4-5D6E-409C-BE32-E72D297353CC}">
              <c16:uniqueId val="{00000008-93D1-4488-B489-2BDB3F7D2ABD}"/>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3.49</c:v>
                </c:pt>
                <c:pt idx="2">
                  <c:v>#N/A</c:v>
                </c:pt>
                <c:pt idx="3">
                  <c:v>2.85</c:v>
                </c:pt>
                <c:pt idx="4">
                  <c:v>#N/A</c:v>
                </c:pt>
                <c:pt idx="5">
                  <c:v>0</c:v>
                </c:pt>
                <c:pt idx="6">
                  <c:v>#N/A</c:v>
                </c:pt>
                <c:pt idx="7">
                  <c:v>5.6</c:v>
                </c:pt>
                <c:pt idx="8">
                  <c:v>#N/A</c:v>
                </c:pt>
                <c:pt idx="9">
                  <c:v>7.66</c:v>
                </c:pt>
              </c:numCache>
            </c:numRef>
          </c:val>
          <c:extLst>
            <c:ext xmlns:c16="http://schemas.microsoft.com/office/drawing/2014/chart" uri="{C3380CC4-5D6E-409C-BE32-E72D297353CC}">
              <c16:uniqueId val="{00000009-93D1-4488-B489-2BDB3F7D2ABD}"/>
            </c:ext>
          </c:extLst>
        </c:ser>
        <c:dLbls>
          <c:showLegendKey val="0"/>
          <c:showVal val="0"/>
          <c:showCatName val="0"/>
          <c:showSerName val="0"/>
          <c:showPercent val="0"/>
          <c:showBubbleSize val="0"/>
        </c:dLbls>
        <c:gapWidth val="150"/>
        <c:overlap val="100"/>
        <c:axId val="228958208"/>
        <c:axId val="228959744"/>
      </c:barChart>
      <c:catAx>
        <c:axId val="228958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8959744"/>
        <c:crosses val="autoZero"/>
        <c:auto val="1"/>
        <c:lblAlgn val="ctr"/>
        <c:lblOffset val="100"/>
        <c:tickLblSkip val="1"/>
        <c:tickMarkSkip val="1"/>
        <c:noMultiLvlLbl val="0"/>
      </c:catAx>
      <c:valAx>
        <c:axId val="228959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958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720</c:v>
                </c:pt>
                <c:pt idx="5">
                  <c:v>739</c:v>
                </c:pt>
                <c:pt idx="8">
                  <c:v>721</c:v>
                </c:pt>
                <c:pt idx="11">
                  <c:v>741</c:v>
                </c:pt>
                <c:pt idx="14">
                  <c:v>752</c:v>
                </c:pt>
              </c:numCache>
            </c:numRef>
          </c:val>
          <c:extLst>
            <c:ext xmlns:c16="http://schemas.microsoft.com/office/drawing/2014/chart" uri="{C3380CC4-5D6E-409C-BE32-E72D297353CC}">
              <c16:uniqueId val="{00000000-5F5D-4FCB-BB26-942DCA634FC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F5D-4FCB-BB26-942DCA634FC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29</c:v>
                </c:pt>
                <c:pt idx="3">
                  <c:v>27</c:v>
                </c:pt>
                <c:pt idx="6">
                  <c:v>28</c:v>
                </c:pt>
                <c:pt idx="9">
                  <c:v>26</c:v>
                </c:pt>
                <c:pt idx="12">
                  <c:v>7</c:v>
                </c:pt>
              </c:numCache>
            </c:numRef>
          </c:val>
          <c:extLst>
            <c:ext xmlns:c16="http://schemas.microsoft.com/office/drawing/2014/chart" uri="{C3380CC4-5D6E-409C-BE32-E72D297353CC}">
              <c16:uniqueId val="{00000002-5F5D-4FCB-BB26-942DCA634FC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142</c:v>
                </c:pt>
                <c:pt idx="3">
                  <c:v>132</c:v>
                </c:pt>
                <c:pt idx="6">
                  <c:v>139</c:v>
                </c:pt>
                <c:pt idx="9">
                  <c:v>137</c:v>
                </c:pt>
                <c:pt idx="12">
                  <c:v>140</c:v>
                </c:pt>
              </c:numCache>
            </c:numRef>
          </c:val>
          <c:extLst>
            <c:ext xmlns:c16="http://schemas.microsoft.com/office/drawing/2014/chart" uri="{C3380CC4-5D6E-409C-BE32-E72D297353CC}">
              <c16:uniqueId val="{00000003-5F5D-4FCB-BB26-942DCA634FC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226</c:v>
                </c:pt>
                <c:pt idx="3">
                  <c:v>226</c:v>
                </c:pt>
                <c:pt idx="6">
                  <c:v>230</c:v>
                </c:pt>
                <c:pt idx="9">
                  <c:v>231</c:v>
                </c:pt>
                <c:pt idx="12">
                  <c:v>232</c:v>
                </c:pt>
              </c:numCache>
            </c:numRef>
          </c:val>
          <c:extLst>
            <c:ext xmlns:c16="http://schemas.microsoft.com/office/drawing/2014/chart" uri="{C3380CC4-5D6E-409C-BE32-E72D297353CC}">
              <c16:uniqueId val="{00000004-5F5D-4FCB-BB26-942DCA634FC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F5D-4FCB-BB26-942DCA634FC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F5D-4FCB-BB26-942DCA634FC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824</c:v>
                </c:pt>
                <c:pt idx="3">
                  <c:v>835</c:v>
                </c:pt>
                <c:pt idx="6">
                  <c:v>814</c:v>
                </c:pt>
                <c:pt idx="9">
                  <c:v>805</c:v>
                </c:pt>
                <c:pt idx="12">
                  <c:v>826</c:v>
                </c:pt>
              </c:numCache>
            </c:numRef>
          </c:val>
          <c:extLst>
            <c:ext xmlns:c16="http://schemas.microsoft.com/office/drawing/2014/chart" uri="{C3380CC4-5D6E-409C-BE32-E72D297353CC}">
              <c16:uniqueId val="{00000007-5F5D-4FCB-BB26-942DCA634FC8}"/>
            </c:ext>
          </c:extLst>
        </c:ser>
        <c:dLbls>
          <c:showLegendKey val="0"/>
          <c:showVal val="0"/>
          <c:showCatName val="0"/>
          <c:showSerName val="0"/>
          <c:showPercent val="0"/>
          <c:showBubbleSize val="0"/>
        </c:dLbls>
        <c:gapWidth val="100"/>
        <c:overlap val="100"/>
        <c:axId val="224400128"/>
        <c:axId val="2244020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501</c:v>
                </c:pt>
                <c:pt idx="2">
                  <c:v>#N/A</c:v>
                </c:pt>
                <c:pt idx="3">
                  <c:v>#N/A</c:v>
                </c:pt>
                <c:pt idx="4">
                  <c:v>481</c:v>
                </c:pt>
                <c:pt idx="5">
                  <c:v>#N/A</c:v>
                </c:pt>
                <c:pt idx="6">
                  <c:v>#N/A</c:v>
                </c:pt>
                <c:pt idx="7">
                  <c:v>490</c:v>
                </c:pt>
                <c:pt idx="8">
                  <c:v>#N/A</c:v>
                </c:pt>
                <c:pt idx="9">
                  <c:v>#N/A</c:v>
                </c:pt>
                <c:pt idx="10">
                  <c:v>458</c:v>
                </c:pt>
                <c:pt idx="11">
                  <c:v>#N/A</c:v>
                </c:pt>
                <c:pt idx="12">
                  <c:v>#N/A</c:v>
                </c:pt>
                <c:pt idx="13">
                  <c:v>453</c:v>
                </c:pt>
                <c:pt idx="14">
                  <c:v>#N/A</c:v>
                </c:pt>
              </c:numCache>
            </c:numRef>
          </c:val>
          <c:smooth val="0"/>
          <c:extLst>
            <c:ext xmlns:c16="http://schemas.microsoft.com/office/drawing/2014/chart" uri="{C3380CC4-5D6E-409C-BE32-E72D297353CC}">
              <c16:uniqueId val="{00000008-5F5D-4FCB-BB26-942DCA634FC8}"/>
            </c:ext>
          </c:extLst>
        </c:ser>
        <c:dLbls>
          <c:showLegendKey val="0"/>
          <c:showVal val="0"/>
          <c:showCatName val="0"/>
          <c:showSerName val="0"/>
          <c:showPercent val="0"/>
          <c:showBubbleSize val="0"/>
        </c:dLbls>
        <c:marker val="1"/>
        <c:smooth val="0"/>
        <c:axId val="224400128"/>
        <c:axId val="224402048"/>
      </c:lineChart>
      <c:catAx>
        <c:axId val="224400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4402048"/>
        <c:crosses val="autoZero"/>
        <c:auto val="1"/>
        <c:lblAlgn val="ctr"/>
        <c:lblOffset val="100"/>
        <c:tickLblSkip val="1"/>
        <c:tickMarkSkip val="1"/>
        <c:noMultiLvlLbl val="0"/>
      </c:catAx>
      <c:valAx>
        <c:axId val="224402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400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8344</c:v>
                </c:pt>
                <c:pt idx="5">
                  <c:v>8513</c:v>
                </c:pt>
                <c:pt idx="8">
                  <c:v>8566</c:v>
                </c:pt>
                <c:pt idx="11">
                  <c:v>8549</c:v>
                </c:pt>
                <c:pt idx="14">
                  <c:v>8385</c:v>
                </c:pt>
              </c:numCache>
            </c:numRef>
          </c:val>
          <c:extLst>
            <c:ext xmlns:c16="http://schemas.microsoft.com/office/drawing/2014/chart" uri="{C3380CC4-5D6E-409C-BE32-E72D297353CC}">
              <c16:uniqueId val="{00000000-2C0E-462C-836C-E04ABE2C23D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180</c:v>
                </c:pt>
                <c:pt idx="5">
                  <c:v>167</c:v>
                </c:pt>
                <c:pt idx="8">
                  <c:v>152</c:v>
                </c:pt>
                <c:pt idx="11">
                  <c:v>143</c:v>
                </c:pt>
                <c:pt idx="14">
                  <c:v>139</c:v>
                </c:pt>
              </c:numCache>
            </c:numRef>
          </c:val>
          <c:extLst>
            <c:ext xmlns:c16="http://schemas.microsoft.com/office/drawing/2014/chart" uri="{C3380CC4-5D6E-409C-BE32-E72D297353CC}">
              <c16:uniqueId val="{00000001-2C0E-462C-836C-E04ABE2C23D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2583</c:v>
                </c:pt>
                <c:pt idx="5">
                  <c:v>2638</c:v>
                </c:pt>
                <c:pt idx="8">
                  <c:v>2423</c:v>
                </c:pt>
                <c:pt idx="11">
                  <c:v>2054</c:v>
                </c:pt>
                <c:pt idx="14">
                  <c:v>1734</c:v>
                </c:pt>
              </c:numCache>
            </c:numRef>
          </c:val>
          <c:extLst>
            <c:ext xmlns:c16="http://schemas.microsoft.com/office/drawing/2014/chart" uri="{C3380CC4-5D6E-409C-BE32-E72D297353CC}">
              <c16:uniqueId val="{00000002-2C0E-462C-836C-E04ABE2C23D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C0E-462C-836C-E04ABE2C23D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C0E-462C-836C-E04ABE2C23D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C0E-462C-836C-E04ABE2C23D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2398</c:v>
                </c:pt>
                <c:pt idx="3">
                  <c:v>2308</c:v>
                </c:pt>
                <c:pt idx="6">
                  <c:v>2171</c:v>
                </c:pt>
                <c:pt idx="9">
                  <c:v>2171</c:v>
                </c:pt>
                <c:pt idx="12">
                  <c:v>2218</c:v>
                </c:pt>
              </c:numCache>
            </c:numRef>
          </c:val>
          <c:extLst>
            <c:ext xmlns:c16="http://schemas.microsoft.com/office/drawing/2014/chart" uri="{C3380CC4-5D6E-409C-BE32-E72D297353CC}">
              <c16:uniqueId val="{00000006-2C0E-462C-836C-E04ABE2C23D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1203</c:v>
                </c:pt>
                <c:pt idx="3">
                  <c:v>1113</c:v>
                </c:pt>
                <c:pt idx="6">
                  <c:v>1054</c:v>
                </c:pt>
                <c:pt idx="9">
                  <c:v>957</c:v>
                </c:pt>
                <c:pt idx="12">
                  <c:v>840</c:v>
                </c:pt>
              </c:numCache>
            </c:numRef>
          </c:val>
          <c:extLst>
            <c:ext xmlns:c16="http://schemas.microsoft.com/office/drawing/2014/chart" uri="{C3380CC4-5D6E-409C-BE32-E72D297353CC}">
              <c16:uniqueId val="{00000007-2C0E-462C-836C-E04ABE2C23D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3162</c:v>
                </c:pt>
                <c:pt idx="3">
                  <c:v>3000</c:v>
                </c:pt>
                <c:pt idx="6">
                  <c:v>2837</c:v>
                </c:pt>
                <c:pt idx="9">
                  <c:v>2666</c:v>
                </c:pt>
                <c:pt idx="12">
                  <c:v>2498</c:v>
                </c:pt>
              </c:numCache>
            </c:numRef>
          </c:val>
          <c:extLst>
            <c:ext xmlns:c16="http://schemas.microsoft.com/office/drawing/2014/chart" uri="{C3380CC4-5D6E-409C-BE32-E72D297353CC}">
              <c16:uniqueId val="{00000008-2C0E-462C-836C-E04ABE2C23D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77</c:v>
                </c:pt>
                <c:pt idx="3">
                  <c:v>51</c:v>
                </c:pt>
                <c:pt idx="6">
                  <c:v>27</c:v>
                </c:pt>
                <c:pt idx="9">
                  <c:v>2</c:v>
                </c:pt>
                <c:pt idx="12">
                  <c:v>1</c:v>
                </c:pt>
              </c:numCache>
            </c:numRef>
          </c:val>
          <c:extLst>
            <c:ext xmlns:c16="http://schemas.microsoft.com/office/drawing/2014/chart" uri="{C3380CC4-5D6E-409C-BE32-E72D297353CC}">
              <c16:uniqueId val="{00000009-2C0E-462C-836C-E04ABE2C23D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9034</c:v>
                </c:pt>
                <c:pt idx="3">
                  <c:v>9338</c:v>
                </c:pt>
                <c:pt idx="6">
                  <c:v>9723</c:v>
                </c:pt>
                <c:pt idx="9">
                  <c:v>9883</c:v>
                </c:pt>
                <c:pt idx="12">
                  <c:v>10110</c:v>
                </c:pt>
              </c:numCache>
            </c:numRef>
          </c:val>
          <c:extLst>
            <c:ext xmlns:c16="http://schemas.microsoft.com/office/drawing/2014/chart" uri="{C3380CC4-5D6E-409C-BE32-E72D297353CC}">
              <c16:uniqueId val="{0000000A-2C0E-462C-836C-E04ABE2C23D5}"/>
            </c:ext>
          </c:extLst>
        </c:ser>
        <c:dLbls>
          <c:showLegendKey val="0"/>
          <c:showVal val="0"/>
          <c:showCatName val="0"/>
          <c:showSerName val="0"/>
          <c:showPercent val="0"/>
          <c:showBubbleSize val="0"/>
        </c:dLbls>
        <c:gapWidth val="100"/>
        <c:overlap val="100"/>
        <c:axId val="228994432"/>
        <c:axId val="229000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4768</c:v>
                </c:pt>
                <c:pt idx="2">
                  <c:v>#N/A</c:v>
                </c:pt>
                <c:pt idx="3">
                  <c:v>#N/A</c:v>
                </c:pt>
                <c:pt idx="4">
                  <c:v>4492</c:v>
                </c:pt>
                <c:pt idx="5">
                  <c:v>#N/A</c:v>
                </c:pt>
                <c:pt idx="6">
                  <c:v>#N/A</c:v>
                </c:pt>
                <c:pt idx="7">
                  <c:v>4670</c:v>
                </c:pt>
                <c:pt idx="8">
                  <c:v>#N/A</c:v>
                </c:pt>
                <c:pt idx="9">
                  <c:v>#N/A</c:v>
                </c:pt>
                <c:pt idx="10">
                  <c:v>4932</c:v>
                </c:pt>
                <c:pt idx="11">
                  <c:v>#N/A</c:v>
                </c:pt>
                <c:pt idx="12">
                  <c:v>#N/A</c:v>
                </c:pt>
                <c:pt idx="13">
                  <c:v>5410</c:v>
                </c:pt>
                <c:pt idx="14">
                  <c:v>#N/A</c:v>
                </c:pt>
              </c:numCache>
            </c:numRef>
          </c:val>
          <c:smooth val="0"/>
          <c:extLst>
            <c:ext xmlns:c16="http://schemas.microsoft.com/office/drawing/2014/chart" uri="{C3380CC4-5D6E-409C-BE32-E72D297353CC}">
              <c16:uniqueId val="{0000000B-2C0E-462C-836C-E04ABE2C23D5}"/>
            </c:ext>
          </c:extLst>
        </c:ser>
        <c:dLbls>
          <c:showLegendKey val="0"/>
          <c:showVal val="0"/>
          <c:showCatName val="0"/>
          <c:showSerName val="0"/>
          <c:showPercent val="0"/>
          <c:showBubbleSize val="0"/>
        </c:dLbls>
        <c:marker val="1"/>
        <c:smooth val="0"/>
        <c:axId val="228994432"/>
        <c:axId val="229000704"/>
      </c:lineChart>
      <c:catAx>
        <c:axId val="228994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9000704"/>
        <c:crosses val="autoZero"/>
        <c:auto val="1"/>
        <c:lblAlgn val="ctr"/>
        <c:lblOffset val="100"/>
        <c:tickLblSkip val="1"/>
        <c:tickMarkSkip val="1"/>
        <c:noMultiLvlLbl val="0"/>
      </c:catAx>
      <c:valAx>
        <c:axId val="229000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994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1374</c:v>
                </c:pt>
                <c:pt idx="1">
                  <c:v>1201</c:v>
                </c:pt>
                <c:pt idx="2">
                  <c:v>962</c:v>
                </c:pt>
              </c:numCache>
            </c:numRef>
          </c:val>
          <c:extLst>
            <c:ext xmlns:c16="http://schemas.microsoft.com/office/drawing/2014/chart" uri="{C3380CC4-5D6E-409C-BE32-E72D297353CC}">
              <c16:uniqueId val="{00000000-532C-498E-9618-C91FD69D53B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119</c:v>
                </c:pt>
                <c:pt idx="1">
                  <c:v>94</c:v>
                </c:pt>
                <c:pt idx="2">
                  <c:v>59</c:v>
                </c:pt>
              </c:numCache>
            </c:numRef>
          </c:val>
          <c:extLst>
            <c:ext xmlns:c16="http://schemas.microsoft.com/office/drawing/2014/chart" uri="{C3380CC4-5D6E-409C-BE32-E72D297353CC}">
              <c16:uniqueId val="{00000001-532C-498E-9618-C91FD69D53B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669</c:v>
                </c:pt>
                <c:pt idx="1">
                  <c:v>627</c:v>
                </c:pt>
                <c:pt idx="2">
                  <c:v>570</c:v>
                </c:pt>
              </c:numCache>
            </c:numRef>
          </c:val>
          <c:extLst>
            <c:ext xmlns:c16="http://schemas.microsoft.com/office/drawing/2014/chart" uri="{C3380CC4-5D6E-409C-BE32-E72D297353CC}">
              <c16:uniqueId val="{00000002-532C-498E-9618-C91FD69D53B4}"/>
            </c:ext>
          </c:extLst>
        </c:ser>
        <c:dLbls>
          <c:showLegendKey val="0"/>
          <c:showVal val="0"/>
          <c:showCatName val="0"/>
          <c:showSerName val="0"/>
          <c:showPercent val="0"/>
          <c:showBubbleSize val="0"/>
        </c:dLbls>
        <c:gapWidth val="120"/>
        <c:overlap val="100"/>
        <c:axId val="229248384"/>
        <c:axId val="229254272"/>
      </c:barChart>
      <c:catAx>
        <c:axId val="229248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9254272"/>
        <c:crosses val="autoZero"/>
        <c:auto val="1"/>
        <c:lblAlgn val="ctr"/>
        <c:lblOffset val="100"/>
        <c:tickLblSkip val="1"/>
        <c:tickMarkSkip val="1"/>
        <c:noMultiLvlLbl val="0"/>
      </c:catAx>
      <c:valAx>
        <c:axId val="2292542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9248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{E6CFBB52-895D-41A6-940E-64C6254B63F2}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C10B-4537-AAEE-78EBD879B8A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{F3634BBA-6514-485F-959C-29E610BAF30D}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10B-4537-AAEE-78EBD879B8A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{D5916897-ACF4-43A6-B47E-FB940811A39E}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10B-4537-AAEE-78EBD879B8A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{DF207485-49AC-4183-8B12-44B93647F1F7}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10B-4537-AAEE-78EBD879B8A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{B18F3608-119C-4D3F-A2F1-D588D0A17F00}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10B-4537-AAEE-78EBD879B8A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{7ACD9002-861D-4968-9CD7-7DA349B98B45}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C10B-4537-AAEE-78EBD879B8AB}"/>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{3291C9C0-FEAB-47BB-93A4-7635744EC65F}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C10B-4537-AAEE-78EBD879B8AB}"/>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{D08DE7ED-C765-47F0-8FE3-CF272A7ED686}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C10B-4537-AAEE-78EBD879B8A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{4D38B28B-F701-4E50-8D9B-0E9862E3E158}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C10B-4537-AAEE-78EBD879B8A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c:v>
                </c:pt>
                <c:pt idx="24">
                  <c:v>55.2</c:v>
                </c:pt>
              </c:numCache>
            </c:numRef>
          </c:xVal>
          <c:yVal>
            <c:numRef>
              <c:f>公会計指標分析・財政指標組合せ分析表!$BP$51:$DC$51</c:f>
              <c:numCache>
                <c:formatCode>#,##0.0;"▲ "#,##0.0</c:formatCode>
                <c:ptCount val="40"/>
                <c:pt idx="16">
                  <c:v>76.5</c:v>
                </c:pt>
                <c:pt idx="24">
                  <c:v>82.3</c:v>
                </c:pt>
              </c:numCache>
            </c:numRef>
          </c:yVal>
          <c:smooth val="0"/>
          <c:extLst>
            <c:ext xmlns:c16="http://schemas.microsoft.com/office/drawing/2014/chart" uri="{C3380CC4-5D6E-409C-BE32-E72D297353CC}">
              <c16:uniqueId val="{00000009-C10B-4537-AAEE-78EBD879B8A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{9135E007-9D1C-4216-9EFB-A8D63566BC1F}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C10B-4537-AAEE-78EBD879B8A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{710E807E-4937-465A-8053-9D64D3E2C3A4}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10B-4537-AAEE-78EBD879B8A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{2F07089A-8196-4F61-AC32-3896CFFE1482}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10B-4537-AAEE-78EBD879B8A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{3AEEA0FB-60D7-442F-BBDB-31CA74B1826B}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10B-4537-AAEE-78EBD879B8A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{4BC741EE-3B72-42EC-AEA7-2DE1CB96E60E}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10B-4537-AAEE-78EBD879B8A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{0C314FAF-30DD-4716-BC61-83C988AA3E16}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C10B-4537-AAEE-78EBD879B8AB}"/>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{204B3674-CF44-41CB-AB16-C39E75DE481A}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C10B-4537-AAEE-78EBD879B8AB}"/>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{BCF8BED2-8BF7-4694-BAB5-EC8E12541F7D}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C10B-4537-AAEE-78EBD879B8A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{4CF781C2-4933-42E7-B074-18F2ADB6D2DC}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C10B-4537-AAEE-78EBD879B8A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54.5</c:v>
                </c:pt>
                <c:pt idx="24">
                  <c:v>57.7</c:v>
                </c:pt>
              </c:numCache>
            </c:numRef>
          </c:xVal>
          <c:yVal>
            <c:numRef>
              <c:f>公会計指標分析・財政指標組合せ分析表!$BP$55:$DC$55</c:f>
              <c:numCache>
                <c:formatCode>#,##0.0;"▲ "#,##0.0</c:formatCode>
                <c:ptCount val="40"/>
                <c:pt idx="16">
                  <c:v>20.2</c:v>
                </c:pt>
                <c:pt idx="24">
                  <c:v>15.5</c:v>
                </c:pt>
              </c:numCache>
            </c:numRef>
          </c:yVal>
          <c:smooth val="0"/>
          <c:extLst>
            <c:ext xmlns:c16="http://schemas.microsoft.com/office/drawing/2014/chart" uri="{C3380CC4-5D6E-409C-BE32-E72D297353CC}">
              <c16:uniqueId val="{00000013-C10B-4537-AAEE-78EBD879B8AB}"/>
            </c:ext>
          </c:extLst>
        </c:ser>
        <c:dLbls>
          <c:showLegendKey val="0"/>
          <c:showVal val="1"/>
          <c:showCatName val="0"/>
          <c:showSerName val="0"/>
          <c:showPercent val="0"/>
          <c:showBubbleSize val="0"/>
        </c:dLbls>
        <c:axId val="46179840"/>
        <c:axId val="46181760"/>
      </c:scatterChart>
      <c:valAx>
        <c:axId val="46179840"/>
        <c:scaling>
          <c:orientation val="minMax"/>
          <c:max val="58.300000000000004"/>
          <c:min val="5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94"/>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{32986027-CD44-43E7-9891-1F87B03EA452}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93C-4E0C-A272-CACFB507773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{0FC59D96-1D68-4D91-9986-905947F4FDC4}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93C-4E0C-A272-CACFB507773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{66F98F92-0163-47BD-9F8E-7ACCD993E9B7}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93C-4E0C-A272-CACFB507773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{C14FB5C6-E1E2-41EE-B8C1-D707D991D408}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93C-4E0C-A272-CACFB507773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{78D6971C-245D-4D07-95B5-BC4DBCD0F0BD}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93C-4E0C-A272-CACFB507773F}"/>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{26B34616-2F3B-4949-A5FF-A92803FCB10F}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93C-4E0C-A272-CACFB507773F}"/>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{30F0EA85-2636-442D-AE10-35D729AE44D2}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93C-4E0C-A272-CACFB507773F}"/>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{21170E17-D270-44D7-A2A7-BC6F05EBAF8F}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93C-4E0C-A272-CACFB507773F}"/>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{BB535C77-8E0E-45F7-988A-60686F5FA31A}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93C-4E0C-A272-CACFB507773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8.3000000000000007</c:v>
                </c:pt>
                <c:pt idx="16">
                  <c:v>8.1999999999999993</c:v>
                </c:pt>
                <c:pt idx="24">
                  <c:v>7.9</c:v>
                </c:pt>
                <c:pt idx="32">
                  <c:v>7.7</c:v>
                </c:pt>
              </c:numCache>
            </c:numRef>
          </c:xVal>
          <c:yVal>
            <c:numRef>
              <c:f>公会計指標分析・財政指標組合せ分析表!$BP$73:$DC$73</c:f>
              <c:numCache>
                <c:formatCode>#,##0.0;"▲ "#,##0.0</c:formatCode>
                <c:ptCount val="40"/>
                <c:pt idx="0">
                  <c:v>80.099999999999994</c:v>
                </c:pt>
                <c:pt idx="8">
                  <c:v>76.3</c:v>
                </c:pt>
                <c:pt idx="16">
                  <c:v>76.5</c:v>
                </c:pt>
                <c:pt idx="24">
                  <c:v>82.3</c:v>
                </c:pt>
                <c:pt idx="32">
                  <c:v>90.9</c:v>
                </c:pt>
              </c:numCache>
            </c:numRef>
          </c:yVal>
          <c:smooth val="0"/>
          <c:extLst>
            <c:ext xmlns:c16="http://schemas.microsoft.com/office/drawing/2014/chart" uri="{C3380CC4-5D6E-409C-BE32-E72D297353CC}">
              <c16:uniqueId val="{00000009-293C-4E0C-A272-CACFB507773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{633585C8-D299-4945-9C77-9B0944045443}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93C-4E0C-A272-CACFB507773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{2B401504-477A-4FCD-8A4F-CADB93970D12}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93C-4E0C-A272-CACFB507773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{95882896-05D4-46C7-9092-489250D31624}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93C-4E0C-A272-CACFB507773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{08BD668B-114C-4D70-A9C0-CE2D22DC352C}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93C-4E0C-A272-CACFB507773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{AFEDC822-44D0-4F95-9C5E-95DC3CB5846F}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93C-4E0C-A272-CACFB507773F}"/>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{D12352C5-4F58-4EE9-81AE-9215B20CDFF5}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93C-4E0C-A272-CACFB507773F}"/>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{56C9F42C-07F1-47AF-B25C-80C7B427EDD6}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93C-4E0C-A272-CACFB507773F}"/>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{9AA354B0-DD48-4931-80FD-17D1DB9073A8}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93C-4E0C-A272-CACFB507773F}"/>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{F81BD160-BA69-495F-8400-6224BC74C171}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93C-4E0C-A272-CACFB507773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7.1</c:v>
                </c:pt>
                <c:pt idx="24">
                  <c:v>6.6</c:v>
                </c:pt>
                <c:pt idx="32">
                  <c:v>6.5</c:v>
                </c:pt>
              </c:numCache>
            </c:numRef>
          </c:xVal>
          <c:yVal>
            <c:numRef>
              <c:f>公会計指標分析・財政指標組合せ分析表!$BP$77:$DC$77</c:f>
              <c:numCache>
                <c:formatCode>#,##0.0;"▲ "#,##0.0</c:formatCode>
                <c:ptCount val="40"/>
                <c:pt idx="0">
                  <c:v>22.3</c:v>
                </c:pt>
                <c:pt idx="8">
                  <c:v>20.3</c:v>
                </c:pt>
                <c:pt idx="16">
                  <c:v>20.2</c:v>
                </c:pt>
                <c:pt idx="24">
                  <c:v>15.5</c:v>
                </c:pt>
                <c:pt idx="32">
                  <c:v>14</c:v>
                </c:pt>
              </c:numCache>
            </c:numRef>
          </c:yVal>
          <c:smooth val="0"/>
          <c:extLst>
            <c:ext xmlns:c16="http://schemas.microsoft.com/office/drawing/2014/chart" uri="{C3380CC4-5D6E-409C-BE32-E72D297353CC}">
              <c16:uniqueId val="{00000013-293C-4E0C-A272-CACFB507773F}"/>
            </c:ext>
          </c:extLst>
        </c:ser>
        <c:dLbls>
          <c:showLegendKey val="0"/>
          <c:showVal val="1"/>
          <c:showCatName val="0"/>
          <c:showSerName val="0"/>
          <c:showPercent val="0"/>
          <c:showBubbleSize val="0"/>
        </c:dLbls>
        <c:axId val="84219776"/>
        <c:axId val="84234240"/>
      </c:scatterChart>
      <c:valAx>
        <c:axId val="84219776"/>
        <c:scaling>
          <c:orientation val="minMax"/>
          <c:max val="8.7999999999999989"/>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4"/>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岐阜県養老町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前年度から増加した。今後も、認定こども園の整備や防災行政無線デジタル化、教育関係施設の改修等の大規模な事業が予定されていることから、元利償還金等は増加する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その他の数値については、ほぼ横ばいとなっている。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岐阜県養老町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将来負担額は、昨年度から８．６ポイント増加した。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構成要素である一般会計等に係る地方債の現在高は新規の地方債発行により引き続き増加し、充当可能財源等のうち充当可能基金が財政調整基金及び減債基金の取崩しにより減少したことによるもの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剰余金が発生した場合には、可能な限り財政調整基金への積立てを行うなど充当可能基金の増加に努めるとともに、新規の地方債発行については、公営企業も含め将来への負担を少しでも軽減するよう事業内容を精査し、財政の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岐阜県養老町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税収の減少等による一般財源が減少したうえ、認定こども園の新設や防災拠点整備等の大規模事業の計画が計画され、財源不足を補うために財政調整基金を２年連続で取崩し、減債基金、事業終了により特定目的金についても同様に取崩した一方で、積立についてはふるさと納税寄附金と環境税美協力金のみとなったため、全体的に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経常経費の削減等により基金の取崩しを可能な限り抑制すると同時に、剰余金が発生した場合には財政調整基金への積立てを行う。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特定目的基金のうち、ふるさと納税寄附金など今後も収入が見込める事業については貴重な財源として有効に活用し、計画的に積立を行う。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・長寿社会福祉基金：本格的な高齢化社会に備え、活力ある長寿社会を築く。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・まちづくり整備基金：当町のもつ特性を活かし住みよい豊かなまちづくりを推進する。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・ふるさと応援基金：当町のまちづくりを応援しようとする個人、法人その他の団体からの寄附金を受け、住民参加型の地方自治を実現し、個性豊かなまちづくりを進める。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・薩摩義士史跡整備基金：薩摩義士宝暦治水事業の偉業をたたえ、これを後生に末永く伝える役館跡等の史跡を整備し、もって地域の治水意識の高揚に資する。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・山口俊郎基金：山口俊郎検証事業の推進。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まちづくり整備基金は、大規模イベントの事業費や児童発達支援事業所の建設費用に充当し、ふるさと応援基金については一部取崩しを行ったものの寄附金の増加により、積立を行った。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ふるさと応援基金については、ふるさと納税寄附金の増加が見込まれることから取崩ししつつも、将来的な財源として計画的に積立てていく。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その他の基金についても、僅かでも可能な限り積立てを行っていく。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計画される大規模事業の財源として多額の取崩しを行った結果、残高は１０億円を下回る結果となった。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財政調整基金は将来への備えにとどまらず、将来負担比率の低下に繋がることから、僅かでも積立を実施しつつ、可能な限り取り崩しを抑制していく。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税収の減少や公債費の増加に伴い、取崩しを行った。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今後も地方債の新規発行は続くことが予想されるが可能な限り抑制すると同時に、経常経費の削減や特定財源の研究等により一般財源の確保に努め、取崩しを抑制する。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29,508
28,961
72.29
10,940,901
10,588,584
339,589
6,663,236
10,110,247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年度に策定した「養老町公共施設等総合管理計画」によると、当町の公共施設の人口１人当たりの延床面積（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5.42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人）で全国平均（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3.42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人）と比較して大きく上回っている上に、築３０年以上経過した施設は全体の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％を占めている。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有形固定資産減価償却率は県平均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、全国平均及び類似団体平均値</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を若干下回るものの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今後も数値の上昇が予測されるため、施設の統廃合も検討しながら、適切な維持管理を進めていく。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152491</xdr:rowOff>
    </xdr:from>
    <xdr:to>
      <xdr:col>23</xdr:col>
      <xdr:colOff>85090</xdr:colOff>
      <xdr:row>34</xdr:row>
      <xdr:rowOff>57785</xdr:rowOff>
    </xdr:to>
    <xdr:cxnSp macro="">
      <xdr:nvCxnSpPr>
        <xdr:cNvPr id="66" name="直線コネクタ 65"/>
        <xdr:cNvCxnSpPr/>
      </xdr:nvCxnSpPr>
      <xdr:spPr>
        <a:xfrm flipV="1">
          <a:off x="4760595" y="5381716"/>
          <a:ext cx="1270" cy="1276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67" name="有形固定資産減価償却率最小値テキスト"/>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68" name="直線コネクタ 67"/>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99168</xdr:rowOff>
    </xdr:from>
    <xdr:ext cx="405111" cy="259045"/>
    <xdr:sp macro="" textlink="">
      <xdr:nvSpPr>
        <xdr:cNvPr id="69" name="有形固定資産減価償却率最大値テキスト"/>
        <xdr:cNvSpPr txBox="1"/>
      </xdr:nvSpPr>
      <xdr:spPr>
        <a:xfrm>
          <a:off x="4813300" y="51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152491</xdr:rowOff>
    </xdr:from>
    <xdr:to>
      <xdr:col>23</xdr:col>
      <xdr:colOff>174625</xdr:colOff>
      <xdr:row>26</xdr:row>
      <xdr:rowOff>152491</xdr:rowOff>
    </xdr:to>
    <xdr:cxnSp macro="">
      <xdr:nvCxnSpPr>
        <xdr:cNvPr id="70" name="直線コネクタ 69"/>
        <xdr:cNvCxnSpPr/>
      </xdr:nvCxnSpPr>
      <xdr:spPr>
        <a:xfrm>
          <a:off x="4673600" y="5381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154866</xdr:rowOff>
    </xdr:from>
    <xdr:ext cx="405111" cy="259045"/>
    <xdr:sp macro="" textlink="">
      <xdr:nvSpPr>
        <xdr:cNvPr id="71" name="有形固定資産減価償却率平均値テキスト"/>
        <xdr:cNvSpPr txBox="1"/>
      </xdr:nvSpPr>
      <xdr:spPr>
        <a:xfrm>
          <a:off x="4813300" y="589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4989</xdr:rowOff>
    </xdr:from>
    <xdr:to>
      <xdr:col>23</xdr:col>
      <xdr:colOff>136525</xdr:colOff>
      <xdr:row>30</xdr:row>
      <xdr:rowOff>106589</xdr:rowOff>
    </xdr:to>
    <xdr:sp macro="" textlink="">
      <xdr:nvSpPr>
        <xdr:cNvPr id="72" name="フローチャート: 判断 71"/>
        <xdr:cNvSpPr/>
      </xdr:nvSpPr>
      <xdr:spPr>
        <a:xfrm>
          <a:off x="47117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154849</xdr:rowOff>
    </xdr:from>
    <xdr:to>
      <xdr:col>19</xdr:col>
      <xdr:colOff>187325</xdr:colOff>
      <xdr:row>30</xdr:row>
      <xdr:rowOff>84999</xdr:rowOff>
    </xdr:to>
    <xdr:sp macro="" textlink="">
      <xdr:nvSpPr>
        <xdr:cNvPr id="73" name="フローチャート: 判断 72"/>
        <xdr:cNvSpPr/>
      </xdr:nvSpPr>
      <xdr:spPr>
        <a:xfrm>
          <a:off x="40005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82097</xdr:rowOff>
    </xdr:from>
    <xdr:to>
      <xdr:col>15</xdr:col>
      <xdr:colOff>187325</xdr:colOff>
      <xdr:row>31</xdr:row>
      <xdr:rowOff>12247</xdr:rowOff>
    </xdr:to>
    <xdr:sp macro="" textlink="">
      <xdr:nvSpPr>
        <xdr:cNvPr id="74" name="フローチャート: 判断 73"/>
        <xdr:cNvSpPr/>
      </xdr:nvSpPr>
      <xdr:spPr>
        <a:xfrm>
          <a:off x="3238500" y="59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60506</xdr:rowOff>
    </xdr:from>
    <xdr:to>
      <xdr:col>19</xdr:col>
      <xdr:colOff>187325</xdr:colOff>
      <xdr:row>30</xdr:row>
      <xdr:rowOff>162106</xdr:rowOff>
    </xdr:to>
    <xdr:sp macro="" textlink="">
      <xdr:nvSpPr>
        <xdr:cNvPr id="80" name="楕円 79"/>
        <xdr:cNvSpPr/>
      </xdr:nvSpPr>
      <xdr:spPr>
        <a:xfrm>
          <a:off x="4000500" y="59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145597</xdr:rowOff>
    </xdr:from>
    <xdr:to>
      <xdr:col>15</xdr:col>
      <xdr:colOff>187325</xdr:colOff>
      <xdr:row>30</xdr:row>
      <xdr:rowOff>75747</xdr:rowOff>
    </xdr:to>
    <xdr:sp macro="" textlink="">
      <xdr:nvSpPr>
        <xdr:cNvPr id="81" name="楕円 80"/>
        <xdr:cNvSpPr/>
      </xdr:nvSpPr>
      <xdr:spPr>
        <a:xfrm>
          <a:off x="3238500" y="588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24947</xdr:rowOff>
    </xdr:from>
    <xdr:to>
      <xdr:col>19</xdr:col>
      <xdr:colOff>136525</xdr:colOff>
      <xdr:row>30</xdr:row>
      <xdr:rowOff>111306</xdr:rowOff>
    </xdr:to>
    <xdr:cxnSp macro="">
      <xdr:nvCxnSpPr>
        <xdr:cNvPr id="82" name="直線コネクタ 81"/>
        <xdr:cNvCxnSpPr/>
      </xdr:nvCxnSpPr>
      <xdr:spPr>
        <a:xfrm>
          <a:off x="3289300" y="5939972"/>
          <a:ext cx="762000" cy="8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101526</xdr:rowOff>
    </xdr:from>
    <xdr:ext cx="405111" cy="259045"/>
    <xdr:sp macro="" textlink="">
      <xdr:nvSpPr>
        <xdr:cNvPr id="83" name="n_1aveValue有形固定資産減価償却率"/>
        <xdr:cNvSpPr txBox="1"/>
      </xdr:nvSpPr>
      <xdr:spPr>
        <a:xfrm>
          <a:off x="3836044" y="5673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3374</xdr:rowOff>
    </xdr:from>
    <xdr:ext cx="405111" cy="259045"/>
    <xdr:sp macro="" textlink="">
      <xdr:nvSpPr>
        <xdr:cNvPr id="84" name="n_2aveValue有形固定資産減価償却率"/>
        <xdr:cNvSpPr txBox="1"/>
      </xdr:nvSpPr>
      <xdr:spPr>
        <a:xfrm>
          <a:off x="3086744" y="6089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153233</xdr:rowOff>
    </xdr:from>
    <xdr:ext cx="405111" cy="259045"/>
    <xdr:sp macro="" textlink="">
      <xdr:nvSpPr>
        <xdr:cNvPr id="85" name="n_1mainValue有形固定資産減価償却率"/>
        <xdr:cNvSpPr txBox="1"/>
      </xdr:nvSpPr>
      <xdr:spPr>
        <a:xfrm>
          <a:off x="3836044" y="6068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92274</xdr:rowOff>
    </xdr:from>
    <xdr:ext cx="405111" cy="259045"/>
    <xdr:sp macro="" textlink="">
      <xdr:nvSpPr>
        <xdr:cNvPr id="86" name="n_2mainValue有形固定資産減価償却率"/>
        <xdr:cNvSpPr txBox="1"/>
      </xdr:nvSpPr>
      <xdr:spPr>
        <a:xfrm>
          <a:off x="3086744" y="5664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債務償還可能年数は、全国平均値及び県平均値を上回る結果となり、類似団体平均値との比較においても大きく上回る。</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今後も公共施設の維持管理には地方債を財源とせざるを得ない状況が続くと思われるため、公共施設等総合管理計画に基づき統廃合も十分に検討し、適切な維持管理に進め、地方債の借入れを抑制していく必要がある。</a:t>
          </a:r>
          <a:endParaRPr kumimoji="1" lang="en-US" altLang="ja-JP" sz="1200">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7" name="テキスト ボックス 106"/>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9" name="テキスト ボックス 108"/>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15" name="直線コネクタ 114"/>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18"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19" name="直線コネクタ 118"/>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153052</xdr:rowOff>
    </xdr:from>
    <xdr:ext cx="340478" cy="259045"/>
    <xdr:sp macro="" textlink="">
      <xdr:nvSpPr>
        <xdr:cNvPr id="120" name="債務償還可能年数平均値テキスト"/>
        <xdr:cNvSpPr txBox="1"/>
      </xdr:nvSpPr>
      <xdr:spPr>
        <a:xfrm>
          <a:off x="14846300" y="606807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121" name="フローチャート: 判断 120"/>
        <xdr:cNvSpPr/>
      </xdr:nvSpPr>
      <xdr:spPr>
        <a:xfrm>
          <a:off x="147447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70203</xdr:rowOff>
    </xdr:from>
    <xdr:to>
      <xdr:col>76</xdr:col>
      <xdr:colOff>73025</xdr:colOff>
      <xdr:row>30</xdr:row>
      <xdr:rowOff>353</xdr:rowOff>
    </xdr:to>
    <xdr:sp macro="" textlink="">
      <xdr:nvSpPr>
        <xdr:cNvPr id="127" name="楕円 126"/>
        <xdr:cNvSpPr/>
      </xdr:nvSpPr>
      <xdr:spPr>
        <a:xfrm>
          <a:off x="14744700" y="581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93080</xdr:rowOff>
    </xdr:from>
    <xdr:ext cx="340478" cy="259045"/>
    <xdr:sp macro="" textlink="">
      <xdr:nvSpPr>
        <xdr:cNvPr id="128" name="債務償還可能年数該当値テキスト"/>
        <xdr:cNvSpPr txBox="1"/>
      </xdr:nvSpPr>
      <xdr:spPr>
        <a:xfrm>
          <a:off x="14846300" y="56652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29,508
28,961
72.29
10,940,901
10,588,584
339,589
6,663,236
10,110,247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51435</xdr:rowOff>
    </xdr:to>
    <xdr:cxnSp macro="">
      <xdr:nvCxnSpPr>
        <xdr:cNvPr id="56" name="直線コネクタ 55"/>
        <xdr:cNvCxnSpPr/>
      </xdr:nvCxnSpPr>
      <xdr:spPr>
        <a:xfrm flipV="1">
          <a:off x="4634865" y="575500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66692</xdr:rowOff>
    </xdr:from>
    <xdr:ext cx="405111" cy="259045"/>
    <xdr:sp macro="" textlink="">
      <xdr:nvSpPr>
        <xdr:cNvPr id="61" name="【道路】&#10;有形固定資産減価償却率平均値テキスト"/>
        <xdr:cNvSpPr txBox="1"/>
      </xdr:nvSpPr>
      <xdr:spPr>
        <a:xfrm>
          <a:off x="4673600" y="6410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88265</xdr:rowOff>
    </xdr:from>
    <xdr:to>
      <xdr:col>24</xdr:col>
      <xdr:colOff>114300</xdr:colOff>
      <xdr:row>38</xdr:row>
      <xdr:rowOff>18415</xdr:rowOff>
    </xdr:to>
    <xdr:sp macro="" textlink="">
      <xdr:nvSpPr>
        <xdr:cNvPr id="62" name="フローチャート: 判断 61"/>
        <xdr:cNvSpPr/>
      </xdr:nvSpPr>
      <xdr:spPr>
        <a:xfrm>
          <a:off x="45847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132080</xdr:rowOff>
    </xdr:from>
    <xdr:to>
      <xdr:col>15</xdr:col>
      <xdr:colOff>101600</xdr:colOff>
      <xdr:row>38</xdr:row>
      <xdr:rowOff>62230</xdr:rowOff>
    </xdr:to>
    <xdr:sp macro="" textlink="">
      <xdr:nvSpPr>
        <xdr:cNvPr id="64" name="フローチャート: 判断 63"/>
        <xdr:cNvSpPr/>
      </xdr:nvSpPr>
      <xdr:spPr>
        <a:xfrm>
          <a:off x="2857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57785</xdr:rowOff>
    </xdr:from>
    <xdr:to>
      <xdr:col>20</xdr:col>
      <xdr:colOff>38100</xdr:colOff>
      <xdr:row>40</xdr:row>
      <xdr:rowOff>159385</xdr:rowOff>
    </xdr:to>
    <xdr:sp macro="" textlink="">
      <xdr:nvSpPr>
        <xdr:cNvPr id="70" name="楕円 69"/>
        <xdr:cNvSpPr/>
      </xdr:nvSpPr>
      <xdr:spPr>
        <a:xfrm>
          <a:off x="3746500" y="691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120650</xdr:rowOff>
    </xdr:from>
    <xdr:to>
      <xdr:col>15</xdr:col>
      <xdr:colOff>101600</xdr:colOff>
      <xdr:row>40</xdr:row>
      <xdr:rowOff>50800</xdr:rowOff>
    </xdr:to>
    <xdr:sp macro="" textlink="">
      <xdr:nvSpPr>
        <xdr:cNvPr id="71" name="楕円 70"/>
        <xdr:cNvSpPr/>
      </xdr:nvSpPr>
      <xdr:spPr>
        <a:xfrm>
          <a:off x="2857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0</xdr:rowOff>
    </xdr:from>
    <xdr:to>
      <xdr:col>19</xdr:col>
      <xdr:colOff>177800</xdr:colOff>
      <xdr:row>40</xdr:row>
      <xdr:rowOff>108585</xdr:rowOff>
    </xdr:to>
    <xdr:cxnSp macro="">
      <xdr:nvCxnSpPr>
        <xdr:cNvPr id="72" name="直線コネクタ 71"/>
        <xdr:cNvCxnSpPr/>
      </xdr:nvCxnSpPr>
      <xdr:spPr>
        <a:xfrm>
          <a:off x="2908300" y="685800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69232</xdr:rowOff>
    </xdr:from>
    <xdr:ext cx="405111" cy="259045"/>
    <xdr:sp macro="" textlink="">
      <xdr:nvSpPr>
        <xdr:cNvPr id="73" name="n_1aveValue【道路】&#10;有形固定資産減価償却率"/>
        <xdr:cNvSpPr txBox="1"/>
      </xdr:nvSpPr>
      <xdr:spPr>
        <a:xfrm>
          <a:off x="3582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78757</xdr:rowOff>
    </xdr:from>
    <xdr:ext cx="405111" cy="259045"/>
    <xdr:sp macro="" textlink="">
      <xdr:nvSpPr>
        <xdr:cNvPr id="74" name="n_2aveValue【道路】&#10;有形固定資産減価償却率"/>
        <xdr:cNvSpPr txBox="1"/>
      </xdr:nvSpPr>
      <xdr:spPr>
        <a:xfrm>
          <a:off x="2705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150512</xdr:rowOff>
    </xdr:from>
    <xdr:ext cx="405111" cy="259045"/>
    <xdr:sp macro="" textlink="">
      <xdr:nvSpPr>
        <xdr:cNvPr id="75" name="n_1mainValue【道路】&#10;有形固定資産減価償却率"/>
        <xdr:cNvSpPr txBox="1"/>
      </xdr:nvSpPr>
      <xdr:spPr>
        <a:xfrm>
          <a:off x="3582044"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41927</xdr:rowOff>
    </xdr:from>
    <xdr:ext cx="405111" cy="259045"/>
    <xdr:sp macro="" textlink="">
      <xdr:nvSpPr>
        <xdr:cNvPr id="76" name="n_2mainValue【道路】&#10;有形固定資産減価償却率"/>
        <xdr:cNvSpPr txBox="1"/>
      </xdr:nvSpPr>
      <xdr:spPr>
        <a:xfrm>
          <a:off x="2705744" y="689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87" name="直線コネクタ 86"/>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88" name="テキスト ボックス 87"/>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89" name="直線コネクタ 88"/>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90" name="テキスト ボックス 89"/>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91" name="直線コネクタ 90"/>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92" name="テキスト ボックス 91"/>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95" name="直線コネクタ 94"/>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96" name="テキスト ボックス 95"/>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7" name="直線コネクタ 96"/>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98" name="テキスト ボックス 97"/>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99" name="直線コネクタ 98"/>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100" name="テキスト ボックス 99"/>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2" name="テキスト ボックス 10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107433</xdr:rowOff>
    </xdr:from>
    <xdr:to>
      <xdr:col>54</xdr:col>
      <xdr:colOff>189865</xdr:colOff>
      <xdr:row>41</xdr:row>
      <xdr:rowOff>144066</xdr:rowOff>
    </xdr:to>
    <xdr:cxnSp macro="">
      <xdr:nvCxnSpPr>
        <xdr:cNvPr id="104" name="直線コネクタ 103"/>
        <xdr:cNvCxnSpPr/>
      </xdr:nvCxnSpPr>
      <xdr:spPr>
        <a:xfrm flipV="1">
          <a:off x="10476865" y="5765283"/>
          <a:ext cx="0" cy="1408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147893</xdr:rowOff>
    </xdr:from>
    <xdr:ext cx="469744" cy="259045"/>
    <xdr:sp macro="" textlink="">
      <xdr:nvSpPr>
        <xdr:cNvPr id="105" name="【道路】&#10;一人当たり延長最小値テキスト"/>
        <xdr:cNvSpPr txBox="1"/>
      </xdr:nvSpPr>
      <xdr:spPr>
        <a:xfrm>
          <a:off x="10515600" y="717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144066</xdr:rowOff>
    </xdr:from>
    <xdr:to>
      <xdr:col>55</xdr:col>
      <xdr:colOff>88900</xdr:colOff>
      <xdr:row>41</xdr:row>
      <xdr:rowOff>144066</xdr:rowOff>
    </xdr:to>
    <xdr:cxnSp macro="">
      <xdr:nvCxnSpPr>
        <xdr:cNvPr id="106" name="直線コネクタ 105"/>
        <xdr:cNvCxnSpPr/>
      </xdr:nvCxnSpPr>
      <xdr:spPr>
        <a:xfrm>
          <a:off x="10388600" y="7173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54110</xdr:rowOff>
    </xdr:from>
    <xdr:ext cx="534377" cy="259045"/>
    <xdr:sp macro="" textlink="">
      <xdr:nvSpPr>
        <xdr:cNvPr id="107" name="【道路】&#10;一人当たり延長最大値テキスト"/>
        <xdr:cNvSpPr txBox="1"/>
      </xdr:nvSpPr>
      <xdr:spPr>
        <a:xfrm>
          <a:off x="10515600" y="554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107433</xdr:rowOff>
    </xdr:from>
    <xdr:to>
      <xdr:col>55</xdr:col>
      <xdr:colOff>88900</xdr:colOff>
      <xdr:row>33</xdr:row>
      <xdr:rowOff>107433</xdr:rowOff>
    </xdr:to>
    <xdr:cxnSp macro="">
      <xdr:nvCxnSpPr>
        <xdr:cNvPr id="108" name="直線コネクタ 107"/>
        <xdr:cNvCxnSpPr/>
      </xdr:nvCxnSpPr>
      <xdr:spPr>
        <a:xfrm>
          <a:off x="10388600" y="5765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87037</xdr:rowOff>
    </xdr:from>
    <xdr:ext cx="534377" cy="259045"/>
    <xdr:sp macro="" textlink="">
      <xdr:nvSpPr>
        <xdr:cNvPr id="109" name="【道路】&#10;一人当たり延長平均値テキスト"/>
        <xdr:cNvSpPr txBox="1"/>
      </xdr:nvSpPr>
      <xdr:spPr>
        <a:xfrm>
          <a:off x="10515600" y="67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108610</xdr:rowOff>
    </xdr:from>
    <xdr:to>
      <xdr:col>55</xdr:col>
      <xdr:colOff>50800</xdr:colOff>
      <xdr:row>40</xdr:row>
      <xdr:rowOff>38760</xdr:rowOff>
    </xdr:to>
    <xdr:sp macro="" textlink="">
      <xdr:nvSpPr>
        <xdr:cNvPr id="110" name="フローチャート: 判断 109"/>
        <xdr:cNvSpPr/>
      </xdr:nvSpPr>
      <xdr:spPr>
        <a:xfrm>
          <a:off x="10426700" y="67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108239</xdr:rowOff>
    </xdr:from>
    <xdr:to>
      <xdr:col>50</xdr:col>
      <xdr:colOff>165100</xdr:colOff>
      <xdr:row>40</xdr:row>
      <xdr:rowOff>38389</xdr:rowOff>
    </xdr:to>
    <xdr:sp macro="" textlink="">
      <xdr:nvSpPr>
        <xdr:cNvPr id="111" name="フローチャート: 判断 110"/>
        <xdr:cNvSpPr/>
      </xdr:nvSpPr>
      <xdr:spPr>
        <a:xfrm>
          <a:off x="9588500" y="67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123698</xdr:rowOff>
    </xdr:from>
    <xdr:to>
      <xdr:col>46</xdr:col>
      <xdr:colOff>38100</xdr:colOff>
      <xdr:row>40</xdr:row>
      <xdr:rowOff>53848</xdr:rowOff>
    </xdr:to>
    <xdr:sp macro="" textlink="">
      <xdr:nvSpPr>
        <xdr:cNvPr id="112" name="フローチャート: 判断 111"/>
        <xdr:cNvSpPr/>
      </xdr:nvSpPr>
      <xdr:spPr>
        <a:xfrm>
          <a:off x="86995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67891</xdr:rowOff>
    </xdr:from>
    <xdr:to>
      <xdr:col>50</xdr:col>
      <xdr:colOff>165100</xdr:colOff>
      <xdr:row>37</xdr:row>
      <xdr:rowOff>169491</xdr:rowOff>
    </xdr:to>
    <xdr:sp macro="" textlink="">
      <xdr:nvSpPr>
        <xdr:cNvPr id="118" name="楕円 117"/>
        <xdr:cNvSpPr/>
      </xdr:nvSpPr>
      <xdr:spPr>
        <a:xfrm>
          <a:off x="9588500" y="641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88722</xdr:rowOff>
    </xdr:from>
    <xdr:to>
      <xdr:col>46</xdr:col>
      <xdr:colOff>38100</xdr:colOff>
      <xdr:row>38</xdr:row>
      <xdr:rowOff>18872</xdr:rowOff>
    </xdr:to>
    <xdr:sp macro="" textlink="">
      <xdr:nvSpPr>
        <xdr:cNvPr id="119" name="楕円 118"/>
        <xdr:cNvSpPr/>
      </xdr:nvSpPr>
      <xdr:spPr>
        <a:xfrm>
          <a:off x="8699500" y="643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118691</xdr:rowOff>
    </xdr:from>
    <xdr:to>
      <xdr:col>50</xdr:col>
      <xdr:colOff>114300</xdr:colOff>
      <xdr:row>37</xdr:row>
      <xdr:rowOff>139522</xdr:rowOff>
    </xdr:to>
    <xdr:cxnSp macro="">
      <xdr:nvCxnSpPr>
        <xdr:cNvPr id="120" name="直線コネクタ 119"/>
        <xdr:cNvCxnSpPr/>
      </xdr:nvCxnSpPr>
      <xdr:spPr>
        <a:xfrm flipV="1">
          <a:off x="8750300" y="6462341"/>
          <a:ext cx="889000" cy="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29516</xdr:rowOff>
    </xdr:from>
    <xdr:ext cx="534377" cy="259045"/>
    <xdr:sp macro="" textlink="">
      <xdr:nvSpPr>
        <xdr:cNvPr id="121" name="n_1aveValue【道路】&#10;一人当たり延長"/>
        <xdr:cNvSpPr txBox="1"/>
      </xdr:nvSpPr>
      <xdr:spPr>
        <a:xfrm>
          <a:off x="9359411" y="688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44975</xdr:rowOff>
    </xdr:from>
    <xdr:ext cx="534377" cy="259045"/>
    <xdr:sp macro="" textlink="">
      <xdr:nvSpPr>
        <xdr:cNvPr id="122" name="n_2aveValue【道路】&#10;一人当たり延長"/>
        <xdr:cNvSpPr txBox="1"/>
      </xdr:nvSpPr>
      <xdr:spPr>
        <a:xfrm>
          <a:off x="8483111" y="690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14568</xdr:rowOff>
    </xdr:from>
    <xdr:ext cx="534377" cy="259045"/>
    <xdr:sp macro="" textlink="">
      <xdr:nvSpPr>
        <xdr:cNvPr id="123" name="n_1mainValue【道路】&#10;一人当たり延長"/>
        <xdr:cNvSpPr txBox="1"/>
      </xdr:nvSpPr>
      <xdr:spPr>
        <a:xfrm>
          <a:off x="9359411" y="618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35399</xdr:rowOff>
    </xdr:from>
    <xdr:ext cx="534377" cy="259045"/>
    <xdr:sp macro="" textlink="">
      <xdr:nvSpPr>
        <xdr:cNvPr id="124" name="n_2mainValue【道路】&#10;一人当たり延長"/>
        <xdr:cNvSpPr txBox="1"/>
      </xdr:nvSpPr>
      <xdr:spPr>
        <a:xfrm>
          <a:off x="8483111" y="620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5" name="直線コネクタ 13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6" name="テキスト ボックス 135"/>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7" name="直線コネクタ 13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8" name="テキスト ボックス 13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9" name="直線コネクタ 13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0" name="テキスト ボックス 13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1" name="直線コネクタ 14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2" name="テキスト ボックス 14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3" name="直線コネクタ 14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4" name="テキスト ボックス 14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62</xdr:row>
      <xdr:rowOff>120015</xdr:rowOff>
    </xdr:to>
    <xdr:cxnSp macro="">
      <xdr:nvCxnSpPr>
        <xdr:cNvPr id="148" name="直線コネクタ 147"/>
        <xdr:cNvCxnSpPr/>
      </xdr:nvCxnSpPr>
      <xdr:spPr>
        <a:xfrm flipV="1">
          <a:off x="4634865" y="9599295"/>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123842</xdr:rowOff>
    </xdr:from>
    <xdr:ext cx="405111" cy="259045"/>
    <xdr:sp macro="" textlink="">
      <xdr:nvSpPr>
        <xdr:cNvPr id="149" name="【橋りょう・トンネル】&#10;有形固定資産減価償却率最小値テキスト"/>
        <xdr:cNvSpPr txBox="1"/>
      </xdr:nvSpPr>
      <xdr:spPr>
        <a:xfrm>
          <a:off x="4673600" y="1075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120015</xdr:rowOff>
    </xdr:from>
    <xdr:to>
      <xdr:col>24</xdr:col>
      <xdr:colOff>152400</xdr:colOff>
      <xdr:row>62</xdr:row>
      <xdr:rowOff>120015</xdr:rowOff>
    </xdr:to>
    <xdr:cxnSp macro="">
      <xdr:nvCxnSpPr>
        <xdr:cNvPr id="150" name="直線コネクタ 149"/>
        <xdr:cNvCxnSpPr/>
      </xdr:nvCxnSpPr>
      <xdr:spPr>
        <a:xfrm>
          <a:off x="4546600" y="10749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405111" cy="259045"/>
    <xdr:sp macro="" textlink="">
      <xdr:nvSpPr>
        <xdr:cNvPr id="151" name="【橋りょう・トンネル】&#10;有形固定資産減価償却率最大値テキスト"/>
        <xdr:cNvSpPr txBox="1"/>
      </xdr:nvSpPr>
      <xdr:spPr>
        <a:xfrm>
          <a:off x="4673600" y="937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152" name="直線コネクタ 151"/>
        <xdr:cNvCxnSpPr/>
      </xdr:nvCxnSpPr>
      <xdr:spPr>
        <a:xfrm>
          <a:off x="4546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26687</xdr:rowOff>
    </xdr:from>
    <xdr:ext cx="405111" cy="259045"/>
    <xdr:sp macro="" textlink="">
      <xdr:nvSpPr>
        <xdr:cNvPr id="153" name="【橋りょう・トンネル】&#10;有形固定資産減価償却率平均値テキスト"/>
        <xdr:cNvSpPr txBox="1"/>
      </xdr:nvSpPr>
      <xdr:spPr>
        <a:xfrm>
          <a:off x="4673600" y="9970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48260</xdr:rowOff>
    </xdr:from>
    <xdr:to>
      <xdr:col>24</xdr:col>
      <xdr:colOff>114300</xdr:colOff>
      <xdr:row>58</xdr:row>
      <xdr:rowOff>149860</xdr:rowOff>
    </xdr:to>
    <xdr:sp macro="" textlink="">
      <xdr:nvSpPr>
        <xdr:cNvPr id="154" name="フローチャート: 判断 153"/>
        <xdr:cNvSpPr/>
      </xdr:nvSpPr>
      <xdr:spPr>
        <a:xfrm>
          <a:off x="4584700" y="999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42545</xdr:rowOff>
    </xdr:from>
    <xdr:to>
      <xdr:col>20</xdr:col>
      <xdr:colOff>38100</xdr:colOff>
      <xdr:row>58</xdr:row>
      <xdr:rowOff>144145</xdr:rowOff>
    </xdr:to>
    <xdr:sp macro="" textlink="">
      <xdr:nvSpPr>
        <xdr:cNvPr id="155" name="フローチャート: 判断 154"/>
        <xdr:cNvSpPr/>
      </xdr:nvSpPr>
      <xdr:spPr>
        <a:xfrm>
          <a:off x="3746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38735</xdr:rowOff>
    </xdr:from>
    <xdr:to>
      <xdr:col>15</xdr:col>
      <xdr:colOff>101600</xdr:colOff>
      <xdr:row>58</xdr:row>
      <xdr:rowOff>140335</xdr:rowOff>
    </xdr:to>
    <xdr:sp macro="" textlink="">
      <xdr:nvSpPr>
        <xdr:cNvPr id="156" name="フローチャート: 判断 155"/>
        <xdr:cNvSpPr/>
      </xdr:nvSpPr>
      <xdr:spPr>
        <a:xfrm>
          <a:off x="2857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153035</xdr:rowOff>
    </xdr:from>
    <xdr:to>
      <xdr:col>20</xdr:col>
      <xdr:colOff>38100</xdr:colOff>
      <xdr:row>64</xdr:row>
      <xdr:rowOff>83185</xdr:rowOff>
    </xdr:to>
    <xdr:sp macro="" textlink="">
      <xdr:nvSpPr>
        <xdr:cNvPr id="162" name="楕円 161"/>
        <xdr:cNvSpPr/>
      </xdr:nvSpPr>
      <xdr:spPr>
        <a:xfrm>
          <a:off x="3746500" y="1095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153035</xdr:rowOff>
    </xdr:from>
    <xdr:to>
      <xdr:col>15</xdr:col>
      <xdr:colOff>101600</xdr:colOff>
      <xdr:row>59</xdr:row>
      <xdr:rowOff>83185</xdr:rowOff>
    </xdr:to>
    <xdr:sp macro="" textlink="">
      <xdr:nvSpPr>
        <xdr:cNvPr id="163" name="楕円 162"/>
        <xdr:cNvSpPr/>
      </xdr:nvSpPr>
      <xdr:spPr>
        <a:xfrm>
          <a:off x="2857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32385</xdr:rowOff>
    </xdr:from>
    <xdr:to>
      <xdr:col>19</xdr:col>
      <xdr:colOff>177800</xdr:colOff>
      <xdr:row>64</xdr:row>
      <xdr:rowOff>32385</xdr:rowOff>
    </xdr:to>
    <xdr:cxnSp macro="">
      <xdr:nvCxnSpPr>
        <xdr:cNvPr id="164" name="直線コネクタ 163"/>
        <xdr:cNvCxnSpPr/>
      </xdr:nvCxnSpPr>
      <xdr:spPr>
        <a:xfrm>
          <a:off x="2908300" y="10147935"/>
          <a:ext cx="889000" cy="85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160672</xdr:rowOff>
    </xdr:from>
    <xdr:ext cx="405111" cy="259045"/>
    <xdr:sp macro="" textlink="">
      <xdr:nvSpPr>
        <xdr:cNvPr id="165" name="n_1aveValue【橋りょう・トンネル】&#10;有形固定資産減価償却率"/>
        <xdr:cNvSpPr txBox="1"/>
      </xdr:nvSpPr>
      <xdr:spPr>
        <a:xfrm>
          <a:off x="35820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156862</xdr:rowOff>
    </xdr:from>
    <xdr:ext cx="405111" cy="259045"/>
    <xdr:sp macro="" textlink="">
      <xdr:nvSpPr>
        <xdr:cNvPr id="166" name="n_2aveValue【橋りょう・トンネル】&#10;有形固定資産減価償却率"/>
        <xdr:cNvSpPr txBox="1"/>
      </xdr:nvSpPr>
      <xdr:spPr>
        <a:xfrm>
          <a:off x="2705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64</xdr:row>
      <xdr:rowOff>74312</xdr:rowOff>
    </xdr:from>
    <xdr:ext cx="340478" cy="259045"/>
    <xdr:sp macro="" textlink="">
      <xdr:nvSpPr>
        <xdr:cNvPr id="167" name="n_1mainValue【橋りょう・トンネル】&#10;有形固定資産減価償却率"/>
        <xdr:cNvSpPr txBox="1"/>
      </xdr:nvSpPr>
      <xdr:spPr>
        <a:xfrm>
          <a:off x="3614361" y="11047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74312</xdr:rowOff>
    </xdr:from>
    <xdr:ext cx="405111" cy="259045"/>
    <xdr:sp macro="" textlink="">
      <xdr:nvSpPr>
        <xdr:cNvPr id="168" name="n_2mainValue【橋りょう・トンネル】&#10;有形固定資産減価償却率"/>
        <xdr:cNvSpPr txBox="1"/>
      </xdr:nvSpPr>
      <xdr:spPr>
        <a:xfrm>
          <a:off x="2705744" y="1018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9" name="直線コネクタ 17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0" name="テキスト ボックス 17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1" name="直線コネクタ 18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2" name="テキスト ボックス 181"/>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3" name="直線コネクタ 18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4" name="テキスト ボックス 183"/>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5" name="直線コネクタ 18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6" name="テキスト ボックス 185"/>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8" name="テキスト ボックス 18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1628</xdr:rowOff>
    </xdr:from>
    <xdr:to>
      <xdr:col>54</xdr:col>
      <xdr:colOff>189865</xdr:colOff>
      <xdr:row>63</xdr:row>
      <xdr:rowOff>125741</xdr:rowOff>
    </xdr:to>
    <xdr:cxnSp macro="">
      <xdr:nvCxnSpPr>
        <xdr:cNvPr id="190" name="直線コネクタ 189"/>
        <xdr:cNvCxnSpPr/>
      </xdr:nvCxnSpPr>
      <xdr:spPr>
        <a:xfrm flipV="1">
          <a:off x="10476865" y="9602828"/>
          <a:ext cx="0" cy="1324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129568</xdr:rowOff>
    </xdr:from>
    <xdr:ext cx="534377" cy="259045"/>
    <xdr:sp macro="" textlink="">
      <xdr:nvSpPr>
        <xdr:cNvPr id="191" name="【橋りょう・トンネル】&#10;一人当たり有形固定資産（償却資産）額最小値テキスト"/>
        <xdr:cNvSpPr txBox="1"/>
      </xdr:nvSpPr>
      <xdr:spPr>
        <a:xfrm>
          <a:off x="10515600" y="1093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125741</xdr:rowOff>
    </xdr:from>
    <xdr:to>
      <xdr:col>55</xdr:col>
      <xdr:colOff>88900</xdr:colOff>
      <xdr:row>63</xdr:row>
      <xdr:rowOff>125741</xdr:rowOff>
    </xdr:to>
    <xdr:cxnSp macro="">
      <xdr:nvCxnSpPr>
        <xdr:cNvPr id="192" name="直線コネクタ 191"/>
        <xdr:cNvCxnSpPr/>
      </xdr:nvCxnSpPr>
      <xdr:spPr>
        <a:xfrm>
          <a:off x="10388600" y="10927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119755</xdr:rowOff>
    </xdr:from>
    <xdr:ext cx="599010" cy="259045"/>
    <xdr:sp macro="" textlink="">
      <xdr:nvSpPr>
        <xdr:cNvPr id="193" name="【橋りょう・トンネル】&#10;一人当たり有形固定資産（償却資産）額最大値テキスト"/>
        <xdr:cNvSpPr txBox="1"/>
      </xdr:nvSpPr>
      <xdr:spPr>
        <a:xfrm>
          <a:off x="10515600" y="937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1628</xdr:rowOff>
    </xdr:from>
    <xdr:to>
      <xdr:col>55</xdr:col>
      <xdr:colOff>88900</xdr:colOff>
      <xdr:row>56</xdr:row>
      <xdr:rowOff>1628</xdr:rowOff>
    </xdr:to>
    <xdr:cxnSp macro="">
      <xdr:nvCxnSpPr>
        <xdr:cNvPr id="194" name="直線コネクタ 193"/>
        <xdr:cNvCxnSpPr/>
      </xdr:nvCxnSpPr>
      <xdr:spPr>
        <a:xfrm>
          <a:off x="10388600" y="9602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24254</xdr:rowOff>
    </xdr:from>
    <xdr:ext cx="599010" cy="259045"/>
    <xdr:sp macro="" textlink="">
      <xdr:nvSpPr>
        <xdr:cNvPr id="195" name="【橋りょう・トンネル】&#10;一人当たり有形固定資産（償却資産）額平均値テキスト"/>
        <xdr:cNvSpPr txBox="1"/>
      </xdr:nvSpPr>
      <xdr:spPr>
        <a:xfrm>
          <a:off x="10515600" y="10482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45827</xdr:rowOff>
    </xdr:from>
    <xdr:to>
      <xdr:col>55</xdr:col>
      <xdr:colOff>50800</xdr:colOff>
      <xdr:row>61</xdr:row>
      <xdr:rowOff>147427</xdr:rowOff>
    </xdr:to>
    <xdr:sp macro="" textlink="">
      <xdr:nvSpPr>
        <xdr:cNvPr id="196" name="フローチャート: 判断 195"/>
        <xdr:cNvSpPr/>
      </xdr:nvSpPr>
      <xdr:spPr>
        <a:xfrm>
          <a:off x="10426700" y="1050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62702</xdr:rowOff>
    </xdr:from>
    <xdr:to>
      <xdr:col>50</xdr:col>
      <xdr:colOff>165100</xdr:colOff>
      <xdr:row>61</xdr:row>
      <xdr:rowOff>164302</xdr:rowOff>
    </xdr:to>
    <xdr:sp macro="" textlink="">
      <xdr:nvSpPr>
        <xdr:cNvPr id="197" name="フローチャート: 判断 196"/>
        <xdr:cNvSpPr/>
      </xdr:nvSpPr>
      <xdr:spPr>
        <a:xfrm>
          <a:off x="9588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99306</xdr:rowOff>
    </xdr:from>
    <xdr:to>
      <xdr:col>46</xdr:col>
      <xdr:colOff>38100</xdr:colOff>
      <xdr:row>62</xdr:row>
      <xdr:rowOff>29456</xdr:rowOff>
    </xdr:to>
    <xdr:sp macro="" textlink="">
      <xdr:nvSpPr>
        <xdr:cNvPr id="198" name="フローチャート: 判断 197"/>
        <xdr:cNvSpPr/>
      </xdr:nvSpPr>
      <xdr:spPr>
        <a:xfrm>
          <a:off x="8699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117218</xdr:rowOff>
    </xdr:from>
    <xdr:to>
      <xdr:col>50</xdr:col>
      <xdr:colOff>165100</xdr:colOff>
      <xdr:row>64</xdr:row>
      <xdr:rowOff>47368</xdr:rowOff>
    </xdr:to>
    <xdr:sp macro="" textlink="">
      <xdr:nvSpPr>
        <xdr:cNvPr id="204" name="楕円 203"/>
        <xdr:cNvSpPr/>
      </xdr:nvSpPr>
      <xdr:spPr>
        <a:xfrm>
          <a:off x="9588500" y="1091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131527</xdr:rowOff>
    </xdr:from>
    <xdr:to>
      <xdr:col>46</xdr:col>
      <xdr:colOff>38100</xdr:colOff>
      <xdr:row>63</xdr:row>
      <xdr:rowOff>61677</xdr:rowOff>
    </xdr:to>
    <xdr:sp macro="" textlink="">
      <xdr:nvSpPr>
        <xdr:cNvPr id="205" name="楕円 204"/>
        <xdr:cNvSpPr/>
      </xdr:nvSpPr>
      <xdr:spPr>
        <a:xfrm>
          <a:off x="8699500" y="1076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10877</xdr:rowOff>
    </xdr:from>
    <xdr:to>
      <xdr:col>50</xdr:col>
      <xdr:colOff>114300</xdr:colOff>
      <xdr:row>63</xdr:row>
      <xdr:rowOff>168018</xdr:rowOff>
    </xdr:to>
    <xdr:cxnSp macro="">
      <xdr:nvCxnSpPr>
        <xdr:cNvPr id="206" name="直線コネクタ 205"/>
        <xdr:cNvCxnSpPr/>
      </xdr:nvCxnSpPr>
      <xdr:spPr>
        <a:xfrm>
          <a:off x="8750300" y="10812227"/>
          <a:ext cx="889000" cy="15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9379</xdr:rowOff>
    </xdr:from>
    <xdr:ext cx="599010" cy="259045"/>
    <xdr:sp macro="" textlink="">
      <xdr:nvSpPr>
        <xdr:cNvPr id="207" name="n_1aveValue【橋りょう・トンネル】&#10;一人当たり有形固定資産（償却資産）額"/>
        <xdr:cNvSpPr txBox="1"/>
      </xdr:nvSpPr>
      <xdr:spPr>
        <a:xfrm>
          <a:off x="93270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45983</xdr:rowOff>
    </xdr:from>
    <xdr:ext cx="599010" cy="259045"/>
    <xdr:sp macro="" textlink="">
      <xdr:nvSpPr>
        <xdr:cNvPr id="208" name="n_2aveValue【橋りょう・トンネル】&#10;一人当たり有形固定資産（償却資産）額"/>
        <xdr:cNvSpPr txBox="1"/>
      </xdr:nvSpPr>
      <xdr:spPr>
        <a:xfrm>
          <a:off x="8450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38495</xdr:rowOff>
    </xdr:from>
    <xdr:ext cx="469744" cy="259045"/>
    <xdr:sp macro="" textlink="">
      <xdr:nvSpPr>
        <xdr:cNvPr id="209" name="n_1mainValue【橋りょう・トンネル】&#10;一人当たり有形固定資産（償却資産）額"/>
        <xdr:cNvSpPr txBox="1"/>
      </xdr:nvSpPr>
      <xdr:spPr>
        <a:xfrm>
          <a:off x="9391728" y="1101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52804</xdr:rowOff>
    </xdr:from>
    <xdr:ext cx="534377" cy="259045"/>
    <xdr:sp macro="" textlink="">
      <xdr:nvSpPr>
        <xdr:cNvPr id="210" name="n_2mainValue【橋りょう・トンネル】&#10;一人当たり有形固定資産（償却資産）額"/>
        <xdr:cNvSpPr txBox="1"/>
      </xdr:nvSpPr>
      <xdr:spPr>
        <a:xfrm>
          <a:off x="8483111" y="1085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1" name="テキスト ボックス 22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2" name="直線コネクタ 22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3" name="テキスト ボックス 22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4" name="直線コネクタ 22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5" name="テキスト ボックス 22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6" name="直線コネクタ 22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7" name="テキスト ボックス 22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8" name="直線コネクタ 22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9" name="テキスト ボックス 22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170687</xdr:rowOff>
    </xdr:from>
    <xdr:to>
      <xdr:col>24</xdr:col>
      <xdr:colOff>62865</xdr:colOff>
      <xdr:row>86</xdr:row>
      <xdr:rowOff>88392</xdr:rowOff>
    </xdr:to>
    <xdr:cxnSp macro="">
      <xdr:nvCxnSpPr>
        <xdr:cNvPr id="233" name="直線コネクタ 232"/>
        <xdr:cNvCxnSpPr/>
      </xdr:nvCxnSpPr>
      <xdr:spPr>
        <a:xfrm flipV="1">
          <a:off x="4634865" y="13543787"/>
          <a:ext cx="0" cy="1289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92219</xdr:rowOff>
    </xdr:from>
    <xdr:ext cx="405111" cy="259045"/>
    <xdr:sp macro="" textlink="">
      <xdr:nvSpPr>
        <xdr:cNvPr id="234" name="【公営住宅】&#10;有形固定資産減価償却率最小値テキスト"/>
        <xdr:cNvSpPr txBox="1"/>
      </xdr:nvSpPr>
      <xdr:spPr>
        <a:xfrm>
          <a:off x="4673600" y="1483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88392</xdr:rowOff>
    </xdr:from>
    <xdr:to>
      <xdr:col>24</xdr:col>
      <xdr:colOff>152400</xdr:colOff>
      <xdr:row>86</xdr:row>
      <xdr:rowOff>88392</xdr:rowOff>
    </xdr:to>
    <xdr:cxnSp macro="">
      <xdr:nvCxnSpPr>
        <xdr:cNvPr id="235" name="直線コネクタ 234"/>
        <xdr:cNvCxnSpPr/>
      </xdr:nvCxnSpPr>
      <xdr:spPr>
        <a:xfrm>
          <a:off x="4546600" y="1483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117364</xdr:rowOff>
    </xdr:from>
    <xdr:ext cx="405111" cy="259045"/>
    <xdr:sp macro="" textlink="">
      <xdr:nvSpPr>
        <xdr:cNvPr id="236" name="【公営住宅】&#10;有形固定資産減価償却率最大値テキスト"/>
        <xdr:cNvSpPr txBox="1"/>
      </xdr:nvSpPr>
      <xdr:spPr>
        <a:xfrm>
          <a:off x="4673600" y="13319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170687</xdr:rowOff>
    </xdr:from>
    <xdr:to>
      <xdr:col>24</xdr:col>
      <xdr:colOff>152400</xdr:colOff>
      <xdr:row>78</xdr:row>
      <xdr:rowOff>170687</xdr:rowOff>
    </xdr:to>
    <xdr:cxnSp macro="">
      <xdr:nvCxnSpPr>
        <xdr:cNvPr id="237" name="直線コネクタ 236"/>
        <xdr:cNvCxnSpPr/>
      </xdr:nvCxnSpPr>
      <xdr:spPr>
        <a:xfrm>
          <a:off x="4546600" y="1354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48023</xdr:rowOff>
    </xdr:from>
    <xdr:ext cx="405111" cy="259045"/>
    <xdr:sp macro="" textlink="">
      <xdr:nvSpPr>
        <xdr:cNvPr id="238" name="【公営住宅】&#10;有形固定資産減価償却率平均値テキスト"/>
        <xdr:cNvSpPr txBox="1"/>
      </xdr:nvSpPr>
      <xdr:spPr>
        <a:xfrm>
          <a:off x="4673600" y="14106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69596</xdr:rowOff>
    </xdr:from>
    <xdr:to>
      <xdr:col>24</xdr:col>
      <xdr:colOff>114300</xdr:colOff>
      <xdr:row>82</xdr:row>
      <xdr:rowOff>171196</xdr:rowOff>
    </xdr:to>
    <xdr:sp macro="" textlink="">
      <xdr:nvSpPr>
        <xdr:cNvPr id="239" name="フローチャート: 判断 238"/>
        <xdr:cNvSpPr/>
      </xdr:nvSpPr>
      <xdr:spPr>
        <a:xfrm>
          <a:off x="45847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40" name="フローチャート: 判断 239"/>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122174</xdr:rowOff>
    </xdr:from>
    <xdr:to>
      <xdr:col>15</xdr:col>
      <xdr:colOff>101600</xdr:colOff>
      <xdr:row>83</xdr:row>
      <xdr:rowOff>52324</xdr:rowOff>
    </xdr:to>
    <xdr:sp macro="" textlink="">
      <xdr:nvSpPr>
        <xdr:cNvPr id="241" name="フローチャート: 判断 240"/>
        <xdr:cNvSpPr/>
      </xdr:nvSpPr>
      <xdr:spPr>
        <a:xfrm>
          <a:off x="2857500" y="1418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154178</xdr:rowOff>
    </xdr:from>
    <xdr:to>
      <xdr:col>20</xdr:col>
      <xdr:colOff>38100</xdr:colOff>
      <xdr:row>82</xdr:row>
      <xdr:rowOff>84328</xdr:rowOff>
    </xdr:to>
    <xdr:sp macro="" textlink="">
      <xdr:nvSpPr>
        <xdr:cNvPr id="247" name="楕円 246"/>
        <xdr:cNvSpPr/>
      </xdr:nvSpPr>
      <xdr:spPr>
        <a:xfrm>
          <a:off x="3746500" y="1404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5587</xdr:rowOff>
    </xdr:from>
    <xdr:to>
      <xdr:col>15</xdr:col>
      <xdr:colOff>101600</xdr:colOff>
      <xdr:row>82</xdr:row>
      <xdr:rowOff>107187</xdr:rowOff>
    </xdr:to>
    <xdr:sp macro="" textlink="">
      <xdr:nvSpPr>
        <xdr:cNvPr id="248" name="楕円 247"/>
        <xdr:cNvSpPr/>
      </xdr:nvSpPr>
      <xdr:spPr>
        <a:xfrm>
          <a:off x="28575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33528</xdr:rowOff>
    </xdr:from>
    <xdr:to>
      <xdr:col>19</xdr:col>
      <xdr:colOff>177800</xdr:colOff>
      <xdr:row>82</xdr:row>
      <xdr:rowOff>56387</xdr:rowOff>
    </xdr:to>
    <xdr:cxnSp macro="">
      <xdr:nvCxnSpPr>
        <xdr:cNvPr id="249" name="直線コネクタ 248"/>
        <xdr:cNvCxnSpPr/>
      </xdr:nvCxnSpPr>
      <xdr:spPr>
        <a:xfrm flipV="1">
          <a:off x="2908300" y="140924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250" name="n_1aveValue【公営住宅】&#10;有形固定資産減価償却率"/>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43451</xdr:rowOff>
    </xdr:from>
    <xdr:ext cx="405111" cy="259045"/>
    <xdr:sp macro="" textlink="">
      <xdr:nvSpPr>
        <xdr:cNvPr id="251" name="n_2aveValue【公営住宅】&#10;有形固定資産減価償却率"/>
        <xdr:cNvSpPr txBox="1"/>
      </xdr:nvSpPr>
      <xdr:spPr>
        <a:xfrm>
          <a:off x="2705744" y="1427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100855</xdr:rowOff>
    </xdr:from>
    <xdr:ext cx="405111" cy="259045"/>
    <xdr:sp macro="" textlink="">
      <xdr:nvSpPr>
        <xdr:cNvPr id="252" name="n_1mainValue【公営住宅】&#10;有形固定資産減価償却率"/>
        <xdr:cNvSpPr txBox="1"/>
      </xdr:nvSpPr>
      <xdr:spPr>
        <a:xfrm>
          <a:off x="3582044" y="1381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123714</xdr:rowOff>
    </xdr:from>
    <xdr:ext cx="405111" cy="259045"/>
    <xdr:sp macro="" textlink="">
      <xdr:nvSpPr>
        <xdr:cNvPr id="253" name="n_2mainValue【公営住宅】&#10;有形固定資産減価償却率"/>
        <xdr:cNvSpPr txBox="1"/>
      </xdr:nvSpPr>
      <xdr:spPr>
        <a:xfrm>
          <a:off x="2705744" y="1383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64" name="直線コネクタ 263"/>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65" name="テキスト ボックス 264"/>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6" name="直線コネクタ 26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7" name="テキスト ボックス 26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68" name="直線コネクタ 267"/>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69" name="テキスト ボックス 268"/>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7238</xdr:rowOff>
    </xdr:from>
    <xdr:to>
      <xdr:col>54</xdr:col>
      <xdr:colOff>189865</xdr:colOff>
      <xdr:row>85</xdr:row>
      <xdr:rowOff>42672</xdr:rowOff>
    </xdr:to>
    <xdr:cxnSp macro="">
      <xdr:nvCxnSpPr>
        <xdr:cNvPr id="273" name="直線コネクタ 272"/>
        <xdr:cNvCxnSpPr/>
      </xdr:nvCxnSpPr>
      <xdr:spPr>
        <a:xfrm flipV="1">
          <a:off x="10476865" y="13380338"/>
          <a:ext cx="0" cy="123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46499</xdr:rowOff>
    </xdr:from>
    <xdr:ext cx="469744" cy="259045"/>
    <xdr:sp macro="" textlink="">
      <xdr:nvSpPr>
        <xdr:cNvPr id="274" name="【公営住宅】&#10;一人当たり面積最小値テキスト"/>
        <xdr:cNvSpPr txBox="1"/>
      </xdr:nvSpPr>
      <xdr:spPr>
        <a:xfrm>
          <a:off x="10515600" y="1461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42672</xdr:rowOff>
    </xdr:from>
    <xdr:to>
      <xdr:col>55</xdr:col>
      <xdr:colOff>88900</xdr:colOff>
      <xdr:row>85</xdr:row>
      <xdr:rowOff>42672</xdr:rowOff>
    </xdr:to>
    <xdr:cxnSp macro="">
      <xdr:nvCxnSpPr>
        <xdr:cNvPr id="275" name="直線コネクタ 274"/>
        <xdr:cNvCxnSpPr/>
      </xdr:nvCxnSpPr>
      <xdr:spPr>
        <a:xfrm>
          <a:off x="10388600" y="1461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125365</xdr:rowOff>
    </xdr:from>
    <xdr:ext cx="469744" cy="259045"/>
    <xdr:sp macro="" textlink="">
      <xdr:nvSpPr>
        <xdr:cNvPr id="276" name="【公営住宅】&#10;一人当たり面積最大値テキスト"/>
        <xdr:cNvSpPr txBox="1"/>
      </xdr:nvSpPr>
      <xdr:spPr>
        <a:xfrm>
          <a:off x="10515600" y="1315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7238</xdr:rowOff>
    </xdr:from>
    <xdr:to>
      <xdr:col>55</xdr:col>
      <xdr:colOff>88900</xdr:colOff>
      <xdr:row>78</xdr:row>
      <xdr:rowOff>7238</xdr:rowOff>
    </xdr:to>
    <xdr:cxnSp macro="">
      <xdr:nvCxnSpPr>
        <xdr:cNvPr id="277" name="直線コネクタ 276"/>
        <xdr:cNvCxnSpPr/>
      </xdr:nvCxnSpPr>
      <xdr:spPr>
        <a:xfrm>
          <a:off x="10388600" y="1338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32021</xdr:rowOff>
    </xdr:from>
    <xdr:ext cx="469744" cy="259045"/>
    <xdr:sp macro="" textlink="">
      <xdr:nvSpPr>
        <xdr:cNvPr id="278" name="【公営住宅】&#10;一人当たり面積平均値テキスト"/>
        <xdr:cNvSpPr txBox="1"/>
      </xdr:nvSpPr>
      <xdr:spPr>
        <a:xfrm>
          <a:off x="10515600" y="1426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53594</xdr:rowOff>
    </xdr:from>
    <xdr:to>
      <xdr:col>55</xdr:col>
      <xdr:colOff>50800</xdr:colOff>
      <xdr:row>83</xdr:row>
      <xdr:rowOff>155194</xdr:rowOff>
    </xdr:to>
    <xdr:sp macro="" textlink="">
      <xdr:nvSpPr>
        <xdr:cNvPr id="279" name="フローチャート: 判断 278"/>
        <xdr:cNvSpPr/>
      </xdr:nvSpPr>
      <xdr:spPr>
        <a:xfrm>
          <a:off x="104267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83883</xdr:rowOff>
    </xdr:from>
    <xdr:to>
      <xdr:col>50</xdr:col>
      <xdr:colOff>165100</xdr:colOff>
      <xdr:row>84</xdr:row>
      <xdr:rowOff>14033</xdr:rowOff>
    </xdr:to>
    <xdr:sp macro="" textlink="">
      <xdr:nvSpPr>
        <xdr:cNvPr id="280" name="フローチャート: 判断 279"/>
        <xdr:cNvSpPr/>
      </xdr:nvSpPr>
      <xdr:spPr>
        <a:xfrm>
          <a:off x="9588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74740</xdr:rowOff>
    </xdr:from>
    <xdr:to>
      <xdr:col>46</xdr:col>
      <xdr:colOff>38100</xdr:colOff>
      <xdr:row>84</xdr:row>
      <xdr:rowOff>4890</xdr:rowOff>
    </xdr:to>
    <xdr:sp macro="" textlink="">
      <xdr:nvSpPr>
        <xdr:cNvPr id="281" name="フローチャート: 判断 280"/>
        <xdr:cNvSpPr/>
      </xdr:nvSpPr>
      <xdr:spPr>
        <a:xfrm>
          <a:off x="8699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61024</xdr:rowOff>
    </xdr:from>
    <xdr:to>
      <xdr:col>50</xdr:col>
      <xdr:colOff>165100</xdr:colOff>
      <xdr:row>80</xdr:row>
      <xdr:rowOff>162624</xdr:rowOff>
    </xdr:to>
    <xdr:sp macro="" textlink="">
      <xdr:nvSpPr>
        <xdr:cNvPr id="287" name="楕円 286"/>
        <xdr:cNvSpPr/>
      </xdr:nvSpPr>
      <xdr:spPr>
        <a:xfrm>
          <a:off x="9588500" y="1377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80</xdr:row>
      <xdr:rowOff>76454</xdr:rowOff>
    </xdr:from>
    <xdr:to>
      <xdr:col>46</xdr:col>
      <xdr:colOff>38100</xdr:colOff>
      <xdr:row>81</xdr:row>
      <xdr:rowOff>6604</xdr:rowOff>
    </xdr:to>
    <xdr:sp macro="" textlink="">
      <xdr:nvSpPr>
        <xdr:cNvPr id="288" name="楕円 287"/>
        <xdr:cNvSpPr/>
      </xdr:nvSpPr>
      <xdr:spPr>
        <a:xfrm>
          <a:off x="8699500" y="1379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111824</xdr:rowOff>
    </xdr:from>
    <xdr:to>
      <xdr:col>50</xdr:col>
      <xdr:colOff>114300</xdr:colOff>
      <xdr:row>80</xdr:row>
      <xdr:rowOff>127254</xdr:rowOff>
    </xdr:to>
    <xdr:cxnSp macro="">
      <xdr:nvCxnSpPr>
        <xdr:cNvPr id="289" name="直線コネクタ 288"/>
        <xdr:cNvCxnSpPr/>
      </xdr:nvCxnSpPr>
      <xdr:spPr>
        <a:xfrm flipV="1">
          <a:off x="8750300" y="13827824"/>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5160</xdr:rowOff>
    </xdr:from>
    <xdr:ext cx="469744" cy="259045"/>
    <xdr:sp macro="" textlink="">
      <xdr:nvSpPr>
        <xdr:cNvPr id="290" name="n_1aveValue【公営住宅】&#10;一人当たり面積"/>
        <xdr:cNvSpPr txBox="1"/>
      </xdr:nvSpPr>
      <xdr:spPr>
        <a:xfrm>
          <a:off x="9391727" y="1440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167467</xdr:rowOff>
    </xdr:from>
    <xdr:ext cx="469744" cy="259045"/>
    <xdr:sp macro="" textlink="">
      <xdr:nvSpPr>
        <xdr:cNvPr id="291" name="n_2aveValue【公営住宅】&#10;一人当たり面積"/>
        <xdr:cNvSpPr txBox="1"/>
      </xdr:nvSpPr>
      <xdr:spPr>
        <a:xfrm>
          <a:off x="8515427" y="1439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7701</xdr:rowOff>
    </xdr:from>
    <xdr:ext cx="469744" cy="259045"/>
    <xdr:sp macro="" textlink="">
      <xdr:nvSpPr>
        <xdr:cNvPr id="292" name="n_1mainValue【公営住宅】&#10;一人当たり面積"/>
        <xdr:cNvSpPr txBox="1"/>
      </xdr:nvSpPr>
      <xdr:spPr>
        <a:xfrm>
          <a:off x="9391727" y="13552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23131</xdr:rowOff>
    </xdr:from>
    <xdr:ext cx="469744" cy="259045"/>
    <xdr:sp macro="" textlink="">
      <xdr:nvSpPr>
        <xdr:cNvPr id="293" name="n_2mainValue【公営住宅】&#10;一人当たり面積"/>
        <xdr:cNvSpPr txBox="1"/>
      </xdr:nvSpPr>
      <xdr:spPr>
        <a:xfrm>
          <a:off x="8515427" y="1356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2" name="正方形/長方形 3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3" name="正方形/長方形 3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4" name="正方形/長方形 3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5" name="正方形/長方形 3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6" name="正方形/長方形 3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7" name="正方形/長方形 3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8" name="正方形/長方形 3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9" name="正方形/長方形 30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0" name="正方形/長方形 3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1" name="正方形/長方形 3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2" name="正方形/長方形 3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3" name="正方形/長方形 3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4" name="正方形/長方形 3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5" name="正方形/長方形 3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6" name="正方形/長方形 3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正方形/長方形 3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8" name="テキスト ボックス 3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9" name="直線コネクタ 3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0" name="テキスト ボックス 31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1" name="直線コネクタ 32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2" name="テキスト ボックス 32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3" name="直線コネクタ 32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4" name="テキスト ボックス 32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5" name="直線コネクタ 32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6" name="テキスト ボックス 32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7" name="直線コネクタ 32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28" name="テキスト ボックス 32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29" name="直線コネクタ 32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0" name="テキスト ボックス 32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1" name="直線コネクタ 33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2" name="テキスト ボックス 33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146685</xdr:rowOff>
    </xdr:from>
    <xdr:to>
      <xdr:col>85</xdr:col>
      <xdr:colOff>126364</xdr:colOff>
      <xdr:row>42</xdr:row>
      <xdr:rowOff>19050</xdr:rowOff>
    </xdr:to>
    <xdr:cxnSp macro="">
      <xdr:nvCxnSpPr>
        <xdr:cNvPr id="334" name="直線コネクタ 333"/>
        <xdr:cNvCxnSpPr/>
      </xdr:nvCxnSpPr>
      <xdr:spPr>
        <a:xfrm flipV="1">
          <a:off x="16318864" y="580453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35"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36" name="直線コネクタ 335"/>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93362</xdr:rowOff>
    </xdr:from>
    <xdr:ext cx="405111" cy="259045"/>
    <xdr:sp macro="" textlink="">
      <xdr:nvSpPr>
        <xdr:cNvPr id="337" name="【認定こども園・幼稚園・保育所】&#10;有形固定資産減価償却率最大値テキスト"/>
        <xdr:cNvSpPr txBox="1"/>
      </xdr:nvSpPr>
      <xdr:spPr>
        <a:xfrm>
          <a:off x="16357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146685</xdr:rowOff>
    </xdr:from>
    <xdr:to>
      <xdr:col>86</xdr:col>
      <xdr:colOff>25400</xdr:colOff>
      <xdr:row>33</xdr:row>
      <xdr:rowOff>146685</xdr:rowOff>
    </xdr:to>
    <xdr:cxnSp macro="">
      <xdr:nvCxnSpPr>
        <xdr:cNvPr id="338" name="直線コネクタ 337"/>
        <xdr:cNvCxnSpPr/>
      </xdr:nvCxnSpPr>
      <xdr:spPr>
        <a:xfrm>
          <a:off x="16230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11447</xdr:rowOff>
    </xdr:from>
    <xdr:ext cx="405111" cy="259045"/>
    <xdr:sp macro="" textlink="">
      <xdr:nvSpPr>
        <xdr:cNvPr id="339" name="【認定こども園・幼稚園・保育所】&#10;有形固定資産減価償却率平均値テキスト"/>
        <xdr:cNvSpPr txBox="1"/>
      </xdr:nvSpPr>
      <xdr:spPr>
        <a:xfrm>
          <a:off x="163576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340" name="フローチャート: 判断 339"/>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168275</xdr:rowOff>
    </xdr:from>
    <xdr:to>
      <xdr:col>81</xdr:col>
      <xdr:colOff>101600</xdr:colOff>
      <xdr:row>38</xdr:row>
      <xdr:rowOff>98425</xdr:rowOff>
    </xdr:to>
    <xdr:sp macro="" textlink="">
      <xdr:nvSpPr>
        <xdr:cNvPr id="341" name="フローチャート: 判断 340"/>
        <xdr:cNvSpPr/>
      </xdr:nvSpPr>
      <xdr:spPr>
        <a:xfrm>
          <a:off x="15430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8255</xdr:rowOff>
    </xdr:from>
    <xdr:to>
      <xdr:col>76</xdr:col>
      <xdr:colOff>165100</xdr:colOff>
      <xdr:row>38</xdr:row>
      <xdr:rowOff>109855</xdr:rowOff>
    </xdr:to>
    <xdr:sp macro="" textlink="">
      <xdr:nvSpPr>
        <xdr:cNvPr id="342" name="フローチャート: 判断 341"/>
        <xdr:cNvSpPr/>
      </xdr:nvSpPr>
      <xdr:spPr>
        <a:xfrm>
          <a:off x="14541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3" name="テキスト ボックス 34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4" name="テキスト ボックス 34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5" name="テキスト ボックス 34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6" name="テキスト ボックス 34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7" name="テキスト ボックス 34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99695</xdr:rowOff>
    </xdr:from>
    <xdr:to>
      <xdr:col>81</xdr:col>
      <xdr:colOff>101600</xdr:colOff>
      <xdr:row>35</xdr:row>
      <xdr:rowOff>29845</xdr:rowOff>
    </xdr:to>
    <xdr:sp macro="" textlink="">
      <xdr:nvSpPr>
        <xdr:cNvPr id="348" name="楕円 347"/>
        <xdr:cNvSpPr/>
      </xdr:nvSpPr>
      <xdr:spPr>
        <a:xfrm>
          <a:off x="15430500" y="592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6350</xdr:rowOff>
    </xdr:from>
    <xdr:to>
      <xdr:col>76</xdr:col>
      <xdr:colOff>165100</xdr:colOff>
      <xdr:row>34</xdr:row>
      <xdr:rowOff>107950</xdr:rowOff>
    </xdr:to>
    <xdr:sp macro="" textlink="">
      <xdr:nvSpPr>
        <xdr:cNvPr id="349" name="楕円 348"/>
        <xdr:cNvSpPr/>
      </xdr:nvSpPr>
      <xdr:spPr>
        <a:xfrm>
          <a:off x="14541500" y="58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57150</xdr:rowOff>
    </xdr:from>
    <xdr:to>
      <xdr:col>81</xdr:col>
      <xdr:colOff>50800</xdr:colOff>
      <xdr:row>34</xdr:row>
      <xdr:rowOff>150495</xdr:rowOff>
    </xdr:to>
    <xdr:cxnSp macro="">
      <xdr:nvCxnSpPr>
        <xdr:cNvPr id="350" name="直線コネクタ 349"/>
        <xdr:cNvCxnSpPr/>
      </xdr:nvCxnSpPr>
      <xdr:spPr>
        <a:xfrm>
          <a:off x="14592300" y="588645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89552</xdr:rowOff>
    </xdr:from>
    <xdr:ext cx="405111" cy="259045"/>
    <xdr:sp macro="" textlink="">
      <xdr:nvSpPr>
        <xdr:cNvPr id="351" name="n_1aveValue【認定こども園・幼稚園・保育所】&#10;有形固定資産減価償却率"/>
        <xdr:cNvSpPr txBox="1"/>
      </xdr:nvSpPr>
      <xdr:spPr>
        <a:xfrm>
          <a:off x="152660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100982</xdr:rowOff>
    </xdr:from>
    <xdr:ext cx="405111" cy="259045"/>
    <xdr:sp macro="" textlink="">
      <xdr:nvSpPr>
        <xdr:cNvPr id="352" name="n_2aveValue【認定こども園・幼稚園・保育所】&#10;有形固定資産減価償却率"/>
        <xdr:cNvSpPr txBox="1"/>
      </xdr:nvSpPr>
      <xdr:spPr>
        <a:xfrm>
          <a:off x="14389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46372</xdr:rowOff>
    </xdr:from>
    <xdr:ext cx="405111" cy="259045"/>
    <xdr:sp macro="" textlink="">
      <xdr:nvSpPr>
        <xdr:cNvPr id="353" name="n_1mainValue【認定こども園・幼稚園・保育所】&#10;有形固定資産減価償却率"/>
        <xdr:cNvSpPr txBox="1"/>
      </xdr:nvSpPr>
      <xdr:spPr>
        <a:xfrm>
          <a:off x="15266044" y="57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124477</xdr:rowOff>
    </xdr:from>
    <xdr:ext cx="405111" cy="259045"/>
    <xdr:sp macro="" textlink="">
      <xdr:nvSpPr>
        <xdr:cNvPr id="354" name="n_2mainValue【認定こども園・幼稚園・保育所】&#10;有形固定資産減価償却率"/>
        <xdr:cNvSpPr txBox="1"/>
      </xdr:nvSpPr>
      <xdr:spPr>
        <a:xfrm>
          <a:off x="14389744" y="56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5" name="直線コネクタ 3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6" name="テキスト ボックス 3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7" name="直線コネクタ 3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8" name="テキスト ボックス 3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9" name="直線コネクタ 3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0" name="テキスト ボックス 3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1" name="直線コネクタ 3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2" name="テキスト ボックス 3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4" name="テキスト ボックス 3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149352</xdr:rowOff>
    </xdr:from>
    <xdr:to>
      <xdr:col>116</xdr:col>
      <xdr:colOff>62864</xdr:colOff>
      <xdr:row>41</xdr:row>
      <xdr:rowOff>28194</xdr:rowOff>
    </xdr:to>
    <xdr:cxnSp macro="">
      <xdr:nvCxnSpPr>
        <xdr:cNvPr id="376" name="直線コネクタ 375"/>
        <xdr:cNvCxnSpPr/>
      </xdr:nvCxnSpPr>
      <xdr:spPr>
        <a:xfrm flipV="1">
          <a:off x="22160864" y="580720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32021</xdr:rowOff>
    </xdr:from>
    <xdr:ext cx="469744" cy="259045"/>
    <xdr:sp macro="" textlink="">
      <xdr:nvSpPr>
        <xdr:cNvPr id="377" name="【認定こども園・幼稚園・保育所】&#10;一人当たり面積最小値テキスト"/>
        <xdr:cNvSpPr txBox="1"/>
      </xdr:nvSpPr>
      <xdr:spPr>
        <a:xfrm>
          <a:off x="22199600" y="706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28194</xdr:rowOff>
    </xdr:from>
    <xdr:to>
      <xdr:col>116</xdr:col>
      <xdr:colOff>152400</xdr:colOff>
      <xdr:row>41</xdr:row>
      <xdr:rowOff>28194</xdr:rowOff>
    </xdr:to>
    <xdr:cxnSp macro="">
      <xdr:nvCxnSpPr>
        <xdr:cNvPr id="378" name="直線コネクタ 377"/>
        <xdr:cNvCxnSpPr/>
      </xdr:nvCxnSpPr>
      <xdr:spPr>
        <a:xfrm>
          <a:off x="22072600" y="705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96029</xdr:rowOff>
    </xdr:from>
    <xdr:ext cx="469744" cy="259045"/>
    <xdr:sp macro="" textlink="">
      <xdr:nvSpPr>
        <xdr:cNvPr id="379" name="【認定こども園・幼稚園・保育所】&#10;一人当たり面積最大値テキスト"/>
        <xdr:cNvSpPr txBox="1"/>
      </xdr:nvSpPr>
      <xdr:spPr>
        <a:xfrm>
          <a:off x="22199600" y="558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149352</xdr:rowOff>
    </xdr:from>
    <xdr:to>
      <xdr:col>116</xdr:col>
      <xdr:colOff>152400</xdr:colOff>
      <xdr:row>33</xdr:row>
      <xdr:rowOff>149352</xdr:rowOff>
    </xdr:to>
    <xdr:cxnSp macro="">
      <xdr:nvCxnSpPr>
        <xdr:cNvPr id="380" name="直線コネクタ 379"/>
        <xdr:cNvCxnSpPr/>
      </xdr:nvCxnSpPr>
      <xdr:spPr>
        <a:xfrm>
          <a:off x="22072600" y="580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381"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382" name="フローチャート: 判断 381"/>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100838</xdr:rowOff>
    </xdr:from>
    <xdr:to>
      <xdr:col>112</xdr:col>
      <xdr:colOff>38100</xdr:colOff>
      <xdr:row>39</xdr:row>
      <xdr:rowOff>30988</xdr:rowOff>
    </xdr:to>
    <xdr:sp macro="" textlink="">
      <xdr:nvSpPr>
        <xdr:cNvPr id="383" name="フローチャート: 判断 382"/>
        <xdr:cNvSpPr/>
      </xdr:nvSpPr>
      <xdr:spPr>
        <a:xfrm>
          <a:off x="21272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125984</xdr:rowOff>
    </xdr:from>
    <xdr:to>
      <xdr:col>107</xdr:col>
      <xdr:colOff>101600</xdr:colOff>
      <xdr:row>39</xdr:row>
      <xdr:rowOff>56134</xdr:rowOff>
    </xdr:to>
    <xdr:sp macro="" textlink="">
      <xdr:nvSpPr>
        <xdr:cNvPr id="384" name="フローチャート: 判断 383"/>
        <xdr:cNvSpPr/>
      </xdr:nvSpPr>
      <xdr:spPr>
        <a:xfrm>
          <a:off x="20383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5" name="テキスト ボックス 3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6" name="テキスト ボックス 3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7" name="テキスト ボックス 3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8" name="テキスト ボックス 3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9" name="テキスト ボックス 3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29972</xdr:rowOff>
    </xdr:from>
    <xdr:to>
      <xdr:col>112</xdr:col>
      <xdr:colOff>38100</xdr:colOff>
      <xdr:row>38</xdr:row>
      <xdr:rowOff>131572</xdr:rowOff>
    </xdr:to>
    <xdr:sp macro="" textlink="">
      <xdr:nvSpPr>
        <xdr:cNvPr id="390" name="楕円 389"/>
        <xdr:cNvSpPr/>
      </xdr:nvSpPr>
      <xdr:spPr>
        <a:xfrm>
          <a:off x="212725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39116</xdr:rowOff>
    </xdr:from>
    <xdr:to>
      <xdr:col>107</xdr:col>
      <xdr:colOff>101600</xdr:colOff>
      <xdr:row>38</xdr:row>
      <xdr:rowOff>140716</xdr:rowOff>
    </xdr:to>
    <xdr:sp macro="" textlink="">
      <xdr:nvSpPr>
        <xdr:cNvPr id="391" name="楕円 390"/>
        <xdr:cNvSpPr/>
      </xdr:nvSpPr>
      <xdr:spPr>
        <a:xfrm>
          <a:off x="20383500" y="65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80772</xdr:rowOff>
    </xdr:from>
    <xdr:to>
      <xdr:col>111</xdr:col>
      <xdr:colOff>177800</xdr:colOff>
      <xdr:row>38</xdr:row>
      <xdr:rowOff>89916</xdr:rowOff>
    </xdr:to>
    <xdr:cxnSp macro="">
      <xdr:nvCxnSpPr>
        <xdr:cNvPr id="392" name="直線コネクタ 391"/>
        <xdr:cNvCxnSpPr/>
      </xdr:nvCxnSpPr>
      <xdr:spPr>
        <a:xfrm flipV="1">
          <a:off x="20434300" y="65958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22115</xdr:rowOff>
    </xdr:from>
    <xdr:ext cx="469744" cy="259045"/>
    <xdr:sp macro="" textlink="">
      <xdr:nvSpPr>
        <xdr:cNvPr id="393" name="n_1aveValue【認定こども園・幼稚園・保育所】&#10;一人当たり面積"/>
        <xdr:cNvSpPr txBox="1"/>
      </xdr:nvSpPr>
      <xdr:spPr>
        <a:xfrm>
          <a:off x="210757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47261</xdr:rowOff>
    </xdr:from>
    <xdr:ext cx="469744" cy="259045"/>
    <xdr:sp macro="" textlink="">
      <xdr:nvSpPr>
        <xdr:cNvPr id="394" name="n_2aveValue【認定こども園・幼稚園・保育所】&#10;一人当たり面積"/>
        <xdr:cNvSpPr txBox="1"/>
      </xdr:nvSpPr>
      <xdr:spPr>
        <a:xfrm>
          <a:off x="20199427"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148099</xdr:rowOff>
    </xdr:from>
    <xdr:ext cx="469744" cy="259045"/>
    <xdr:sp macro="" textlink="">
      <xdr:nvSpPr>
        <xdr:cNvPr id="395" name="n_1mainValue【認定こども園・幼稚園・保育所】&#10;一人当たり面積"/>
        <xdr:cNvSpPr txBox="1"/>
      </xdr:nvSpPr>
      <xdr:spPr>
        <a:xfrm>
          <a:off x="21075727"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157243</xdr:rowOff>
    </xdr:from>
    <xdr:ext cx="469744" cy="259045"/>
    <xdr:sp macro="" textlink="">
      <xdr:nvSpPr>
        <xdr:cNvPr id="396" name="n_2mainValue【認定こども園・幼稚園・保育所】&#10;一人当たり面積"/>
        <xdr:cNvSpPr txBox="1"/>
      </xdr:nvSpPr>
      <xdr:spPr>
        <a:xfrm>
          <a:off x="20199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7" name="正方形/長方形 3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8" name="正方形/長方形 3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9" name="正方形/長方形 3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0" name="正方形/長方形 3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1" name="正方形/長方形 4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2" name="正方形/長方形 4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3" name="正方形/長方形 4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4" name="正方形/長方形 40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5" name="テキスト ボックス 40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6" name="直線コネクタ 40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07" name="テキスト ボックス 40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08" name="直線コネクタ 40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09" name="テキスト ボックス 40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0" name="直線コネクタ 40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1" name="テキスト ボックス 41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2" name="直線コネクタ 41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3" name="テキスト ボックス 41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4" name="直線コネクタ 41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5" name="テキスト ボックス 41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6" name="直線コネクタ 41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7" name="テキスト ボックス 41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8" name="直線コネクタ 41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19" name="テキスト ボックス 41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0" name="直線コネクタ 41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1" name="テキスト ボックス 42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9797</xdr:rowOff>
    </xdr:from>
    <xdr:to>
      <xdr:col>85</xdr:col>
      <xdr:colOff>126364</xdr:colOff>
      <xdr:row>64</xdr:row>
      <xdr:rowOff>133894</xdr:rowOff>
    </xdr:to>
    <xdr:cxnSp macro="">
      <xdr:nvCxnSpPr>
        <xdr:cNvPr id="423" name="直線コネクタ 422"/>
        <xdr:cNvCxnSpPr/>
      </xdr:nvCxnSpPr>
      <xdr:spPr>
        <a:xfrm flipV="1">
          <a:off x="16318864" y="9610997"/>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137721</xdr:rowOff>
    </xdr:from>
    <xdr:ext cx="405111" cy="259045"/>
    <xdr:sp macro="" textlink="">
      <xdr:nvSpPr>
        <xdr:cNvPr id="424" name="【学校施設】&#10;有形固定資産減価償却率最小値テキスト"/>
        <xdr:cNvSpPr txBox="1"/>
      </xdr:nvSpPr>
      <xdr:spPr>
        <a:xfrm>
          <a:off x="16357600" y="1111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133894</xdr:rowOff>
    </xdr:from>
    <xdr:to>
      <xdr:col>86</xdr:col>
      <xdr:colOff>25400</xdr:colOff>
      <xdr:row>64</xdr:row>
      <xdr:rowOff>133894</xdr:rowOff>
    </xdr:to>
    <xdr:cxnSp macro="">
      <xdr:nvCxnSpPr>
        <xdr:cNvPr id="425" name="直線コネクタ 424"/>
        <xdr:cNvCxnSpPr/>
      </xdr:nvCxnSpPr>
      <xdr:spPr>
        <a:xfrm>
          <a:off x="16230600" y="1110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127924</xdr:rowOff>
    </xdr:from>
    <xdr:ext cx="405111" cy="259045"/>
    <xdr:sp macro="" textlink="">
      <xdr:nvSpPr>
        <xdr:cNvPr id="426" name="【学校施設】&#10;有形固定資産減価償却率最大値テキスト"/>
        <xdr:cNvSpPr txBox="1"/>
      </xdr:nvSpPr>
      <xdr:spPr>
        <a:xfrm>
          <a:off x="16357600" y="9386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9797</xdr:rowOff>
    </xdr:from>
    <xdr:to>
      <xdr:col>86</xdr:col>
      <xdr:colOff>25400</xdr:colOff>
      <xdr:row>56</xdr:row>
      <xdr:rowOff>9797</xdr:rowOff>
    </xdr:to>
    <xdr:cxnSp macro="">
      <xdr:nvCxnSpPr>
        <xdr:cNvPr id="427" name="直線コネクタ 426"/>
        <xdr:cNvCxnSpPr/>
      </xdr:nvCxnSpPr>
      <xdr:spPr>
        <a:xfrm>
          <a:off x="16230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6004</xdr:rowOff>
    </xdr:from>
    <xdr:ext cx="405111" cy="259045"/>
    <xdr:sp macro="" textlink="">
      <xdr:nvSpPr>
        <xdr:cNvPr id="428" name="【学校施設】&#10;有形固定資産減価償却率平均値テキスト"/>
        <xdr:cNvSpPr txBox="1"/>
      </xdr:nvSpPr>
      <xdr:spPr>
        <a:xfrm>
          <a:off x="16357600" y="1029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429" name="フローチャート: 判断 428"/>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53703</xdr:rowOff>
    </xdr:from>
    <xdr:to>
      <xdr:col>81</xdr:col>
      <xdr:colOff>101600</xdr:colOff>
      <xdr:row>60</xdr:row>
      <xdr:rowOff>155303</xdr:rowOff>
    </xdr:to>
    <xdr:sp macro="" textlink="">
      <xdr:nvSpPr>
        <xdr:cNvPr id="430" name="フローチャート: 判断 429"/>
        <xdr:cNvSpPr/>
      </xdr:nvSpPr>
      <xdr:spPr>
        <a:xfrm>
          <a:off x="15430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102688</xdr:rowOff>
    </xdr:from>
    <xdr:to>
      <xdr:col>76</xdr:col>
      <xdr:colOff>165100</xdr:colOff>
      <xdr:row>61</xdr:row>
      <xdr:rowOff>32838</xdr:rowOff>
    </xdr:to>
    <xdr:sp macro="" textlink="">
      <xdr:nvSpPr>
        <xdr:cNvPr id="431" name="フローチャート: 判断 430"/>
        <xdr:cNvSpPr/>
      </xdr:nvSpPr>
      <xdr:spPr>
        <a:xfrm>
          <a:off x="14541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2" name="テキスト ボックス 4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3" name="テキスト ボックス 4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4" name="テキスト ボックス 4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5" name="テキスト ボックス 4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6" name="テキスト ボックス 4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79828</xdr:rowOff>
    </xdr:from>
    <xdr:to>
      <xdr:col>81</xdr:col>
      <xdr:colOff>101600</xdr:colOff>
      <xdr:row>61</xdr:row>
      <xdr:rowOff>9978</xdr:rowOff>
    </xdr:to>
    <xdr:sp macro="" textlink="">
      <xdr:nvSpPr>
        <xdr:cNvPr id="437" name="楕円 436"/>
        <xdr:cNvSpPr/>
      </xdr:nvSpPr>
      <xdr:spPr>
        <a:xfrm>
          <a:off x="15430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143510</xdr:rowOff>
    </xdr:from>
    <xdr:to>
      <xdr:col>76</xdr:col>
      <xdr:colOff>165100</xdr:colOff>
      <xdr:row>60</xdr:row>
      <xdr:rowOff>73660</xdr:rowOff>
    </xdr:to>
    <xdr:sp macro="" textlink="">
      <xdr:nvSpPr>
        <xdr:cNvPr id="438" name="楕円 437"/>
        <xdr:cNvSpPr/>
      </xdr:nvSpPr>
      <xdr:spPr>
        <a:xfrm>
          <a:off x="14541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22860</xdr:rowOff>
    </xdr:from>
    <xdr:to>
      <xdr:col>81</xdr:col>
      <xdr:colOff>50800</xdr:colOff>
      <xdr:row>60</xdr:row>
      <xdr:rowOff>130628</xdr:rowOff>
    </xdr:to>
    <xdr:cxnSp macro="">
      <xdr:nvCxnSpPr>
        <xdr:cNvPr id="439" name="直線コネクタ 438"/>
        <xdr:cNvCxnSpPr/>
      </xdr:nvCxnSpPr>
      <xdr:spPr>
        <a:xfrm>
          <a:off x="14592300" y="10309860"/>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380</xdr:rowOff>
    </xdr:from>
    <xdr:ext cx="405111" cy="259045"/>
    <xdr:sp macro="" textlink="">
      <xdr:nvSpPr>
        <xdr:cNvPr id="440" name="n_1aveValue【学校施設】&#10;有形固定資産減価償却率"/>
        <xdr:cNvSpPr txBox="1"/>
      </xdr:nvSpPr>
      <xdr:spPr>
        <a:xfrm>
          <a:off x="152660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23965</xdr:rowOff>
    </xdr:from>
    <xdr:ext cx="405111" cy="259045"/>
    <xdr:sp macro="" textlink="">
      <xdr:nvSpPr>
        <xdr:cNvPr id="441" name="n_2aveValue【学校施設】&#10;有形固定資産減価償却率"/>
        <xdr:cNvSpPr txBox="1"/>
      </xdr:nvSpPr>
      <xdr:spPr>
        <a:xfrm>
          <a:off x="143897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1105</xdr:rowOff>
    </xdr:from>
    <xdr:ext cx="405111" cy="259045"/>
    <xdr:sp macro="" textlink="">
      <xdr:nvSpPr>
        <xdr:cNvPr id="442" name="n_1mainValue【学校施設】&#10;有形固定資産減価償却率"/>
        <xdr:cNvSpPr txBox="1"/>
      </xdr:nvSpPr>
      <xdr:spPr>
        <a:xfrm>
          <a:off x="152660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90187</xdr:rowOff>
    </xdr:from>
    <xdr:ext cx="405111" cy="259045"/>
    <xdr:sp macro="" textlink="">
      <xdr:nvSpPr>
        <xdr:cNvPr id="443" name="n_2mainValue【学校施設】&#10;有形固定資産減価償却率"/>
        <xdr:cNvSpPr txBox="1"/>
      </xdr:nvSpPr>
      <xdr:spPr>
        <a:xfrm>
          <a:off x="143897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4" name="正方形/長方形 44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5" name="正方形/長方形 44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6" name="正方形/長方形 44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7" name="正方形/長方形 44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8" name="正方形/長方形 44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9" name="正方形/長方形 44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0" name="正方形/長方形 44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1" name="正方形/長方形 45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2" name="テキスト ボックス 45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3" name="直線コネクタ 45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4" name="テキスト ボックス 45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55" name="直線コネクタ 45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6" name="テキスト ボックス 45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7" name="直線コネクタ 45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8" name="テキスト ボックス 45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9" name="直線コネクタ 45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0" name="テキスト ボックス 45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1" name="直線コネクタ 46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2" name="テキスト ボックス 46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3" name="直線コネクタ 46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4" name="テキスト ボックス 46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5" name="直線コネクタ 4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6" name="テキスト ボックス 46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0</xdr:rowOff>
    </xdr:from>
    <xdr:to>
      <xdr:col>116</xdr:col>
      <xdr:colOff>62864</xdr:colOff>
      <xdr:row>64</xdr:row>
      <xdr:rowOff>111252</xdr:rowOff>
    </xdr:to>
    <xdr:cxnSp macro="">
      <xdr:nvCxnSpPr>
        <xdr:cNvPr id="468" name="直線コネクタ 467"/>
        <xdr:cNvCxnSpPr/>
      </xdr:nvCxnSpPr>
      <xdr:spPr>
        <a:xfrm flipV="1">
          <a:off x="22160864" y="9772650"/>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115079</xdr:rowOff>
    </xdr:from>
    <xdr:ext cx="469744" cy="259045"/>
    <xdr:sp macro="" textlink="">
      <xdr:nvSpPr>
        <xdr:cNvPr id="469" name="【学校施設】&#10;一人当たり面積最小値テキスト"/>
        <xdr:cNvSpPr txBox="1"/>
      </xdr:nvSpPr>
      <xdr:spPr>
        <a:xfrm>
          <a:off x="22199600" y="1108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111252</xdr:rowOff>
    </xdr:from>
    <xdr:to>
      <xdr:col>116</xdr:col>
      <xdr:colOff>152400</xdr:colOff>
      <xdr:row>64</xdr:row>
      <xdr:rowOff>111252</xdr:rowOff>
    </xdr:to>
    <xdr:cxnSp macro="">
      <xdr:nvCxnSpPr>
        <xdr:cNvPr id="470" name="直線コネクタ 469"/>
        <xdr:cNvCxnSpPr/>
      </xdr:nvCxnSpPr>
      <xdr:spPr>
        <a:xfrm>
          <a:off x="22072600" y="1108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118127</xdr:rowOff>
    </xdr:from>
    <xdr:ext cx="469744" cy="259045"/>
    <xdr:sp macro="" textlink="">
      <xdr:nvSpPr>
        <xdr:cNvPr id="471" name="【学校施設】&#10;一人当たり面積最大値テキスト"/>
        <xdr:cNvSpPr txBox="1"/>
      </xdr:nvSpPr>
      <xdr:spPr>
        <a:xfrm>
          <a:off x="22199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0</xdr:rowOff>
    </xdr:from>
    <xdr:to>
      <xdr:col>116</xdr:col>
      <xdr:colOff>152400</xdr:colOff>
      <xdr:row>57</xdr:row>
      <xdr:rowOff>0</xdr:rowOff>
    </xdr:to>
    <xdr:cxnSp macro="">
      <xdr:nvCxnSpPr>
        <xdr:cNvPr id="472" name="直線コネクタ 471"/>
        <xdr:cNvCxnSpPr/>
      </xdr:nvCxnSpPr>
      <xdr:spPr>
        <a:xfrm>
          <a:off x="22072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160799</xdr:rowOff>
    </xdr:from>
    <xdr:ext cx="469744" cy="259045"/>
    <xdr:sp macro="" textlink="">
      <xdr:nvSpPr>
        <xdr:cNvPr id="473" name="【学校施設】&#10;一人当たり面積平均値テキスト"/>
        <xdr:cNvSpPr txBox="1"/>
      </xdr:nvSpPr>
      <xdr:spPr>
        <a:xfrm>
          <a:off x="22199600" y="10447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xdr:rowOff>
    </xdr:from>
    <xdr:to>
      <xdr:col>116</xdr:col>
      <xdr:colOff>114300</xdr:colOff>
      <xdr:row>61</xdr:row>
      <xdr:rowOff>112522</xdr:rowOff>
    </xdr:to>
    <xdr:sp macro="" textlink="">
      <xdr:nvSpPr>
        <xdr:cNvPr id="474" name="フローチャート: 判断 473"/>
        <xdr:cNvSpPr/>
      </xdr:nvSpPr>
      <xdr:spPr>
        <a:xfrm>
          <a:off x="221107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33782</xdr:rowOff>
    </xdr:from>
    <xdr:to>
      <xdr:col>112</xdr:col>
      <xdr:colOff>38100</xdr:colOff>
      <xdr:row>61</xdr:row>
      <xdr:rowOff>135382</xdr:rowOff>
    </xdr:to>
    <xdr:sp macro="" textlink="">
      <xdr:nvSpPr>
        <xdr:cNvPr id="475" name="フローチャート: 判断 474"/>
        <xdr:cNvSpPr/>
      </xdr:nvSpPr>
      <xdr:spPr>
        <a:xfrm>
          <a:off x="21272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54356</xdr:rowOff>
    </xdr:from>
    <xdr:to>
      <xdr:col>107</xdr:col>
      <xdr:colOff>101600</xdr:colOff>
      <xdr:row>61</xdr:row>
      <xdr:rowOff>155956</xdr:rowOff>
    </xdr:to>
    <xdr:sp macro="" textlink="">
      <xdr:nvSpPr>
        <xdr:cNvPr id="476" name="フローチャート: 判断 475"/>
        <xdr:cNvSpPr/>
      </xdr:nvSpPr>
      <xdr:spPr>
        <a:xfrm>
          <a:off x="20383500" y="1051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7" name="テキスト ボックス 4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8" name="テキスト ボックス 4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9" name="テキスト ボックス 4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0" name="テキスト ボックス 4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1" name="テキスト ボックス 4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29972</xdr:rowOff>
    </xdr:from>
    <xdr:to>
      <xdr:col>112</xdr:col>
      <xdr:colOff>38100</xdr:colOff>
      <xdr:row>60</xdr:row>
      <xdr:rowOff>131572</xdr:rowOff>
    </xdr:to>
    <xdr:sp macro="" textlink="">
      <xdr:nvSpPr>
        <xdr:cNvPr id="482" name="楕円 481"/>
        <xdr:cNvSpPr/>
      </xdr:nvSpPr>
      <xdr:spPr>
        <a:xfrm>
          <a:off x="21272500" y="1031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53594</xdr:rowOff>
    </xdr:from>
    <xdr:to>
      <xdr:col>107</xdr:col>
      <xdr:colOff>101600</xdr:colOff>
      <xdr:row>60</xdr:row>
      <xdr:rowOff>155194</xdr:rowOff>
    </xdr:to>
    <xdr:sp macro="" textlink="">
      <xdr:nvSpPr>
        <xdr:cNvPr id="483" name="楕円 482"/>
        <xdr:cNvSpPr/>
      </xdr:nvSpPr>
      <xdr:spPr>
        <a:xfrm>
          <a:off x="20383500" y="1034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80772</xdr:rowOff>
    </xdr:from>
    <xdr:to>
      <xdr:col>111</xdr:col>
      <xdr:colOff>177800</xdr:colOff>
      <xdr:row>60</xdr:row>
      <xdr:rowOff>104394</xdr:rowOff>
    </xdr:to>
    <xdr:cxnSp macro="">
      <xdr:nvCxnSpPr>
        <xdr:cNvPr id="484" name="直線コネクタ 483"/>
        <xdr:cNvCxnSpPr/>
      </xdr:nvCxnSpPr>
      <xdr:spPr>
        <a:xfrm flipV="1">
          <a:off x="20434300" y="10367772"/>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126509</xdr:rowOff>
    </xdr:from>
    <xdr:ext cx="469744" cy="259045"/>
    <xdr:sp macro="" textlink="">
      <xdr:nvSpPr>
        <xdr:cNvPr id="485" name="n_1aveValue【学校施設】&#10;一人当たり面積"/>
        <xdr:cNvSpPr txBox="1"/>
      </xdr:nvSpPr>
      <xdr:spPr>
        <a:xfrm>
          <a:off x="21075727" y="1058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147083</xdr:rowOff>
    </xdr:from>
    <xdr:ext cx="469744" cy="259045"/>
    <xdr:sp macro="" textlink="">
      <xdr:nvSpPr>
        <xdr:cNvPr id="486" name="n_2aveValue【学校施設】&#10;一人当たり面積"/>
        <xdr:cNvSpPr txBox="1"/>
      </xdr:nvSpPr>
      <xdr:spPr>
        <a:xfrm>
          <a:off x="20199427" y="1060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148099</xdr:rowOff>
    </xdr:from>
    <xdr:ext cx="469744" cy="259045"/>
    <xdr:sp macro="" textlink="">
      <xdr:nvSpPr>
        <xdr:cNvPr id="487" name="n_1mainValue【学校施設】&#10;一人当たり面積"/>
        <xdr:cNvSpPr txBox="1"/>
      </xdr:nvSpPr>
      <xdr:spPr>
        <a:xfrm>
          <a:off x="21075727" y="1009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271</xdr:rowOff>
    </xdr:from>
    <xdr:ext cx="469744" cy="259045"/>
    <xdr:sp macro="" textlink="">
      <xdr:nvSpPr>
        <xdr:cNvPr id="488" name="n_2mainValue【学校施設】&#10;一人当たり面積"/>
        <xdr:cNvSpPr txBox="1"/>
      </xdr:nvSpPr>
      <xdr:spPr>
        <a:xfrm>
          <a:off x="20199427" y="1011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9" name="正方形/長方形 4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0" name="正方形/長方形 4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1" name="正方形/長方形 4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2" name="正方形/長方形 4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3" name="正方形/長方形 4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4" name="正方形/長方形 4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5" name="正方形/長方形 4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6" name="正方形/長方形 49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7" name="正方形/長方形 49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8" name="正方形/長方形 49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9" name="正方形/長方形 49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0" name="正方形/長方形 49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1" name="正方形/長方形 50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2" name="正方形/長方形 50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3" name="正方形/長方形 50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4" name="正方形/長方形 50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5" name="正方形/長方形 50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6" name="正方形/長方形 50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7" name="正方形/長方形 50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8" name="正方形/長方形 50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9" name="正方形/長方形 50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0" name="正方形/長方形 50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1" name="正方形/長方形 51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2" name="正方形/長方形 51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3" name="テキスト ボックス 51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4" name="直線コネクタ 51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15" name="テキスト ボックス 51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16" name="直線コネクタ 51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17" name="テキスト ボックス 51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18" name="直線コネクタ 51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19" name="テキスト ボックス 51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20" name="直線コネクタ 51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21" name="テキスト ボックス 52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22" name="直線コネクタ 52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23" name="テキスト ボックス 522"/>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4" name="直線コネクタ 5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5" name="テキスト ボックス 52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57913</xdr:rowOff>
    </xdr:to>
    <xdr:cxnSp macro="">
      <xdr:nvCxnSpPr>
        <xdr:cNvPr id="527" name="直線コネクタ 526"/>
        <xdr:cNvCxnSpPr/>
      </xdr:nvCxnSpPr>
      <xdr:spPr>
        <a:xfrm flipV="1">
          <a:off x="16318864" y="17404080"/>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61740</xdr:rowOff>
    </xdr:from>
    <xdr:ext cx="405111" cy="259045"/>
    <xdr:sp macro="" textlink="">
      <xdr:nvSpPr>
        <xdr:cNvPr id="528" name="【公民館】&#10;有形固定資産減価償却率最小値テキスト"/>
        <xdr:cNvSpPr txBox="1"/>
      </xdr:nvSpPr>
      <xdr:spPr>
        <a:xfrm>
          <a:off x="16357600" y="18578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57913</xdr:rowOff>
    </xdr:from>
    <xdr:to>
      <xdr:col>86</xdr:col>
      <xdr:colOff>25400</xdr:colOff>
      <xdr:row>108</xdr:row>
      <xdr:rowOff>57913</xdr:rowOff>
    </xdr:to>
    <xdr:cxnSp macro="">
      <xdr:nvCxnSpPr>
        <xdr:cNvPr id="529" name="直線コネクタ 528"/>
        <xdr:cNvCxnSpPr/>
      </xdr:nvCxnSpPr>
      <xdr:spPr>
        <a:xfrm>
          <a:off x="16230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530" name="【公民館】&#10;有形固定資産減価償却率最大値テキスト"/>
        <xdr:cNvSpPr txBox="1"/>
      </xdr:nvSpPr>
      <xdr:spPr>
        <a:xfrm>
          <a:off x="163576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531" name="直線コネクタ 530"/>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3827</xdr:rowOff>
    </xdr:from>
    <xdr:ext cx="405111" cy="259045"/>
    <xdr:sp macro="" textlink="">
      <xdr:nvSpPr>
        <xdr:cNvPr id="532" name="【公民館】&#10;有形固定資産減価償却率平均値テキスト"/>
        <xdr:cNvSpPr txBox="1"/>
      </xdr:nvSpPr>
      <xdr:spPr>
        <a:xfrm>
          <a:off x="16357600" y="1800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533" name="フローチャート: 判断 532"/>
        <xdr:cNvSpPr/>
      </xdr:nvSpPr>
      <xdr:spPr>
        <a:xfrm>
          <a:off x="16268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109982</xdr:rowOff>
    </xdr:from>
    <xdr:to>
      <xdr:col>81</xdr:col>
      <xdr:colOff>101600</xdr:colOff>
      <xdr:row>106</xdr:row>
      <xdr:rowOff>40132</xdr:rowOff>
    </xdr:to>
    <xdr:sp macro="" textlink="">
      <xdr:nvSpPr>
        <xdr:cNvPr id="534" name="フローチャート: 判断 533"/>
        <xdr:cNvSpPr/>
      </xdr:nvSpPr>
      <xdr:spPr>
        <a:xfrm>
          <a:off x="15430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48261</xdr:rowOff>
    </xdr:from>
    <xdr:to>
      <xdr:col>76</xdr:col>
      <xdr:colOff>165100</xdr:colOff>
      <xdr:row>105</xdr:row>
      <xdr:rowOff>149861</xdr:rowOff>
    </xdr:to>
    <xdr:sp macro="" textlink="">
      <xdr:nvSpPr>
        <xdr:cNvPr id="535" name="フローチャート: 判断 534"/>
        <xdr:cNvSpPr/>
      </xdr:nvSpPr>
      <xdr:spPr>
        <a:xfrm>
          <a:off x="1454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6" name="テキスト ボックス 53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7" name="テキスト ボックス 53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8" name="テキスト ボックス 53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9" name="テキスト ボックス 53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0" name="テキスト ボックス 53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7113</xdr:rowOff>
    </xdr:from>
    <xdr:to>
      <xdr:col>81</xdr:col>
      <xdr:colOff>101600</xdr:colOff>
      <xdr:row>106</xdr:row>
      <xdr:rowOff>108713</xdr:rowOff>
    </xdr:to>
    <xdr:sp macro="" textlink="">
      <xdr:nvSpPr>
        <xdr:cNvPr id="541" name="楕円 540"/>
        <xdr:cNvSpPr/>
      </xdr:nvSpPr>
      <xdr:spPr>
        <a:xfrm>
          <a:off x="15430500" y="181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169418</xdr:rowOff>
    </xdr:from>
    <xdr:to>
      <xdr:col>76</xdr:col>
      <xdr:colOff>165100</xdr:colOff>
      <xdr:row>104</xdr:row>
      <xdr:rowOff>99568</xdr:rowOff>
    </xdr:to>
    <xdr:sp macro="" textlink="">
      <xdr:nvSpPr>
        <xdr:cNvPr id="542" name="楕円 541"/>
        <xdr:cNvSpPr/>
      </xdr:nvSpPr>
      <xdr:spPr>
        <a:xfrm>
          <a:off x="14541500" y="1782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48768</xdr:rowOff>
    </xdr:from>
    <xdr:to>
      <xdr:col>81</xdr:col>
      <xdr:colOff>50800</xdr:colOff>
      <xdr:row>106</xdr:row>
      <xdr:rowOff>57913</xdr:rowOff>
    </xdr:to>
    <xdr:cxnSp macro="">
      <xdr:nvCxnSpPr>
        <xdr:cNvPr id="543" name="直線コネクタ 542"/>
        <xdr:cNvCxnSpPr/>
      </xdr:nvCxnSpPr>
      <xdr:spPr>
        <a:xfrm>
          <a:off x="14592300" y="17879568"/>
          <a:ext cx="889000" cy="35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56659</xdr:rowOff>
    </xdr:from>
    <xdr:ext cx="405111" cy="259045"/>
    <xdr:sp macro="" textlink="">
      <xdr:nvSpPr>
        <xdr:cNvPr id="544" name="n_1aveValue【公民館】&#10;有形固定資産減価償却率"/>
        <xdr:cNvSpPr txBox="1"/>
      </xdr:nvSpPr>
      <xdr:spPr>
        <a:xfrm>
          <a:off x="15266044" y="1788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140988</xdr:rowOff>
    </xdr:from>
    <xdr:ext cx="405111" cy="259045"/>
    <xdr:sp macro="" textlink="">
      <xdr:nvSpPr>
        <xdr:cNvPr id="545" name="n_2aveValue【公民館】&#10;有形固定資産減価償却率"/>
        <xdr:cNvSpPr txBox="1"/>
      </xdr:nvSpPr>
      <xdr:spPr>
        <a:xfrm>
          <a:off x="14389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99840</xdr:rowOff>
    </xdr:from>
    <xdr:ext cx="405111" cy="259045"/>
    <xdr:sp macro="" textlink="">
      <xdr:nvSpPr>
        <xdr:cNvPr id="546" name="n_1mainValue【公民館】&#10;有形固定資産減価償却率"/>
        <xdr:cNvSpPr txBox="1"/>
      </xdr:nvSpPr>
      <xdr:spPr>
        <a:xfrm>
          <a:off x="15266044" y="1827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116095</xdr:rowOff>
    </xdr:from>
    <xdr:ext cx="405111" cy="259045"/>
    <xdr:sp macro="" textlink="">
      <xdr:nvSpPr>
        <xdr:cNvPr id="547" name="n_2mainValue【公民館】&#10;有形固定資産減価償却率"/>
        <xdr:cNvSpPr txBox="1"/>
      </xdr:nvSpPr>
      <xdr:spPr>
        <a:xfrm>
          <a:off x="14389744" y="1760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8" name="正方形/長方形 5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9" name="正方形/長方形 5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0" name="正方形/長方形 5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1" name="正方形/長方形 5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2" name="正方形/長方形 5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3" name="正方形/長方形 5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4" name="正方形/長方形 5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5" name="正方形/長方形 55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6" name="テキスト ボックス 55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7" name="直線コネクタ 55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58" name="直線コネクタ 55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59" name="テキスト ボックス 55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0" name="直線コネクタ 55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1" name="テキスト ボックス 56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2" name="直線コネクタ 56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3" name="テキスト ボックス 56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64" name="直線コネクタ 56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65" name="テキスト ボックス 56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66" name="直線コネクタ 56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67" name="テキスト ボックス 56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8" name="直線コネクタ 5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9" name="テキスト ボックス 5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103</xdr:row>
      <xdr:rowOff>62864</xdr:rowOff>
    </xdr:from>
    <xdr:to>
      <xdr:col>116</xdr:col>
      <xdr:colOff>62864</xdr:colOff>
      <xdr:row>108</xdr:row>
      <xdr:rowOff>87630</xdr:rowOff>
    </xdr:to>
    <xdr:cxnSp macro="">
      <xdr:nvCxnSpPr>
        <xdr:cNvPr id="571" name="直線コネクタ 570"/>
        <xdr:cNvCxnSpPr/>
      </xdr:nvCxnSpPr>
      <xdr:spPr>
        <a:xfrm flipV="1">
          <a:off x="22160864" y="17722214"/>
          <a:ext cx="0" cy="88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91457</xdr:rowOff>
    </xdr:from>
    <xdr:ext cx="469744" cy="259045"/>
    <xdr:sp macro="" textlink="">
      <xdr:nvSpPr>
        <xdr:cNvPr id="572" name="【公民館】&#10;一人当たり面積最小値テキスト"/>
        <xdr:cNvSpPr txBox="1"/>
      </xdr:nvSpPr>
      <xdr:spPr>
        <a:xfrm>
          <a:off x="22199600" y="186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87630</xdr:rowOff>
    </xdr:from>
    <xdr:to>
      <xdr:col>116</xdr:col>
      <xdr:colOff>152400</xdr:colOff>
      <xdr:row>108</xdr:row>
      <xdr:rowOff>87630</xdr:rowOff>
    </xdr:to>
    <xdr:cxnSp macro="">
      <xdr:nvCxnSpPr>
        <xdr:cNvPr id="573" name="直線コネクタ 572"/>
        <xdr:cNvCxnSpPr/>
      </xdr:nvCxnSpPr>
      <xdr:spPr>
        <a:xfrm>
          <a:off x="22072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9541</xdr:rowOff>
    </xdr:from>
    <xdr:ext cx="469744" cy="259045"/>
    <xdr:sp macro="" textlink="">
      <xdr:nvSpPr>
        <xdr:cNvPr id="574" name="【公民館】&#10;一人当たり面積最大値テキスト"/>
        <xdr:cNvSpPr txBox="1"/>
      </xdr:nvSpPr>
      <xdr:spPr>
        <a:xfrm>
          <a:off x="22199600" y="1749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103</xdr:row>
      <xdr:rowOff>62864</xdr:rowOff>
    </xdr:from>
    <xdr:to>
      <xdr:col>116</xdr:col>
      <xdr:colOff>152400</xdr:colOff>
      <xdr:row>103</xdr:row>
      <xdr:rowOff>62864</xdr:rowOff>
    </xdr:to>
    <xdr:cxnSp macro="">
      <xdr:nvCxnSpPr>
        <xdr:cNvPr id="575" name="直線コネクタ 574"/>
        <xdr:cNvCxnSpPr/>
      </xdr:nvCxnSpPr>
      <xdr:spPr>
        <a:xfrm>
          <a:off x="22072600" y="1772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112413</xdr:rowOff>
    </xdr:from>
    <xdr:ext cx="469744" cy="259045"/>
    <xdr:sp macro="" textlink="">
      <xdr:nvSpPr>
        <xdr:cNvPr id="576" name="【公民館】&#10;一人当たり面積平均値テキスト"/>
        <xdr:cNvSpPr txBox="1"/>
      </xdr:nvSpPr>
      <xdr:spPr>
        <a:xfrm>
          <a:off x="22199600" y="18286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133986</xdr:rowOff>
    </xdr:from>
    <xdr:to>
      <xdr:col>116</xdr:col>
      <xdr:colOff>114300</xdr:colOff>
      <xdr:row>107</xdr:row>
      <xdr:rowOff>64136</xdr:rowOff>
    </xdr:to>
    <xdr:sp macro="" textlink="">
      <xdr:nvSpPr>
        <xdr:cNvPr id="577" name="フローチャート: 判断 576"/>
        <xdr:cNvSpPr/>
      </xdr:nvSpPr>
      <xdr:spPr>
        <a:xfrm>
          <a:off x="22110700" y="1830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84455</xdr:rowOff>
    </xdr:from>
    <xdr:to>
      <xdr:col>112</xdr:col>
      <xdr:colOff>38100</xdr:colOff>
      <xdr:row>107</xdr:row>
      <xdr:rowOff>14605</xdr:rowOff>
    </xdr:to>
    <xdr:sp macro="" textlink="">
      <xdr:nvSpPr>
        <xdr:cNvPr id="578" name="フローチャート: 判断 577"/>
        <xdr:cNvSpPr/>
      </xdr:nvSpPr>
      <xdr:spPr>
        <a:xfrm>
          <a:off x="21272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48261</xdr:rowOff>
    </xdr:from>
    <xdr:to>
      <xdr:col>107</xdr:col>
      <xdr:colOff>101600</xdr:colOff>
      <xdr:row>106</xdr:row>
      <xdr:rowOff>149861</xdr:rowOff>
    </xdr:to>
    <xdr:sp macro="" textlink="">
      <xdr:nvSpPr>
        <xdr:cNvPr id="579" name="フローチャート: 判断 578"/>
        <xdr:cNvSpPr/>
      </xdr:nvSpPr>
      <xdr:spPr>
        <a:xfrm>
          <a:off x="20383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0" name="テキスト ボックス 5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1" name="テキスト ボックス 5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2" name="テキスト ボックス 5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3" name="テキスト ボックス 5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4" name="テキスト ボックス 5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93980</xdr:rowOff>
    </xdr:from>
    <xdr:to>
      <xdr:col>112</xdr:col>
      <xdr:colOff>38100</xdr:colOff>
      <xdr:row>105</xdr:row>
      <xdr:rowOff>24130</xdr:rowOff>
    </xdr:to>
    <xdr:sp macro="" textlink="">
      <xdr:nvSpPr>
        <xdr:cNvPr id="585" name="楕円 584"/>
        <xdr:cNvSpPr/>
      </xdr:nvSpPr>
      <xdr:spPr>
        <a:xfrm>
          <a:off x="21272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99</xdr:row>
      <xdr:rowOff>90170</xdr:rowOff>
    </xdr:from>
    <xdr:to>
      <xdr:col>107</xdr:col>
      <xdr:colOff>101600</xdr:colOff>
      <xdr:row>100</xdr:row>
      <xdr:rowOff>20320</xdr:rowOff>
    </xdr:to>
    <xdr:sp macro="" textlink="">
      <xdr:nvSpPr>
        <xdr:cNvPr id="586" name="楕円 585"/>
        <xdr:cNvSpPr/>
      </xdr:nvSpPr>
      <xdr:spPr>
        <a:xfrm>
          <a:off x="20383500" y="1706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140970</xdr:rowOff>
    </xdr:from>
    <xdr:to>
      <xdr:col>111</xdr:col>
      <xdr:colOff>177800</xdr:colOff>
      <xdr:row>104</xdr:row>
      <xdr:rowOff>144780</xdr:rowOff>
    </xdr:to>
    <xdr:cxnSp macro="">
      <xdr:nvCxnSpPr>
        <xdr:cNvPr id="587" name="直線コネクタ 586"/>
        <xdr:cNvCxnSpPr/>
      </xdr:nvCxnSpPr>
      <xdr:spPr>
        <a:xfrm>
          <a:off x="20434300" y="17114520"/>
          <a:ext cx="889000" cy="86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5732</xdr:rowOff>
    </xdr:from>
    <xdr:ext cx="469744" cy="259045"/>
    <xdr:sp macro="" textlink="">
      <xdr:nvSpPr>
        <xdr:cNvPr id="588" name="n_1aveValue【公民館】&#10;一人当たり面積"/>
        <xdr:cNvSpPr txBox="1"/>
      </xdr:nvSpPr>
      <xdr:spPr>
        <a:xfrm>
          <a:off x="21075727" y="1835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140988</xdr:rowOff>
    </xdr:from>
    <xdr:ext cx="469744" cy="259045"/>
    <xdr:sp macro="" textlink="">
      <xdr:nvSpPr>
        <xdr:cNvPr id="589" name="n_2aveValue【公民館】&#10;一人当たり面積"/>
        <xdr:cNvSpPr txBox="1"/>
      </xdr:nvSpPr>
      <xdr:spPr>
        <a:xfrm>
          <a:off x="20199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40657</xdr:rowOff>
    </xdr:from>
    <xdr:ext cx="469744" cy="259045"/>
    <xdr:sp macro="" textlink="">
      <xdr:nvSpPr>
        <xdr:cNvPr id="590" name="n_1mainValue【公民館】&#10;一人当たり面積"/>
        <xdr:cNvSpPr txBox="1"/>
      </xdr:nvSpPr>
      <xdr:spPr>
        <a:xfrm>
          <a:off x="21075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36847</xdr:rowOff>
    </xdr:from>
    <xdr:ext cx="469744" cy="259045"/>
    <xdr:sp macro="" textlink="">
      <xdr:nvSpPr>
        <xdr:cNvPr id="591" name="n_2mainValue【公民館】&#10;一人当たり面積"/>
        <xdr:cNvSpPr txBox="1"/>
      </xdr:nvSpPr>
      <xdr:spPr>
        <a:xfrm>
          <a:off x="20199427" y="1683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2" name="正方形/長方形 59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3" name="正方形/長方形 59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4" name="テキスト ボックス 59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「道路」、「橋りょう・トンネル」</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、「学校施設」、「公民館」</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を除き、有形固定資産減価償却率は類似団体平均値及び全国平均値を上回る結果となった。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同様に一人当たり面積も比較対象数値に対し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「橋りょう・トンネル」を除き、</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上回る結果となり、高齢化と人口減少が進み、平成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年度時点での人口は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28,700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人となる見込みにある当町においては、公共施設等総合管理計画に基づき住民のニーズにあわせた、適切な維持管理を進めていく必要がある。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特に、平成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は全ての公立保育園及び幼稚園を認定こども園に移行することから、「認定こども園・幼稚園・保育所」の有形固定資産減価償却率を大きく引き上げる要因となっている老朽化が著しく、耐震化が未着手の保育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統廃合を推進することにより、維持管理に係る歳出予算の抑制と自主財源不足を補う地方債の借入れ、基金の取り崩しを抑制していく必要がある。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29,508
28,961
72.29
10,940,901
10,588,584
339,589
6,663,236
10,110,247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83820</xdr:rowOff>
    </xdr:from>
    <xdr:to>
      <xdr:col>24</xdr:col>
      <xdr:colOff>62865</xdr:colOff>
      <xdr:row>64</xdr:row>
      <xdr:rowOff>19050</xdr:rowOff>
    </xdr:to>
    <xdr:cxnSp macro="">
      <xdr:nvCxnSpPr>
        <xdr:cNvPr id="72" name="直線コネクタ 71"/>
        <xdr:cNvCxnSpPr/>
      </xdr:nvCxnSpPr>
      <xdr:spPr>
        <a:xfrm flipV="1">
          <a:off x="4634865" y="968502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22877</xdr:rowOff>
    </xdr:from>
    <xdr:ext cx="405111" cy="259045"/>
    <xdr:sp macro="" textlink="">
      <xdr:nvSpPr>
        <xdr:cNvPr id="73" name="【体育館・プール】&#10;有形固定資産減価償却率最小値テキスト"/>
        <xdr:cNvSpPr txBox="1"/>
      </xdr:nvSpPr>
      <xdr:spPr>
        <a:xfrm>
          <a:off x="4673600"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19050</xdr:rowOff>
    </xdr:from>
    <xdr:to>
      <xdr:col>24</xdr:col>
      <xdr:colOff>152400</xdr:colOff>
      <xdr:row>64</xdr:row>
      <xdr:rowOff>19050</xdr:rowOff>
    </xdr:to>
    <xdr:cxnSp macro="">
      <xdr:nvCxnSpPr>
        <xdr:cNvPr id="74" name="直線コネクタ 73"/>
        <xdr:cNvCxnSpPr/>
      </xdr:nvCxnSpPr>
      <xdr:spPr>
        <a:xfrm>
          <a:off x="4546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30497</xdr:rowOff>
    </xdr:from>
    <xdr:ext cx="405111" cy="259045"/>
    <xdr:sp macro="" textlink="">
      <xdr:nvSpPr>
        <xdr:cNvPr id="75" name="【体育館・プール】&#10;有形固定資産減価償却率最大値テキスト"/>
        <xdr:cNvSpPr txBox="1"/>
      </xdr:nvSpPr>
      <xdr:spPr>
        <a:xfrm>
          <a:off x="46736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83820</xdr:rowOff>
    </xdr:from>
    <xdr:to>
      <xdr:col>24</xdr:col>
      <xdr:colOff>152400</xdr:colOff>
      <xdr:row>56</xdr:row>
      <xdr:rowOff>83820</xdr:rowOff>
    </xdr:to>
    <xdr:cxnSp macro="">
      <xdr:nvCxnSpPr>
        <xdr:cNvPr id="76" name="直線コネクタ 75"/>
        <xdr:cNvCxnSpPr/>
      </xdr:nvCxnSpPr>
      <xdr:spPr>
        <a:xfrm>
          <a:off x="4546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80027</xdr:rowOff>
    </xdr:from>
    <xdr:ext cx="405111" cy="259045"/>
    <xdr:sp macro="" textlink="">
      <xdr:nvSpPr>
        <xdr:cNvPr id="77" name="【体育館・プール】&#10;有形固定資産減価償却率平均値テキスト"/>
        <xdr:cNvSpPr txBox="1"/>
      </xdr:nvSpPr>
      <xdr:spPr>
        <a:xfrm>
          <a:off x="4673600" y="1019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78" name="フローチャート: 判断 77"/>
        <xdr:cNvSpPr/>
      </xdr:nvSpPr>
      <xdr:spPr>
        <a:xfrm>
          <a:off x="4584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82550</xdr:rowOff>
    </xdr:from>
    <xdr:to>
      <xdr:col>20</xdr:col>
      <xdr:colOff>38100</xdr:colOff>
      <xdr:row>60</xdr:row>
      <xdr:rowOff>12700</xdr:rowOff>
    </xdr:to>
    <xdr:sp macro="" textlink="">
      <xdr:nvSpPr>
        <xdr:cNvPr id="79" name="フローチャート: 判断 78"/>
        <xdr:cNvSpPr/>
      </xdr:nvSpPr>
      <xdr:spPr>
        <a:xfrm>
          <a:off x="3746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29227</xdr:rowOff>
    </xdr:from>
    <xdr:ext cx="405111" cy="259045"/>
    <xdr:sp macro="" textlink="">
      <xdr:nvSpPr>
        <xdr:cNvPr id="80" name="n_1aveValue【体育館・プール】&#10;有形固定資産減価償却率"/>
        <xdr:cNvSpPr txBox="1"/>
      </xdr:nvSpPr>
      <xdr:spPr>
        <a:xfrm>
          <a:off x="35820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128270</xdr:rowOff>
    </xdr:from>
    <xdr:to>
      <xdr:col>15</xdr:col>
      <xdr:colOff>101600</xdr:colOff>
      <xdr:row>60</xdr:row>
      <xdr:rowOff>58420</xdr:rowOff>
    </xdr:to>
    <xdr:sp macro="" textlink="">
      <xdr:nvSpPr>
        <xdr:cNvPr id="81" name="フローチャート: 判断 80"/>
        <xdr:cNvSpPr/>
      </xdr:nvSpPr>
      <xdr:spPr>
        <a:xfrm>
          <a:off x="2857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74947</xdr:rowOff>
    </xdr:from>
    <xdr:ext cx="405111" cy="259045"/>
    <xdr:sp macro="" textlink="">
      <xdr:nvSpPr>
        <xdr:cNvPr id="82" name="n_2aveValue【体育館・プール】&#10;有形固定資産減価償却率"/>
        <xdr:cNvSpPr txBox="1"/>
      </xdr:nvSpPr>
      <xdr:spPr>
        <a:xfrm>
          <a:off x="2705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109220</xdr:rowOff>
    </xdr:from>
    <xdr:to>
      <xdr:col>20</xdr:col>
      <xdr:colOff>38100</xdr:colOff>
      <xdr:row>61</xdr:row>
      <xdr:rowOff>39370</xdr:rowOff>
    </xdr:to>
    <xdr:sp macro="" textlink="">
      <xdr:nvSpPr>
        <xdr:cNvPr id="88" name="楕円 87"/>
        <xdr:cNvSpPr/>
      </xdr:nvSpPr>
      <xdr:spPr>
        <a:xfrm>
          <a:off x="3746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93980</xdr:rowOff>
    </xdr:from>
    <xdr:to>
      <xdr:col>15</xdr:col>
      <xdr:colOff>101600</xdr:colOff>
      <xdr:row>61</xdr:row>
      <xdr:rowOff>24130</xdr:rowOff>
    </xdr:to>
    <xdr:sp macro="" textlink="">
      <xdr:nvSpPr>
        <xdr:cNvPr id="89" name="楕円 88"/>
        <xdr:cNvSpPr/>
      </xdr:nvSpPr>
      <xdr:spPr>
        <a:xfrm>
          <a:off x="2857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144780</xdr:rowOff>
    </xdr:from>
    <xdr:to>
      <xdr:col>19</xdr:col>
      <xdr:colOff>177800</xdr:colOff>
      <xdr:row>60</xdr:row>
      <xdr:rowOff>160020</xdr:rowOff>
    </xdr:to>
    <xdr:cxnSp macro="">
      <xdr:nvCxnSpPr>
        <xdr:cNvPr id="90" name="直線コネクタ 89"/>
        <xdr:cNvCxnSpPr/>
      </xdr:nvCxnSpPr>
      <xdr:spPr>
        <a:xfrm>
          <a:off x="2908300" y="10431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91" name="n_1mainValue【体育館・プール】&#10;有形固定資産減価償却率"/>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15257</xdr:rowOff>
    </xdr:from>
    <xdr:ext cx="405111" cy="259045"/>
    <xdr:sp macro="" textlink="">
      <xdr:nvSpPr>
        <xdr:cNvPr id="92" name="n_2mainValue【体育館・プール】&#10;有形固定資産減価償却率"/>
        <xdr:cNvSpPr txBox="1"/>
      </xdr:nvSpPr>
      <xdr:spPr>
        <a:xfrm>
          <a:off x="27057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03" name="直線コネクタ 102"/>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04" name="テキスト ボックス 103"/>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5" name="直線コネクタ 1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6" name="テキスト ボックス 1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07" name="直線コネクタ 106"/>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08" name="テキスト ボックス 107"/>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09" name="直線コネクタ 1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0" name="テキスト ボックス 1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17717</xdr:rowOff>
    </xdr:from>
    <xdr:to>
      <xdr:col>54</xdr:col>
      <xdr:colOff>189865</xdr:colOff>
      <xdr:row>63</xdr:row>
      <xdr:rowOff>30861</xdr:rowOff>
    </xdr:to>
    <xdr:cxnSp macro="">
      <xdr:nvCxnSpPr>
        <xdr:cNvPr id="112" name="直線コネクタ 111"/>
        <xdr:cNvCxnSpPr/>
      </xdr:nvCxnSpPr>
      <xdr:spPr>
        <a:xfrm flipV="1">
          <a:off x="10476865" y="9618917"/>
          <a:ext cx="0" cy="121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34688</xdr:rowOff>
    </xdr:from>
    <xdr:ext cx="469744" cy="259045"/>
    <xdr:sp macro="" textlink="">
      <xdr:nvSpPr>
        <xdr:cNvPr id="113" name="【体育館・プール】&#10;一人当たり面積最小値テキスト"/>
        <xdr:cNvSpPr txBox="1"/>
      </xdr:nvSpPr>
      <xdr:spPr>
        <a:xfrm>
          <a:off x="10515600" y="1083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30861</xdr:rowOff>
    </xdr:from>
    <xdr:to>
      <xdr:col>55</xdr:col>
      <xdr:colOff>88900</xdr:colOff>
      <xdr:row>63</xdr:row>
      <xdr:rowOff>30861</xdr:rowOff>
    </xdr:to>
    <xdr:cxnSp macro="">
      <xdr:nvCxnSpPr>
        <xdr:cNvPr id="114" name="直線コネクタ 113"/>
        <xdr:cNvCxnSpPr/>
      </xdr:nvCxnSpPr>
      <xdr:spPr>
        <a:xfrm>
          <a:off x="10388600" y="1083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135844</xdr:rowOff>
    </xdr:from>
    <xdr:ext cx="469744" cy="259045"/>
    <xdr:sp macro="" textlink="">
      <xdr:nvSpPr>
        <xdr:cNvPr id="115" name="【体育館・プール】&#10;一人当たり面積最大値テキスト"/>
        <xdr:cNvSpPr txBox="1"/>
      </xdr:nvSpPr>
      <xdr:spPr>
        <a:xfrm>
          <a:off x="10515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17717</xdr:rowOff>
    </xdr:from>
    <xdr:to>
      <xdr:col>55</xdr:col>
      <xdr:colOff>88900</xdr:colOff>
      <xdr:row>56</xdr:row>
      <xdr:rowOff>17717</xdr:rowOff>
    </xdr:to>
    <xdr:cxnSp macro="">
      <xdr:nvCxnSpPr>
        <xdr:cNvPr id="116" name="直線コネクタ 115"/>
        <xdr:cNvCxnSpPr/>
      </xdr:nvCxnSpPr>
      <xdr:spPr>
        <a:xfrm>
          <a:off x="10388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155656</xdr:rowOff>
    </xdr:from>
    <xdr:ext cx="469744" cy="259045"/>
    <xdr:sp macro="" textlink="">
      <xdr:nvSpPr>
        <xdr:cNvPr id="117" name="【体育館・プール】&#10;一人当たり面積平均値テキスト"/>
        <xdr:cNvSpPr txBox="1"/>
      </xdr:nvSpPr>
      <xdr:spPr>
        <a:xfrm>
          <a:off x="10515600" y="10614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5779</xdr:rowOff>
    </xdr:from>
    <xdr:to>
      <xdr:col>55</xdr:col>
      <xdr:colOff>50800</xdr:colOff>
      <xdr:row>62</xdr:row>
      <xdr:rowOff>107379</xdr:rowOff>
    </xdr:to>
    <xdr:sp macro="" textlink="">
      <xdr:nvSpPr>
        <xdr:cNvPr id="118" name="フローチャート: 判断 117"/>
        <xdr:cNvSpPr/>
      </xdr:nvSpPr>
      <xdr:spPr>
        <a:xfrm>
          <a:off x="10426700" y="1063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24067</xdr:rowOff>
    </xdr:from>
    <xdr:to>
      <xdr:col>50</xdr:col>
      <xdr:colOff>165100</xdr:colOff>
      <xdr:row>62</xdr:row>
      <xdr:rowOff>125667</xdr:rowOff>
    </xdr:to>
    <xdr:sp macro="" textlink="">
      <xdr:nvSpPr>
        <xdr:cNvPr id="119" name="フローチャート: 判断 118"/>
        <xdr:cNvSpPr/>
      </xdr:nvSpPr>
      <xdr:spPr>
        <a:xfrm>
          <a:off x="9588500" y="106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142194</xdr:rowOff>
    </xdr:from>
    <xdr:ext cx="469744" cy="259045"/>
    <xdr:sp macro="" textlink="">
      <xdr:nvSpPr>
        <xdr:cNvPr id="120" name="n_1aveValue【体育館・プール】&#10;一人当たり面積"/>
        <xdr:cNvSpPr txBox="1"/>
      </xdr:nvSpPr>
      <xdr:spPr>
        <a:xfrm>
          <a:off x="9391727" y="1042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48069</xdr:rowOff>
    </xdr:from>
    <xdr:to>
      <xdr:col>46</xdr:col>
      <xdr:colOff>38100</xdr:colOff>
      <xdr:row>62</xdr:row>
      <xdr:rowOff>149669</xdr:rowOff>
    </xdr:to>
    <xdr:sp macro="" textlink="">
      <xdr:nvSpPr>
        <xdr:cNvPr id="121" name="フローチャート: 判断 120"/>
        <xdr:cNvSpPr/>
      </xdr:nvSpPr>
      <xdr:spPr>
        <a:xfrm>
          <a:off x="8699500" y="1067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140796</xdr:rowOff>
    </xdr:from>
    <xdr:ext cx="469744" cy="259045"/>
    <xdr:sp macro="" textlink="">
      <xdr:nvSpPr>
        <xdr:cNvPr id="122" name="n_2aveValue【体育館・プール】&#10;一人当たり面積"/>
        <xdr:cNvSpPr txBox="1"/>
      </xdr:nvSpPr>
      <xdr:spPr>
        <a:xfrm>
          <a:off x="8515427" y="1077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3" name="テキスト ボックス 1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4" name="テキスト ボックス 1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5" name="テキスト ボックス 1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6" name="テキスト ボックス 1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7" name="テキスト ボックス 1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47498</xdr:rowOff>
    </xdr:from>
    <xdr:to>
      <xdr:col>50</xdr:col>
      <xdr:colOff>165100</xdr:colOff>
      <xdr:row>62</xdr:row>
      <xdr:rowOff>149098</xdr:rowOff>
    </xdr:to>
    <xdr:sp macro="" textlink="">
      <xdr:nvSpPr>
        <xdr:cNvPr id="128" name="楕円 127"/>
        <xdr:cNvSpPr/>
      </xdr:nvSpPr>
      <xdr:spPr>
        <a:xfrm>
          <a:off x="9588500" y="1067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46927</xdr:rowOff>
    </xdr:from>
    <xdr:to>
      <xdr:col>46</xdr:col>
      <xdr:colOff>38100</xdr:colOff>
      <xdr:row>62</xdr:row>
      <xdr:rowOff>148527</xdr:rowOff>
    </xdr:to>
    <xdr:sp macro="" textlink="">
      <xdr:nvSpPr>
        <xdr:cNvPr id="129" name="楕円 128"/>
        <xdr:cNvSpPr/>
      </xdr:nvSpPr>
      <xdr:spPr>
        <a:xfrm>
          <a:off x="8699500" y="1067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97727</xdr:rowOff>
    </xdr:from>
    <xdr:to>
      <xdr:col>50</xdr:col>
      <xdr:colOff>114300</xdr:colOff>
      <xdr:row>62</xdr:row>
      <xdr:rowOff>98298</xdr:rowOff>
    </xdr:to>
    <xdr:cxnSp macro="">
      <xdr:nvCxnSpPr>
        <xdr:cNvPr id="130" name="直線コネクタ 129"/>
        <xdr:cNvCxnSpPr/>
      </xdr:nvCxnSpPr>
      <xdr:spPr>
        <a:xfrm>
          <a:off x="8750300" y="10727627"/>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140225</xdr:rowOff>
    </xdr:from>
    <xdr:ext cx="469744" cy="259045"/>
    <xdr:sp macro="" textlink="">
      <xdr:nvSpPr>
        <xdr:cNvPr id="131" name="n_1mainValue【体育館・プール】&#10;一人当たり面積"/>
        <xdr:cNvSpPr txBox="1"/>
      </xdr:nvSpPr>
      <xdr:spPr>
        <a:xfrm>
          <a:off x="9391727" y="1077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165054</xdr:rowOff>
    </xdr:from>
    <xdr:ext cx="469744" cy="259045"/>
    <xdr:sp macro="" textlink="">
      <xdr:nvSpPr>
        <xdr:cNvPr id="132" name="n_2mainValue【体育館・プール】&#10;一人当たり面積"/>
        <xdr:cNvSpPr txBox="1"/>
      </xdr:nvSpPr>
      <xdr:spPr>
        <a:xfrm>
          <a:off x="8515427" y="10452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3" name="正方形/長方形 1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4" name="正方形/長方形 1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5" name="正方形/長方形 1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6" name="正方形/長方形 1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7" name="正方形/長方形 1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8" name="正方形/長方形 1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9" name="正方形/長方形 1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0" name="正方形/長方形 13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1" name="テキスト ボックス 14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2" name="直線コネクタ 14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3" name="テキスト ボックス 14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44" name="直線コネクタ 14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45" name="テキスト ボックス 14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46" name="直線コネクタ 14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47" name="テキスト ボックス 14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48" name="直線コネクタ 14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49" name="テキスト ボックス 14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50" name="直線コネクタ 14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51" name="テキスト ボックス 150"/>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2" name="直線コネクタ 1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3" name="テキスト ボックス 1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161544</xdr:rowOff>
    </xdr:from>
    <xdr:to>
      <xdr:col>24</xdr:col>
      <xdr:colOff>62865</xdr:colOff>
      <xdr:row>85</xdr:row>
      <xdr:rowOff>17526</xdr:rowOff>
    </xdr:to>
    <xdr:cxnSp macro="">
      <xdr:nvCxnSpPr>
        <xdr:cNvPr id="155" name="直線コネクタ 154"/>
        <xdr:cNvCxnSpPr/>
      </xdr:nvCxnSpPr>
      <xdr:spPr>
        <a:xfrm flipV="1">
          <a:off x="4634865" y="13363194"/>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21353</xdr:rowOff>
    </xdr:from>
    <xdr:ext cx="405111" cy="259045"/>
    <xdr:sp macro="" textlink="">
      <xdr:nvSpPr>
        <xdr:cNvPr id="156" name="【福祉施設】&#10;有形固定資産減価償却率最小値テキスト"/>
        <xdr:cNvSpPr txBox="1"/>
      </xdr:nvSpPr>
      <xdr:spPr>
        <a:xfrm>
          <a:off x="4673600" y="1459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17526</xdr:rowOff>
    </xdr:from>
    <xdr:to>
      <xdr:col>24</xdr:col>
      <xdr:colOff>152400</xdr:colOff>
      <xdr:row>85</xdr:row>
      <xdr:rowOff>17526</xdr:rowOff>
    </xdr:to>
    <xdr:cxnSp macro="">
      <xdr:nvCxnSpPr>
        <xdr:cNvPr id="157" name="直線コネクタ 156"/>
        <xdr:cNvCxnSpPr/>
      </xdr:nvCxnSpPr>
      <xdr:spPr>
        <a:xfrm>
          <a:off x="4546600" y="1459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108221</xdr:rowOff>
    </xdr:from>
    <xdr:ext cx="405111" cy="259045"/>
    <xdr:sp macro="" textlink="">
      <xdr:nvSpPr>
        <xdr:cNvPr id="158" name="【福祉施設】&#10;有形固定資産減価償却率最大値テキスト"/>
        <xdr:cNvSpPr txBox="1"/>
      </xdr:nvSpPr>
      <xdr:spPr>
        <a:xfrm>
          <a:off x="4673600" y="1313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161544</xdr:rowOff>
    </xdr:from>
    <xdr:to>
      <xdr:col>24</xdr:col>
      <xdr:colOff>152400</xdr:colOff>
      <xdr:row>77</xdr:row>
      <xdr:rowOff>161544</xdr:rowOff>
    </xdr:to>
    <xdr:cxnSp macro="">
      <xdr:nvCxnSpPr>
        <xdr:cNvPr id="159" name="直線コネクタ 158"/>
        <xdr:cNvCxnSpPr/>
      </xdr:nvCxnSpPr>
      <xdr:spPr>
        <a:xfrm>
          <a:off x="4546600" y="133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66312</xdr:rowOff>
    </xdr:from>
    <xdr:ext cx="405111" cy="259045"/>
    <xdr:sp macro="" textlink="">
      <xdr:nvSpPr>
        <xdr:cNvPr id="160" name="【福祉施設】&#10;有形固定資産減価償却率平均値テキスト"/>
        <xdr:cNvSpPr txBox="1"/>
      </xdr:nvSpPr>
      <xdr:spPr>
        <a:xfrm>
          <a:off x="4673600" y="13953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87885</xdr:rowOff>
    </xdr:from>
    <xdr:to>
      <xdr:col>24</xdr:col>
      <xdr:colOff>114300</xdr:colOff>
      <xdr:row>82</xdr:row>
      <xdr:rowOff>18035</xdr:rowOff>
    </xdr:to>
    <xdr:sp macro="" textlink="">
      <xdr:nvSpPr>
        <xdr:cNvPr id="161" name="フローチャート: 判断 160"/>
        <xdr:cNvSpPr/>
      </xdr:nvSpPr>
      <xdr:spPr>
        <a:xfrm>
          <a:off x="45847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108458</xdr:rowOff>
    </xdr:from>
    <xdr:to>
      <xdr:col>20</xdr:col>
      <xdr:colOff>38100</xdr:colOff>
      <xdr:row>82</xdr:row>
      <xdr:rowOff>38608</xdr:rowOff>
    </xdr:to>
    <xdr:sp macro="" textlink="">
      <xdr:nvSpPr>
        <xdr:cNvPr id="162" name="フローチャート: 判断 161"/>
        <xdr:cNvSpPr/>
      </xdr:nvSpPr>
      <xdr:spPr>
        <a:xfrm>
          <a:off x="3746500" y="139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29735</xdr:rowOff>
    </xdr:from>
    <xdr:ext cx="405111" cy="259045"/>
    <xdr:sp macro="" textlink="">
      <xdr:nvSpPr>
        <xdr:cNvPr id="163" name="n_1aveValue【福祉施設】&#10;有形固定資産減価償却率"/>
        <xdr:cNvSpPr txBox="1"/>
      </xdr:nvSpPr>
      <xdr:spPr>
        <a:xfrm>
          <a:off x="3582044" y="1408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115315</xdr:rowOff>
    </xdr:from>
    <xdr:to>
      <xdr:col>15</xdr:col>
      <xdr:colOff>101600</xdr:colOff>
      <xdr:row>82</xdr:row>
      <xdr:rowOff>45465</xdr:rowOff>
    </xdr:to>
    <xdr:sp macro="" textlink="">
      <xdr:nvSpPr>
        <xdr:cNvPr id="164" name="フローチャート: 判断 163"/>
        <xdr:cNvSpPr/>
      </xdr:nvSpPr>
      <xdr:spPr>
        <a:xfrm>
          <a:off x="28575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36592</xdr:rowOff>
    </xdr:from>
    <xdr:ext cx="405111" cy="259045"/>
    <xdr:sp macro="" textlink="">
      <xdr:nvSpPr>
        <xdr:cNvPr id="165" name="n_2aveValue【福祉施設】&#10;有形固定資産減価償却率"/>
        <xdr:cNvSpPr txBox="1"/>
      </xdr:nvSpPr>
      <xdr:spPr>
        <a:xfrm>
          <a:off x="2705744" y="1409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6" name="テキスト ボックス 1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7" name="テキスト ボックス 1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68" name="テキスト ボックス 1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69" name="テキスト ボックス 1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0" name="テキスト ボックス 1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149606</xdr:rowOff>
    </xdr:from>
    <xdr:to>
      <xdr:col>20</xdr:col>
      <xdr:colOff>38100</xdr:colOff>
      <xdr:row>81</xdr:row>
      <xdr:rowOff>79756</xdr:rowOff>
    </xdr:to>
    <xdr:sp macro="" textlink="">
      <xdr:nvSpPr>
        <xdr:cNvPr id="171" name="楕円 170"/>
        <xdr:cNvSpPr/>
      </xdr:nvSpPr>
      <xdr:spPr>
        <a:xfrm>
          <a:off x="3746500" y="1386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7874</xdr:rowOff>
    </xdr:from>
    <xdr:to>
      <xdr:col>15</xdr:col>
      <xdr:colOff>101600</xdr:colOff>
      <xdr:row>81</xdr:row>
      <xdr:rowOff>109474</xdr:rowOff>
    </xdr:to>
    <xdr:sp macro="" textlink="">
      <xdr:nvSpPr>
        <xdr:cNvPr id="172" name="楕円 171"/>
        <xdr:cNvSpPr/>
      </xdr:nvSpPr>
      <xdr:spPr>
        <a:xfrm>
          <a:off x="2857500" y="1389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28956</xdr:rowOff>
    </xdr:from>
    <xdr:to>
      <xdr:col>19</xdr:col>
      <xdr:colOff>177800</xdr:colOff>
      <xdr:row>81</xdr:row>
      <xdr:rowOff>58674</xdr:rowOff>
    </xdr:to>
    <xdr:cxnSp macro="">
      <xdr:nvCxnSpPr>
        <xdr:cNvPr id="173" name="直線コネクタ 172"/>
        <xdr:cNvCxnSpPr/>
      </xdr:nvCxnSpPr>
      <xdr:spPr>
        <a:xfrm flipV="1">
          <a:off x="2908300" y="1391640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96283</xdr:rowOff>
    </xdr:from>
    <xdr:ext cx="405111" cy="259045"/>
    <xdr:sp macro="" textlink="">
      <xdr:nvSpPr>
        <xdr:cNvPr id="174" name="n_1mainValue【福祉施設】&#10;有形固定資産減価償却率"/>
        <xdr:cNvSpPr txBox="1"/>
      </xdr:nvSpPr>
      <xdr:spPr>
        <a:xfrm>
          <a:off x="3582044" y="1364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126001</xdr:rowOff>
    </xdr:from>
    <xdr:ext cx="405111" cy="259045"/>
    <xdr:sp macro="" textlink="">
      <xdr:nvSpPr>
        <xdr:cNvPr id="175" name="n_2mainValue【福祉施設】&#10;有形固定資産減価償却率"/>
        <xdr:cNvSpPr txBox="1"/>
      </xdr:nvSpPr>
      <xdr:spPr>
        <a:xfrm>
          <a:off x="2705744" y="1367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6" name="正方形/長方形 17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7" name="正方形/長方形 17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8" name="正方形/長方形 17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9" name="正方形/長方形 17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0" name="正方形/長方形 17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1" name="正方形/長方形 18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2" name="正方形/長方形 18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3" name="正方形/長方形 18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4" name="テキスト ボックス 18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5" name="直線コネクタ 18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86" name="直線コネクタ 18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87" name="テキスト ボックス 18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88" name="直線コネクタ 18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89" name="テキスト ボックス 18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0" name="直線コネクタ 18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91" name="テキスト ボックス 19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92" name="直線コネクタ 19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3" name="テキスト ボックス 19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94" name="直線コネクタ 19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95" name="テキスト ボックス 19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6" name="直線コネクタ 19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7" name="テキスト ボックス 19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53339</xdr:rowOff>
    </xdr:to>
    <xdr:cxnSp macro="">
      <xdr:nvCxnSpPr>
        <xdr:cNvPr id="199" name="直線コネクタ 198"/>
        <xdr:cNvCxnSpPr/>
      </xdr:nvCxnSpPr>
      <xdr:spPr>
        <a:xfrm flipV="1">
          <a:off x="10476865" y="133883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57166</xdr:rowOff>
    </xdr:from>
    <xdr:ext cx="469744" cy="259045"/>
    <xdr:sp macro="" textlink="">
      <xdr:nvSpPr>
        <xdr:cNvPr id="200" name="【福祉施設】&#10;一人当たり面積最小値テキスト"/>
        <xdr:cNvSpPr txBox="1"/>
      </xdr:nvSpPr>
      <xdr:spPr>
        <a:xfrm>
          <a:off x="10515600"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53339</xdr:rowOff>
    </xdr:from>
    <xdr:to>
      <xdr:col>55</xdr:col>
      <xdr:colOff>88900</xdr:colOff>
      <xdr:row>86</xdr:row>
      <xdr:rowOff>53339</xdr:rowOff>
    </xdr:to>
    <xdr:cxnSp macro="">
      <xdr:nvCxnSpPr>
        <xdr:cNvPr id="201" name="直線コネクタ 200"/>
        <xdr:cNvCxnSpPr/>
      </xdr:nvCxnSpPr>
      <xdr:spPr>
        <a:xfrm>
          <a:off x="10388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202" name="【福祉施設】&#10;一人当たり面積最大値テキスト"/>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203" name="直線コネクタ 202"/>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95266</xdr:rowOff>
    </xdr:from>
    <xdr:ext cx="469744" cy="259045"/>
    <xdr:sp macro="" textlink="">
      <xdr:nvSpPr>
        <xdr:cNvPr id="204" name="【福祉施設】&#10;一人当たり面積平均値テキスト"/>
        <xdr:cNvSpPr txBox="1"/>
      </xdr:nvSpPr>
      <xdr:spPr>
        <a:xfrm>
          <a:off x="10515600" y="14325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116839</xdr:rowOff>
    </xdr:from>
    <xdr:to>
      <xdr:col>55</xdr:col>
      <xdr:colOff>50800</xdr:colOff>
      <xdr:row>84</xdr:row>
      <xdr:rowOff>46989</xdr:rowOff>
    </xdr:to>
    <xdr:sp macro="" textlink="">
      <xdr:nvSpPr>
        <xdr:cNvPr id="205" name="フローチャート: 判断 204"/>
        <xdr:cNvSpPr/>
      </xdr:nvSpPr>
      <xdr:spPr>
        <a:xfrm>
          <a:off x="104267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116839</xdr:rowOff>
    </xdr:from>
    <xdr:to>
      <xdr:col>50</xdr:col>
      <xdr:colOff>165100</xdr:colOff>
      <xdr:row>84</xdr:row>
      <xdr:rowOff>46989</xdr:rowOff>
    </xdr:to>
    <xdr:sp macro="" textlink="">
      <xdr:nvSpPr>
        <xdr:cNvPr id="206" name="フローチャート: 判断 205"/>
        <xdr:cNvSpPr/>
      </xdr:nvSpPr>
      <xdr:spPr>
        <a:xfrm>
          <a:off x="9588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38116</xdr:rowOff>
    </xdr:from>
    <xdr:ext cx="469744" cy="259045"/>
    <xdr:sp macro="" textlink="">
      <xdr:nvSpPr>
        <xdr:cNvPr id="207" name="n_1aveValue【福祉施設】&#10;一人当たり面積"/>
        <xdr:cNvSpPr txBox="1"/>
      </xdr:nvSpPr>
      <xdr:spPr>
        <a:xfrm>
          <a:off x="9391727"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44450</xdr:rowOff>
    </xdr:from>
    <xdr:to>
      <xdr:col>46</xdr:col>
      <xdr:colOff>38100</xdr:colOff>
      <xdr:row>84</xdr:row>
      <xdr:rowOff>146050</xdr:rowOff>
    </xdr:to>
    <xdr:sp macro="" textlink="">
      <xdr:nvSpPr>
        <xdr:cNvPr id="208" name="フローチャート: 判断 207"/>
        <xdr:cNvSpPr/>
      </xdr:nvSpPr>
      <xdr:spPr>
        <a:xfrm>
          <a:off x="8699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137177</xdr:rowOff>
    </xdr:from>
    <xdr:ext cx="469744" cy="259045"/>
    <xdr:sp macro="" textlink="">
      <xdr:nvSpPr>
        <xdr:cNvPr id="209" name="n_2aveValue【福祉施設】&#10;一人当たり面積"/>
        <xdr:cNvSpPr txBox="1"/>
      </xdr:nvSpPr>
      <xdr:spPr>
        <a:xfrm>
          <a:off x="8515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0" name="テキスト ボックス 20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1" name="テキスト ボックス 21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2" name="テキスト ボックス 21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3" name="テキスト ボックス 21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4" name="テキスト ボックス 21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17780</xdr:rowOff>
    </xdr:from>
    <xdr:to>
      <xdr:col>50</xdr:col>
      <xdr:colOff>165100</xdr:colOff>
      <xdr:row>83</xdr:row>
      <xdr:rowOff>119380</xdr:rowOff>
    </xdr:to>
    <xdr:sp macro="" textlink="">
      <xdr:nvSpPr>
        <xdr:cNvPr id="215" name="楕円 214"/>
        <xdr:cNvSpPr/>
      </xdr:nvSpPr>
      <xdr:spPr>
        <a:xfrm>
          <a:off x="9588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52070</xdr:rowOff>
    </xdr:from>
    <xdr:to>
      <xdr:col>46</xdr:col>
      <xdr:colOff>38100</xdr:colOff>
      <xdr:row>83</xdr:row>
      <xdr:rowOff>153670</xdr:rowOff>
    </xdr:to>
    <xdr:sp macro="" textlink="">
      <xdr:nvSpPr>
        <xdr:cNvPr id="216" name="楕円 215"/>
        <xdr:cNvSpPr/>
      </xdr:nvSpPr>
      <xdr:spPr>
        <a:xfrm>
          <a:off x="8699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68580</xdr:rowOff>
    </xdr:from>
    <xdr:to>
      <xdr:col>50</xdr:col>
      <xdr:colOff>114300</xdr:colOff>
      <xdr:row>83</xdr:row>
      <xdr:rowOff>102870</xdr:rowOff>
    </xdr:to>
    <xdr:cxnSp macro="">
      <xdr:nvCxnSpPr>
        <xdr:cNvPr id="217" name="直線コネクタ 216"/>
        <xdr:cNvCxnSpPr/>
      </xdr:nvCxnSpPr>
      <xdr:spPr>
        <a:xfrm flipV="1">
          <a:off x="8750300" y="142989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135907</xdr:rowOff>
    </xdr:from>
    <xdr:ext cx="469744" cy="259045"/>
    <xdr:sp macro="" textlink="">
      <xdr:nvSpPr>
        <xdr:cNvPr id="218" name="n_1mainValue【福祉施設】&#10;一人当たり面積"/>
        <xdr:cNvSpPr txBox="1"/>
      </xdr:nvSpPr>
      <xdr:spPr>
        <a:xfrm>
          <a:off x="9391727" y="1402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170197</xdr:rowOff>
    </xdr:from>
    <xdr:ext cx="469744" cy="259045"/>
    <xdr:sp macro="" textlink="">
      <xdr:nvSpPr>
        <xdr:cNvPr id="219" name="n_2mainValue【福祉施設】&#10;一人当たり面積"/>
        <xdr:cNvSpPr txBox="1"/>
      </xdr:nvSpPr>
      <xdr:spPr>
        <a:xfrm>
          <a:off x="85154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0" name="正方形/長方形 21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1" name="正方形/長方形 22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2" name="正方形/長方形 22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3" name="正方形/長方形 22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4" name="正方形/長方形 22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5" name="正方形/長方形 22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6" name="正方形/長方形 22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7" name="正方形/長方形 22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28" name="テキスト ボックス 22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29" name="直線コネクタ 22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30" name="テキスト ボックス 22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31" name="直線コネクタ 23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32" name="テキスト ボックス 23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33" name="直線コネクタ 23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34" name="テキスト ボックス 23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35" name="直線コネクタ 23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36" name="テキスト ボックス 23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37" name="直線コネクタ 23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38" name="テキスト ボックス 23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39" name="直線コネクタ 23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40" name="テキスト ボックス 239"/>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1" name="直線コネクタ 24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2" name="テキスト ボックス 24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102870</xdr:rowOff>
    </xdr:from>
    <xdr:to>
      <xdr:col>24</xdr:col>
      <xdr:colOff>62865</xdr:colOff>
      <xdr:row>108</xdr:row>
      <xdr:rowOff>47625</xdr:rowOff>
    </xdr:to>
    <xdr:cxnSp macro="">
      <xdr:nvCxnSpPr>
        <xdr:cNvPr id="244" name="直線コネクタ 243"/>
        <xdr:cNvCxnSpPr/>
      </xdr:nvCxnSpPr>
      <xdr:spPr>
        <a:xfrm flipV="1">
          <a:off x="4634865" y="1724787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51452</xdr:rowOff>
    </xdr:from>
    <xdr:ext cx="405111" cy="259045"/>
    <xdr:sp macro="" textlink="">
      <xdr:nvSpPr>
        <xdr:cNvPr id="245" name="【市民会館】&#10;有形固定資産減価償却率最小値テキスト"/>
        <xdr:cNvSpPr txBox="1"/>
      </xdr:nvSpPr>
      <xdr:spPr>
        <a:xfrm>
          <a:off x="4673600" y="185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47625</xdr:rowOff>
    </xdr:from>
    <xdr:to>
      <xdr:col>24</xdr:col>
      <xdr:colOff>152400</xdr:colOff>
      <xdr:row>108</xdr:row>
      <xdr:rowOff>47625</xdr:rowOff>
    </xdr:to>
    <xdr:cxnSp macro="">
      <xdr:nvCxnSpPr>
        <xdr:cNvPr id="246" name="直線コネクタ 245"/>
        <xdr:cNvCxnSpPr/>
      </xdr:nvCxnSpPr>
      <xdr:spPr>
        <a:xfrm>
          <a:off x="4546600" y="185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49547</xdr:rowOff>
    </xdr:from>
    <xdr:ext cx="405111" cy="259045"/>
    <xdr:sp macro="" textlink="">
      <xdr:nvSpPr>
        <xdr:cNvPr id="247" name="【市民会館】&#10;有形固定資産減価償却率最大値テキスト"/>
        <xdr:cNvSpPr txBox="1"/>
      </xdr:nvSpPr>
      <xdr:spPr>
        <a:xfrm>
          <a:off x="46736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102870</xdr:rowOff>
    </xdr:from>
    <xdr:to>
      <xdr:col>24</xdr:col>
      <xdr:colOff>152400</xdr:colOff>
      <xdr:row>100</xdr:row>
      <xdr:rowOff>102870</xdr:rowOff>
    </xdr:to>
    <xdr:cxnSp macro="">
      <xdr:nvCxnSpPr>
        <xdr:cNvPr id="248" name="直線コネクタ 247"/>
        <xdr:cNvCxnSpPr/>
      </xdr:nvCxnSpPr>
      <xdr:spPr>
        <a:xfrm>
          <a:off x="4546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129557</xdr:rowOff>
    </xdr:from>
    <xdr:ext cx="405111" cy="259045"/>
    <xdr:sp macro="" textlink="">
      <xdr:nvSpPr>
        <xdr:cNvPr id="249" name="【市民会館】&#10;有形固定資産減価償却率平均値テキスト"/>
        <xdr:cNvSpPr txBox="1"/>
      </xdr:nvSpPr>
      <xdr:spPr>
        <a:xfrm>
          <a:off x="467360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250" name="フローチャート: 判断 249"/>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46355</xdr:rowOff>
    </xdr:from>
    <xdr:to>
      <xdr:col>20</xdr:col>
      <xdr:colOff>38100</xdr:colOff>
      <xdr:row>105</xdr:row>
      <xdr:rowOff>147955</xdr:rowOff>
    </xdr:to>
    <xdr:sp macro="" textlink="">
      <xdr:nvSpPr>
        <xdr:cNvPr id="251" name="フローチャート: 判断 250"/>
        <xdr:cNvSpPr/>
      </xdr:nvSpPr>
      <xdr:spPr>
        <a:xfrm>
          <a:off x="3746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139082</xdr:rowOff>
    </xdr:from>
    <xdr:ext cx="405111" cy="259045"/>
    <xdr:sp macro="" textlink="">
      <xdr:nvSpPr>
        <xdr:cNvPr id="252" name="n_1aveValue【市民会館】&#10;有形固定資産減価償却率"/>
        <xdr:cNvSpPr txBox="1"/>
      </xdr:nvSpPr>
      <xdr:spPr>
        <a:xfrm>
          <a:off x="3582044" y="181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42545</xdr:rowOff>
    </xdr:from>
    <xdr:to>
      <xdr:col>15</xdr:col>
      <xdr:colOff>101600</xdr:colOff>
      <xdr:row>105</xdr:row>
      <xdr:rowOff>144145</xdr:rowOff>
    </xdr:to>
    <xdr:sp macro="" textlink="">
      <xdr:nvSpPr>
        <xdr:cNvPr id="253" name="フローチャート: 判断 252"/>
        <xdr:cNvSpPr/>
      </xdr:nvSpPr>
      <xdr:spPr>
        <a:xfrm>
          <a:off x="2857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160672</xdr:rowOff>
    </xdr:from>
    <xdr:ext cx="405111" cy="259045"/>
    <xdr:sp macro="" textlink="">
      <xdr:nvSpPr>
        <xdr:cNvPr id="254" name="n_2aveValue【市民会館】&#10;有形固定資産減価償却率"/>
        <xdr:cNvSpPr txBox="1"/>
      </xdr:nvSpPr>
      <xdr:spPr>
        <a:xfrm>
          <a:off x="2705744" y="1782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55" name="テキスト ボックス 25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6" name="テキスト ボックス 25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57" name="テキスト ボックス 25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58" name="テキスト ボックス 25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59" name="テキスト ボックス 25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8255</xdr:rowOff>
    </xdr:from>
    <xdr:to>
      <xdr:col>20</xdr:col>
      <xdr:colOff>38100</xdr:colOff>
      <xdr:row>105</xdr:row>
      <xdr:rowOff>109855</xdr:rowOff>
    </xdr:to>
    <xdr:sp macro="" textlink="">
      <xdr:nvSpPr>
        <xdr:cNvPr id="260" name="楕円 259"/>
        <xdr:cNvSpPr/>
      </xdr:nvSpPr>
      <xdr:spPr>
        <a:xfrm>
          <a:off x="37465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126382</xdr:rowOff>
    </xdr:from>
    <xdr:ext cx="405111" cy="259045"/>
    <xdr:sp macro="" textlink="">
      <xdr:nvSpPr>
        <xdr:cNvPr id="261" name="n_1mainValue【市民会館】&#10;有形固定資産減価償却率"/>
        <xdr:cNvSpPr txBox="1"/>
      </xdr:nvSpPr>
      <xdr:spPr>
        <a:xfrm>
          <a:off x="3582044" y="1778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62" name="正方形/長方形 2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3" name="正方形/長方形 2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4" name="正方形/長方形 2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5" name="正方形/長方形 2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6" name="正方形/長方形 2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7" name="正方形/長方形 2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8" name="正方形/長方形 2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9" name="正方形/長方形 26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0" name="テキスト ボックス 26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1" name="直線コネクタ 27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272" name="直線コネクタ 27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273" name="テキスト ボックス 27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74" name="直線コネクタ 27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275" name="テキスト ボックス 27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276" name="直線コネクタ 27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277" name="テキスト ボックス 27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278" name="直線コネクタ 27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279" name="テキスト ボックス 27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80" name="直線コネクタ 27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81" name="テキスト ボックス 28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8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107</xdr:row>
      <xdr:rowOff>135637</xdr:rowOff>
    </xdr:to>
    <xdr:cxnSp macro="">
      <xdr:nvCxnSpPr>
        <xdr:cNvPr id="283" name="直線コネクタ 282"/>
        <xdr:cNvCxnSpPr/>
      </xdr:nvCxnSpPr>
      <xdr:spPr>
        <a:xfrm flipV="1">
          <a:off x="10476865" y="17198339"/>
          <a:ext cx="0" cy="1282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139464</xdr:rowOff>
    </xdr:from>
    <xdr:ext cx="469744" cy="259045"/>
    <xdr:sp macro="" textlink="">
      <xdr:nvSpPr>
        <xdr:cNvPr id="284" name="【市民会館】&#10;一人当たり面積最小値テキスト"/>
        <xdr:cNvSpPr txBox="1"/>
      </xdr:nvSpPr>
      <xdr:spPr>
        <a:xfrm>
          <a:off x="10515600" y="1848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135637</xdr:rowOff>
    </xdr:from>
    <xdr:to>
      <xdr:col>55</xdr:col>
      <xdr:colOff>88900</xdr:colOff>
      <xdr:row>107</xdr:row>
      <xdr:rowOff>135637</xdr:rowOff>
    </xdr:to>
    <xdr:cxnSp macro="">
      <xdr:nvCxnSpPr>
        <xdr:cNvPr id="285" name="直線コネクタ 284"/>
        <xdr:cNvCxnSpPr/>
      </xdr:nvCxnSpPr>
      <xdr:spPr>
        <a:xfrm>
          <a:off x="10388600" y="184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286" name="【市民会館】&#10;一人当たり面積最大値テキスト"/>
        <xdr:cNvSpPr txBox="1"/>
      </xdr:nvSpPr>
      <xdr:spPr>
        <a:xfrm>
          <a:off x="10515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287" name="直線コネクタ 286"/>
        <xdr:cNvCxnSpPr/>
      </xdr:nvCxnSpPr>
      <xdr:spPr>
        <a:xfrm>
          <a:off x="10388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108983</xdr:rowOff>
    </xdr:from>
    <xdr:ext cx="469744" cy="259045"/>
    <xdr:sp macro="" textlink="">
      <xdr:nvSpPr>
        <xdr:cNvPr id="288" name="【市民会館】&#10;一人当たり面積平均値テキスト"/>
        <xdr:cNvSpPr txBox="1"/>
      </xdr:nvSpPr>
      <xdr:spPr>
        <a:xfrm>
          <a:off x="10515600" y="18111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130556</xdr:rowOff>
    </xdr:from>
    <xdr:to>
      <xdr:col>55</xdr:col>
      <xdr:colOff>50800</xdr:colOff>
      <xdr:row>106</xdr:row>
      <xdr:rowOff>60706</xdr:rowOff>
    </xdr:to>
    <xdr:sp macro="" textlink="">
      <xdr:nvSpPr>
        <xdr:cNvPr id="289" name="フローチャート: 判断 288"/>
        <xdr:cNvSpPr/>
      </xdr:nvSpPr>
      <xdr:spPr>
        <a:xfrm>
          <a:off x="10426700" y="181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141987</xdr:rowOff>
    </xdr:from>
    <xdr:to>
      <xdr:col>50</xdr:col>
      <xdr:colOff>165100</xdr:colOff>
      <xdr:row>106</xdr:row>
      <xdr:rowOff>72137</xdr:rowOff>
    </xdr:to>
    <xdr:sp macro="" textlink="">
      <xdr:nvSpPr>
        <xdr:cNvPr id="290" name="フローチャート: 判断 289"/>
        <xdr:cNvSpPr/>
      </xdr:nvSpPr>
      <xdr:spPr>
        <a:xfrm>
          <a:off x="95885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88664</xdr:rowOff>
    </xdr:from>
    <xdr:ext cx="469744" cy="259045"/>
    <xdr:sp macro="" textlink="">
      <xdr:nvSpPr>
        <xdr:cNvPr id="291" name="n_1aveValue【市民会館】&#10;一人当たり面積"/>
        <xdr:cNvSpPr txBox="1"/>
      </xdr:nvSpPr>
      <xdr:spPr>
        <a:xfrm>
          <a:off x="9391727" y="1791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151130</xdr:rowOff>
    </xdr:from>
    <xdr:to>
      <xdr:col>46</xdr:col>
      <xdr:colOff>38100</xdr:colOff>
      <xdr:row>106</xdr:row>
      <xdr:rowOff>81280</xdr:rowOff>
    </xdr:to>
    <xdr:sp macro="" textlink="">
      <xdr:nvSpPr>
        <xdr:cNvPr id="292" name="フローチャート: 判断 291"/>
        <xdr:cNvSpPr/>
      </xdr:nvSpPr>
      <xdr:spPr>
        <a:xfrm>
          <a:off x="8699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97807</xdr:rowOff>
    </xdr:from>
    <xdr:ext cx="469744" cy="259045"/>
    <xdr:sp macro="" textlink="">
      <xdr:nvSpPr>
        <xdr:cNvPr id="293" name="n_2aveValue【市民会館】&#10;一人当たり面積"/>
        <xdr:cNvSpPr txBox="1"/>
      </xdr:nvSpPr>
      <xdr:spPr>
        <a:xfrm>
          <a:off x="8515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94" name="テキスト ボックス 29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95" name="テキスト ボックス 29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96" name="テキスト ボックス 29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97" name="テキスト ボックス 29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98" name="テキスト ボックス 29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71120</xdr:rowOff>
    </xdr:from>
    <xdr:to>
      <xdr:col>50</xdr:col>
      <xdr:colOff>165100</xdr:colOff>
      <xdr:row>107</xdr:row>
      <xdr:rowOff>1270</xdr:rowOff>
    </xdr:to>
    <xdr:sp macro="" textlink="">
      <xdr:nvSpPr>
        <xdr:cNvPr id="299" name="楕円 298"/>
        <xdr:cNvSpPr/>
      </xdr:nvSpPr>
      <xdr:spPr>
        <a:xfrm>
          <a:off x="9588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163847</xdr:rowOff>
    </xdr:from>
    <xdr:ext cx="469744" cy="259045"/>
    <xdr:sp macro="" textlink="">
      <xdr:nvSpPr>
        <xdr:cNvPr id="300" name="n_1mainValue【市民会館】&#10;一人当たり面積"/>
        <xdr:cNvSpPr txBox="1"/>
      </xdr:nvSpPr>
      <xdr:spPr>
        <a:xfrm>
          <a:off x="93917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01" name="正方形/長方形 30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2" name="正方形/長方形 30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3" name="正方形/長方形 30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4" name="正方形/長方形 30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5" name="正方形/長方形 30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6" name="正方形/長方形 30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7" name="正方形/長方形 30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8" name="正方形/長方形 30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9" name="テキスト ボックス 30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0" name="直線コネクタ 30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11" name="テキスト ボックス 31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12" name="直線コネクタ 31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13" name="テキスト ボックス 31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14" name="直線コネクタ 31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15" name="テキスト ボックス 31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16" name="直線コネクタ 31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17" name="テキスト ボックス 31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18" name="直線コネクタ 31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19" name="テキスト ボックス 31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1" name="テキスト ボックス 32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xdr:rowOff>
    </xdr:from>
    <xdr:to>
      <xdr:col>85</xdr:col>
      <xdr:colOff>126364</xdr:colOff>
      <xdr:row>39</xdr:row>
      <xdr:rowOff>126492</xdr:rowOff>
    </xdr:to>
    <xdr:cxnSp macro="">
      <xdr:nvCxnSpPr>
        <xdr:cNvPr id="323" name="直線コネクタ 322"/>
        <xdr:cNvCxnSpPr/>
      </xdr:nvCxnSpPr>
      <xdr:spPr>
        <a:xfrm flipV="1">
          <a:off x="16318864" y="5658612"/>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130319</xdr:rowOff>
    </xdr:from>
    <xdr:ext cx="405111" cy="259045"/>
    <xdr:sp macro="" textlink="">
      <xdr:nvSpPr>
        <xdr:cNvPr id="324" name="【一般廃棄物処理施設】&#10;有形固定資産減価償却率最小値テキスト"/>
        <xdr:cNvSpPr txBox="1"/>
      </xdr:nvSpPr>
      <xdr:spPr>
        <a:xfrm>
          <a:off x="16357600" y="681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126492</xdr:rowOff>
    </xdr:from>
    <xdr:to>
      <xdr:col>86</xdr:col>
      <xdr:colOff>25400</xdr:colOff>
      <xdr:row>39</xdr:row>
      <xdr:rowOff>126492</xdr:rowOff>
    </xdr:to>
    <xdr:cxnSp macro="">
      <xdr:nvCxnSpPr>
        <xdr:cNvPr id="325" name="直線コネクタ 324"/>
        <xdr:cNvCxnSpPr/>
      </xdr:nvCxnSpPr>
      <xdr:spPr>
        <a:xfrm>
          <a:off x="16230600" y="6813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118889</xdr:rowOff>
    </xdr:from>
    <xdr:ext cx="405111" cy="259045"/>
    <xdr:sp macro="" textlink="">
      <xdr:nvSpPr>
        <xdr:cNvPr id="326" name="【一般廃棄物処理施設】&#10;有形固定資産減価償却率最大値テキスト"/>
        <xdr:cNvSpPr txBox="1"/>
      </xdr:nvSpPr>
      <xdr:spPr>
        <a:xfrm>
          <a:off x="16357600" y="543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xdr:rowOff>
    </xdr:from>
    <xdr:to>
      <xdr:col>86</xdr:col>
      <xdr:colOff>25400</xdr:colOff>
      <xdr:row>33</xdr:row>
      <xdr:rowOff>762</xdr:rowOff>
    </xdr:to>
    <xdr:cxnSp macro="">
      <xdr:nvCxnSpPr>
        <xdr:cNvPr id="327" name="直線コネクタ 326"/>
        <xdr:cNvCxnSpPr/>
      </xdr:nvCxnSpPr>
      <xdr:spPr>
        <a:xfrm>
          <a:off x="16230600" y="565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163847</xdr:rowOff>
    </xdr:from>
    <xdr:ext cx="405111" cy="259045"/>
    <xdr:sp macro="" textlink="">
      <xdr:nvSpPr>
        <xdr:cNvPr id="328" name="【一般廃棄物処理施設】&#10;有形固定資産減価償却率平均値テキスト"/>
        <xdr:cNvSpPr txBox="1"/>
      </xdr:nvSpPr>
      <xdr:spPr>
        <a:xfrm>
          <a:off x="16357600" y="6164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xdr:rowOff>
    </xdr:from>
    <xdr:to>
      <xdr:col>85</xdr:col>
      <xdr:colOff>177800</xdr:colOff>
      <xdr:row>36</xdr:row>
      <xdr:rowOff>115570</xdr:rowOff>
    </xdr:to>
    <xdr:sp macro="" textlink="">
      <xdr:nvSpPr>
        <xdr:cNvPr id="329" name="フローチャート: 判断 328"/>
        <xdr:cNvSpPr/>
      </xdr:nvSpPr>
      <xdr:spPr>
        <a:xfrm>
          <a:off x="16268700" y="618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18542</xdr:rowOff>
    </xdr:from>
    <xdr:to>
      <xdr:col>81</xdr:col>
      <xdr:colOff>101600</xdr:colOff>
      <xdr:row>36</xdr:row>
      <xdr:rowOff>120142</xdr:rowOff>
    </xdr:to>
    <xdr:sp macro="" textlink="">
      <xdr:nvSpPr>
        <xdr:cNvPr id="330" name="フローチャート: 判断 329"/>
        <xdr:cNvSpPr/>
      </xdr:nvSpPr>
      <xdr:spPr>
        <a:xfrm>
          <a:off x="15430500" y="619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136669</xdr:rowOff>
    </xdr:from>
    <xdr:ext cx="405111" cy="259045"/>
    <xdr:sp macro="" textlink="">
      <xdr:nvSpPr>
        <xdr:cNvPr id="331" name="n_1aveValue【一般廃棄物処理施設】&#10;有形固定資産減価償却率"/>
        <xdr:cNvSpPr txBox="1"/>
      </xdr:nvSpPr>
      <xdr:spPr>
        <a:xfrm>
          <a:off x="15266044" y="596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128270</xdr:rowOff>
    </xdr:from>
    <xdr:to>
      <xdr:col>76</xdr:col>
      <xdr:colOff>165100</xdr:colOff>
      <xdr:row>37</xdr:row>
      <xdr:rowOff>58420</xdr:rowOff>
    </xdr:to>
    <xdr:sp macro="" textlink="">
      <xdr:nvSpPr>
        <xdr:cNvPr id="332" name="フローチャート: 判断 331"/>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74947</xdr:rowOff>
    </xdr:from>
    <xdr:ext cx="405111" cy="259045"/>
    <xdr:sp macro="" textlink="">
      <xdr:nvSpPr>
        <xdr:cNvPr id="333" name="n_2aveValue【一般廃棄物処理施設】&#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34" name="テキスト ボックス 3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5" name="テキスト ボックス 3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6" name="テキスト ボックス 3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7" name="テキスト ボックス 3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8" name="テキスト ボックス 3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125984</xdr:rowOff>
    </xdr:from>
    <xdr:to>
      <xdr:col>81</xdr:col>
      <xdr:colOff>101600</xdr:colOff>
      <xdr:row>41</xdr:row>
      <xdr:rowOff>56134</xdr:rowOff>
    </xdr:to>
    <xdr:sp macro="" textlink="">
      <xdr:nvSpPr>
        <xdr:cNvPr id="339" name="楕円 338"/>
        <xdr:cNvSpPr/>
      </xdr:nvSpPr>
      <xdr:spPr>
        <a:xfrm>
          <a:off x="15430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41</xdr:row>
      <xdr:rowOff>47261</xdr:rowOff>
    </xdr:from>
    <xdr:ext cx="405111" cy="259045"/>
    <xdr:sp macro="" textlink="">
      <xdr:nvSpPr>
        <xdr:cNvPr id="340" name="n_1mainValue【一般廃棄物処理施設】&#10;有形固定資産減価償却率"/>
        <xdr:cNvSpPr txBox="1"/>
      </xdr:nvSpPr>
      <xdr:spPr>
        <a:xfrm>
          <a:off x="15266044" y="707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1" name="正方形/長方形 34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2" name="正方形/長方形 3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3" name="正方形/長方形 3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4" name="正方形/長方形 3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5" name="正方形/長方形 3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6" name="正方形/長方形 3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7" name="正方形/長方形 3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8" name="正方形/長方形 34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9" name="テキスト ボックス 34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0" name="直線コネクタ 34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1" name="直線コネクタ 35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52" name="テキスト ボックス 35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3" name="直線コネクタ 35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54" name="テキスト ボックス 353"/>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5" name="直線コネクタ 35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56" name="テキスト ボックス 35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7" name="直線コネクタ 35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58" name="テキスト ボックス 35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9" name="直線コネクタ 35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60" name="テキスト ボックス 35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1" name="直線コネクタ 3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2" name="テキスト ボックス 36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85523</xdr:rowOff>
    </xdr:from>
    <xdr:to>
      <xdr:col>116</xdr:col>
      <xdr:colOff>62864</xdr:colOff>
      <xdr:row>42</xdr:row>
      <xdr:rowOff>32476</xdr:rowOff>
    </xdr:to>
    <xdr:cxnSp macro="">
      <xdr:nvCxnSpPr>
        <xdr:cNvPr id="364" name="直線コネクタ 363"/>
        <xdr:cNvCxnSpPr/>
      </xdr:nvCxnSpPr>
      <xdr:spPr>
        <a:xfrm flipV="1">
          <a:off x="22160864" y="5743373"/>
          <a:ext cx="0" cy="1490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36303</xdr:rowOff>
    </xdr:from>
    <xdr:ext cx="469744" cy="259045"/>
    <xdr:sp macro="" textlink="">
      <xdr:nvSpPr>
        <xdr:cNvPr id="365" name="【一般廃棄物処理施設】&#10;一人当たり有形固定資産（償却資産）額最小値テキスト"/>
        <xdr:cNvSpPr txBox="1"/>
      </xdr:nvSpPr>
      <xdr:spPr>
        <a:xfrm>
          <a:off x="22199600" y="723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32476</xdr:rowOff>
    </xdr:from>
    <xdr:to>
      <xdr:col>116</xdr:col>
      <xdr:colOff>152400</xdr:colOff>
      <xdr:row>42</xdr:row>
      <xdr:rowOff>32476</xdr:rowOff>
    </xdr:to>
    <xdr:cxnSp macro="">
      <xdr:nvCxnSpPr>
        <xdr:cNvPr id="366" name="直線コネクタ 365"/>
        <xdr:cNvCxnSpPr/>
      </xdr:nvCxnSpPr>
      <xdr:spPr>
        <a:xfrm>
          <a:off x="22072600" y="72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32200</xdr:rowOff>
    </xdr:from>
    <xdr:ext cx="599010" cy="259045"/>
    <xdr:sp macro="" textlink="">
      <xdr:nvSpPr>
        <xdr:cNvPr id="367" name="【一般廃棄物処理施設】&#10;一人当たり有形固定資産（償却資産）額最大値テキスト"/>
        <xdr:cNvSpPr txBox="1"/>
      </xdr:nvSpPr>
      <xdr:spPr>
        <a:xfrm>
          <a:off x="22199600" y="551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85523</xdr:rowOff>
    </xdr:from>
    <xdr:to>
      <xdr:col>116</xdr:col>
      <xdr:colOff>152400</xdr:colOff>
      <xdr:row>33</xdr:row>
      <xdr:rowOff>85523</xdr:rowOff>
    </xdr:to>
    <xdr:cxnSp macro="">
      <xdr:nvCxnSpPr>
        <xdr:cNvPr id="368" name="直線コネクタ 367"/>
        <xdr:cNvCxnSpPr/>
      </xdr:nvCxnSpPr>
      <xdr:spPr>
        <a:xfrm>
          <a:off x="22072600" y="574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22809</xdr:rowOff>
    </xdr:from>
    <xdr:ext cx="534377" cy="259045"/>
    <xdr:sp macro="" textlink="">
      <xdr:nvSpPr>
        <xdr:cNvPr id="369" name="【一般廃棄物処理施設】&#10;一人当たり有形固定資産（償却資産）額平均値テキスト"/>
        <xdr:cNvSpPr txBox="1"/>
      </xdr:nvSpPr>
      <xdr:spPr>
        <a:xfrm>
          <a:off x="22199600" y="6880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44382</xdr:rowOff>
    </xdr:from>
    <xdr:to>
      <xdr:col>116</xdr:col>
      <xdr:colOff>114300</xdr:colOff>
      <xdr:row>40</xdr:row>
      <xdr:rowOff>145982</xdr:rowOff>
    </xdr:to>
    <xdr:sp macro="" textlink="">
      <xdr:nvSpPr>
        <xdr:cNvPr id="370" name="フローチャート: 判断 369"/>
        <xdr:cNvSpPr/>
      </xdr:nvSpPr>
      <xdr:spPr>
        <a:xfrm>
          <a:off x="22110700" y="690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132274</xdr:rowOff>
    </xdr:from>
    <xdr:to>
      <xdr:col>112</xdr:col>
      <xdr:colOff>38100</xdr:colOff>
      <xdr:row>41</xdr:row>
      <xdr:rowOff>62424</xdr:rowOff>
    </xdr:to>
    <xdr:sp macro="" textlink="">
      <xdr:nvSpPr>
        <xdr:cNvPr id="371" name="フローチャート: 判断 370"/>
        <xdr:cNvSpPr/>
      </xdr:nvSpPr>
      <xdr:spPr>
        <a:xfrm>
          <a:off x="21272500" y="699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78951</xdr:rowOff>
    </xdr:from>
    <xdr:ext cx="534377" cy="259045"/>
    <xdr:sp macro="" textlink="">
      <xdr:nvSpPr>
        <xdr:cNvPr id="372" name="n_1aveValue【一般廃棄物処理施設】&#10;一人当たり有形固定資産（償却資産）額"/>
        <xdr:cNvSpPr txBox="1"/>
      </xdr:nvSpPr>
      <xdr:spPr>
        <a:xfrm>
          <a:off x="21043411" y="676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111647</xdr:rowOff>
    </xdr:from>
    <xdr:to>
      <xdr:col>107</xdr:col>
      <xdr:colOff>101600</xdr:colOff>
      <xdr:row>41</xdr:row>
      <xdr:rowOff>41797</xdr:rowOff>
    </xdr:to>
    <xdr:sp macro="" textlink="">
      <xdr:nvSpPr>
        <xdr:cNvPr id="373" name="フローチャート: 判断 372"/>
        <xdr:cNvSpPr/>
      </xdr:nvSpPr>
      <xdr:spPr>
        <a:xfrm>
          <a:off x="20383500" y="696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58324</xdr:rowOff>
    </xdr:from>
    <xdr:ext cx="534377" cy="259045"/>
    <xdr:sp macro="" textlink="">
      <xdr:nvSpPr>
        <xdr:cNvPr id="374" name="n_2aveValue【一般廃棄物処理施設】&#10;一人当たり有形固定資産（償却資産）額"/>
        <xdr:cNvSpPr txBox="1"/>
      </xdr:nvSpPr>
      <xdr:spPr>
        <a:xfrm>
          <a:off x="20167111" y="674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75" name="テキスト ボックス 37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6" name="テキスト ボックス 37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7" name="テキスト ボックス 37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8" name="テキスト ボックス 37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9" name="テキスト ボックス 37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20748</xdr:rowOff>
    </xdr:from>
    <xdr:to>
      <xdr:col>112</xdr:col>
      <xdr:colOff>38100</xdr:colOff>
      <xdr:row>41</xdr:row>
      <xdr:rowOff>122348</xdr:rowOff>
    </xdr:to>
    <xdr:sp macro="" textlink="">
      <xdr:nvSpPr>
        <xdr:cNvPr id="380" name="楕円 379"/>
        <xdr:cNvSpPr/>
      </xdr:nvSpPr>
      <xdr:spPr>
        <a:xfrm>
          <a:off x="21272500" y="705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113475</xdr:rowOff>
    </xdr:from>
    <xdr:ext cx="534377" cy="259045"/>
    <xdr:sp macro="" textlink="">
      <xdr:nvSpPr>
        <xdr:cNvPr id="381" name="n_1mainValue【一般廃棄物処理施設】&#10;一人当たり有形固定資産（償却資産）額"/>
        <xdr:cNvSpPr txBox="1"/>
      </xdr:nvSpPr>
      <xdr:spPr>
        <a:xfrm>
          <a:off x="21043411" y="714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2" name="正方形/長方形 3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3" name="正方形/長方形 3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4" name="正方形/長方形 3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5" name="正方形/長方形 3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6" name="正方形/長方形 3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7" name="正方形/長方形 3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8" name="正方形/長方形 3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9" name="正方形/長方形 3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0" name="テキスト ボックス 3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1" name="直線コネクタ 3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92" name="テキスト ボックス 39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3" name="直線コネクタ 39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94" name="テキスト ボックス 39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5" name="直線コネクタ 39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6" name="テキスト ボックス 39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7" name="直線コネクタ 39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8" name="テキスト ボックス 39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9" name="直線コネクタ 39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0" name="テキスト ボックス 39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1" name="直線コネクタ 40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2" name="テキスト ボックス 40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3" name="直線コネクタ 40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04" name="テキスト ボックス 40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5" name="直線コネクタ 4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06" name="テキスト ボックス 40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63</xdr:row>
      <xdr:rowOff>119199</xdr:rowOff>
    </xdr:to>
    <xdr:cxnSp macro="">
      <xdr:nvCxnSpPr>
        <xdr:cNvPr id="408" name="直線コネクタ 407"/>
        <xdr:cNvCxnSpPr/>
      </xdr:nvCxnSpPr>
      <xdr:spPr>
        <a:xfrm flipV="1">
          <a:off x="16318864" y="9535885"/>
          <a:ext cx="0" cy="1384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123026</xdr:rowOff>
    </xdr:from>
    <xdr:ext cx="405111" cy="259045"/>
    <xdr:sp macro="" textlink="">
      <xdr:nvSpPr>
        <xdr:cNvPr id="409" name="【保健センター・保健所】&#10;有形固定資産減価償却率最小値テキスト"/>
        <xdr:cNvSpPr txBox="1"/>
      </xdr:nvSpPr>
      <xdr:spPr>
        <a:xfrm>
          <a:off x="16357600" y="1092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119199</xdr:rowOff>
    </xdr:from>
    <xdr:to>
      <xdr:col>86</xdr:col>
      <xdr:colOff>25400</xdr:colOff>
      <xdr:row>63</xdr:row>
      <xdr:rowOff>119199</xdr:rowOff>
    </xdr:to>
    <xdr:cxnSp macro="">
      <xdr:nvCxnSpPr>
        <xdr:cNvPr id="410" name="直線コネクタ 409"/>
        <xdr:cNvCxnSpPr/>
      </xdr:nvCxnSpPr>
      <xdr:spPr>
        <a:xfrm>
          <a:off x="16230600" y="1092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405111" cy="259045"/>
    <xdr:sp macro="" textlink="">
      <xdr:nvSpPr>
        <xdr:cNvPr id="411" name="【保健センター・保健所】&#10;有形固定資産減価償却率最大値テキスト"/>
        <xdr:cNvSpPr txBox="1"/>
      </xdr:nvSpPr>
      <xdr:spPr>
        <a:xfrm>
          <a:off x="163576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412" name="直線コネクタ 411"/>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413" name="【保健センター・保健所】&#10;有形固定資産減価償却率平均値テキスト"/>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414" name="フローチャート: 判断 413"/>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415" name="フローチャート: 判断 414"/>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23965</xdr:rowOff>
    </xdr:from>
    <xdr:ext cx="405111" cy="259045"/>
    <xdr:sp macro="" textlink="">
      <xdr:nvSpPr>
        <xdr:cNvPr id="416" name="n_1aveValue【保健センター・保健所】&#10;有形固定資産減価償却率"/>
        <xdr:cNvSpPr txBox="1"/>
      </xdr:nvSpPr>
      <xdr:spPr>
        <a:xfrm>
          <a:off x="152660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164737</xdr:rowOff>
    </xdr:from>
    <xdr:to>
      <xdr:col>76</xdr:col>
      <xdr:colOff>165100</xdr:colOff>
      <xdr:row>61</xdr:row>
      <xdr:rowOff>94887</xdr:rowOff>
    </xdr:to>
    <xdr:sp macro="" textlink="">
      <xdr:nvSpPr>
        <xdr:cNvPr id="417" name="フローチャート: 判断 416"/>
        <xdr:cNvSpPr/>
      </xdr:nvSpPr>
      <xdr:spPr>
        <a:xfrm>
          <a:off x="14541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86014</xdr:rowOff>
    </xdr:from>
    <xdr:ext cx="405111" cy="259045"/>
    <xdr:sp macro="" textlink="">
      <xdr:nvSpPr>
        <xdr:cNvPr id="418" name="n_2aveValue【保健センター・保健所】&#10;有形固定資産減価償却率"/>
        <xdr:cNvSpPr txBox="1"/>
      </xdr:nvSpPr>
      <xdr:spPr>
        <a:xfrm>
          <a:off x="14389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19" name="テキスト ボックス 4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0" name="テキスト ボックス 4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1" name="テキスト ボックス 4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2" name="テキスト ボックス 4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3" name="テキスト ボックス 4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55335</xdr:rowOff>
    </xdr:from>
    <xdr:to>
      <xdr:col>81</xdr:col>
      <xdr:colOff>101600</xdr:colOff>
      <xdr:row>59</xdr:row>
      <xdr:rowOff>156935</xdr:rowOff>
    </xdr:to>
    <xdr:sp macro="" textlink="">
      <xdr:nvSpPr>
        <xdr:cNvPr id="424" name="楕円 423"/>
        <xdr:cNvSpPr/>
      </xdr:nvSpPr>
      <xdr:spPr>
        <a:xfrm>
          <a:off x="15430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79828</xdr:rowOff>
    </xdr:from>
    <xdr:to>
      <xdr:col>76</xdr:col>
      <xdr:colOff>165100</xdr:colOff>
      <xdr:row>59</xdr:row>
      <xdr:rowOff>9978</xdr:rowOff>
    </xdr:to>
    <xdr:sp macro="" textlink="">
      <xdr:nvSpPr>
        <xdr:cNvPr id="425" name="楕円 424"/>
        <xdr:cNvSpPr/>
      </xdr:nvSpPr>
      <xdr:spPr>
        <a:xfrm>
          <a:off x="14541500" y="1002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130628</xdr:rowOff>
    </xdr:from>
    <xdr:to>
      <xdr:col>81</xdr:col>
      <xdr:colOff>50800</xdr:colOff>
      <xdr:row>59</xdr:row>
      <xdr:rowOff>106135</xdr:rowOff>
    </xdr:to>
    <xdr:cxnSp macro="">
      <xdr:nvCxnSpPr>
        <xdr:cNvPr id="426" name="直線コネクタ 425"/>
        <xdr:cNvCxnSpPr/>
      </xdr:nvCxnSpPr>
      <xdr:spPr>
        <a:xfrm>
          <a:off x="14592300" y="100747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2012</xdr:rowOff>
    </xdr:from>
    <xdr:ext cx="405111" cy="259045"/>
    <xdr:sp macro="" textlink="">
      <xdr:nvSpPr>
        <xdr:cNvPr id="427" name="n_1mainValue【保健センター・保健所】&#10;有形固定資産減価償却率"/>
        <xdr:cNvSpPr txBox="1"/>
      </xdr:nvSpPr>
      <xdr:spPr>
        <a:xfrm>
          <a:off x="152660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26505</xdr:rowOff>
    </xdr:from>
    <xdr:ext cx="405111" cy="259045"/>
    <xdr:sp macro="" textlink="">
      <xdr:nvSpPr>
        <xdr:cNvPr id="428" name="n_2mainValue【保健センター・保健所】&#10;有形固定資産減価償却率"/>
        <xdr:cNvSpPr txBox="1"/>
      </xdr:nvSpPr>
      <xdr:spPr>
        <a:xfrm>
          <a:off x="14389744" y="979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9" name="正方形/長方形 42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0" name="正方形/長方形 42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1" name="正方形/長方形 43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2" name="正方形/長方形 43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3" name="正方形/長方形 43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4" name="正方形/長方形 43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5" name="正方形/長方形 43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6" name="正方形/長方形 43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7" name="テキスト ボックス 43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8" name="直線コネクタ 43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39" name="直線コネクタ 43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40" name="テキスト ボックス 43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41" name="直線コネクタ 44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42" name="テキスト ボックス 44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43" name="直線コネクタ 44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44" name="テキスト ボックス 44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5" name="直線コネクタ 44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46" name="テキスト ボックス 44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7" name="直線コネクタ 44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48" name="テキスト ボックス 44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9" name="直線コネクタ 44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0" name="テキスト ボックス 44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41910</xdr:rowOff>
    </xdr:to>
    <xdr:cxnSp macro="">
      <xdr:nvCxnSpPr>
        <xdr:cNvPr id="452" name="直線コネクタ 451"/>
        <xdr:cNvCxnSpPr/>
      </xdr:nvCxnSpPr>
      <xdr:spPr>
        <a:xfrm flipV="1">
          <a:off x="22160864" y="973074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45737</xdr:rowOff>
    </xdr:from>
    <xdr:ext cx="469744" cy="259045"/>
    <xdr:sp macro="" textlink="">
      <xdr:nvSpPr>
        <xdr:cNvPr id="453" name="【保健センター・保健所】&#10;一人当たり面積最小値テキスト"/>
        <xdr:cNvSpPr txBox="1"/>
      </xdr:nvSpPr>
      <xdr:spPr>
        <a:xfrm>
          <a:off x="22199600"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41910</xdr:rowOff>
    </xdr:from>
    <xdr:to>
      <xdr:col>116</xdr:col>
      <xdr:colOff>152400</xdr:colOff>
      <xdr:row>64</xdr:row>
      <xdr:rowOff>41910</xdr:rowOff>
    </xdr:to>
    <xdr:cxnSp macro="">
      <xdr:nvCxnSpPr>
        <xdr:cNvPr id="454" name="直線コネクタ 453"/>
        <xdr:cNvCxnSpPr/>
      </xdr:nvCxnSpPr>
      <xdr:spPr>
        <a:xfrm>
          <a:off x="22072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455" name="【保健センター・保健所】&#10;一人当たり面積最大値テキスト"/>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456" name="直線コネクタ 455"/>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68597</xdr:rowOff>
    </xdr:from>
    <xdr:ext cx="469744" cy="259045"/>
    <xdr:sp macro="" textlink="">
      <xdr:nvSpPr>
        <xdr:cNvPr id="457" name="【保健センター・保健所】&#10;一人当たり面積平均値テキスト"/>
        <xdr:cNvSpPr txBox="1"/>
      </xdr:nvSpPr>
      <xdr:spPr>
        <a:xfrm>
          <a:off x="22199600" y="10698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458" name="フローチャート: 判断 457"/>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120650</xdr:rowOff>
    </xdr:from>
    <xdr:to>
      <xdr:col>112</xdr:col>
      <xdr:colOff>38100</xdr:colOff>
      <xdr:row>63</xdr:row>
      <xdr:rowOff>50800</xdr:rowOff>
    </xdr:to>
    <xdr:sp macro="" textlink="">
      <xdr:nvSpPr>
        <xdr:cNvPr id="459" name="フローチャート: 判断 458"/>
        <xdr:cNvSpPr/>
      </xdr:nvSpPr>
      <xdr:spPr>
        <a:xfrm>
          <a:off x="21272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67327</xdr:rowOff>
    </xdr:from>
    <xdr:ext cx="469744" cy="259045"/>
    <xdr:sp macro="" textlink="">
      <xdr:nvSpPr>
        <xdr:cNvPr id="460" name="n_1aveValue【保健センター・保健所】&#10;一人当たり面積"/>
        <xdr:cNvSpPr txBox="1"/>
      </xdr:nvSpPr>
      <xdr:spPr>
        <a:xfrm>
          <a:off x="210757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116840</xdr:rowOff>
    </xdr:from>
    <xdr:to>
      <xdr:col>107</xdr:col>
      <xdr:colOff>101600</xdr:colOff>
      <xdr:row>63</xdr:row>
      <xdr:rowOff>46990</xdr:rowOff>
    </xdr:to>
    <xdr:sp macro="" textlink="">
      <xdr:nvSpPr>
        <xdr:cNvPr id="461" name="フローチャート: 判断 460"/>
        <xdr:cNvSpPr/>
      </xdr:nvSpPr>
      <xdr:spPr>
        <a:xfrm>
          <a:off x="20383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63517</xdr:rowOff>
    </xdr:from>
    <xdr:ext cx="469744" cy="259045"/>
    <xdr:sp macro="" textlink="">
      <xdr:nvSpPr>
        <xdr:cNvPr id="462" name="n_2aveValue【保健センター・保健所】&#10;一人当たり面積"/>
        <xdr:cNvSpPr txBox="1"/>
      </xdr:nvSpPr>
      <xdr:spPr>
        <a:xfrm>
          <a:off x="20199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63" name="テキスト ボックス 46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4" name="テキスト ボックス 46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5" name="テキスト ボックス 46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6" name="テキスト ボックス 46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7" name="テキスト ボックス 46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109220</xdr:rowOff>
    </xdr:from>
    <xdr:to>
      <xdr:col>112</xdr:col>
      <xdr:colOff>38100</xdr:colOff>
      <xdr:row>64</xdr:row>
      <xdr:rowOff>39370</xdr:rowOff>
    </xdr:to>
    <xdr:sp macro="" textlink="">
      <xdr:nvSpPr>
        <xdr:cNvPr id="468" name="楕円 467"/>
        <xdr:cNvSpPr/>
      </xdr:nvSpPr>
      <xdr:spPr>
        <a:xfrm>
          <a:off x="21272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109220</xdr:rowOff>
    </xdr:from>
    <xdr:to>
      <xdr:col>107</xdr:col>
      <xdr:colOff>101600</xdr:colOff>
      <xdr:row>64</xdr:row>
      <xdr:rowOff>39370</xdr:rowOff>
    </xdr:to>
    <xdr:sp macro="" textlink="">
      <xdr:nvSpPr>
        <xdr:cNvPr id="469" name="楕円 468"/>
        <xdr:cNvSpPr/>
      </xdr:nvSpPr>
      <xdr:spPr>
        <a:xfrm>
          <a:off x="20383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160020</xdr:rowOff>
    </xdr:from>
    <xdr:to>
      <xdr:col>111</xdr:col>
      <xdr:colOff>177800</xdr:colOff>
      <xdr:row>63</xdr:row>
      <xdr:rowOff>160020</xdr:rowOff>
    </xdr:to>
    <xdr:cxnSp macro="">
      <xdr:nvCxnSpPr>
        <xdr:cNvPr id="470" name="直線コネクタ 469"/>
        <xdr:cNvCxnSpPr/>
      </xdr:nvCxnSpPr>
      <xdr:spPr>
        <a:xfrm>
          <a:off x="20434300" y="1096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30497</xdr:rowOff>
    </xdr:from>
    <xdr:ext cx="469744" cy="259045"/>
    <xdr:sp macro="" textlink="">
      <xdr:nvSpPr>
        <xdr:cNvPr id="471" name="n_1mainValue【保健センター・保健所】&#10;一人当たり面積"/>
        <xdr:cNvSpPr txBox="1"/>
      </xdr:nvSpPr>
      <xdr:spPr>
        <a:xfrm>
          <a:off x="210757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30497</xdr:rowOff>
    </xdr:from>
    <xdr:ext cx="469744" cy="259045"/>
    <xdr:sp macro="" textlink="">
      <xdr:nvSpPr>
        <xdr:cNvPr id="472" name="n_2mainValue【保健センター・保健所】&#10;一人当たり面積"/>
        <xdr:cNvSpPr txBox="1"/>
      </xdr:nvSpPr>
      <xdr:spPr>
        <a:xfrm>
          <a:off x="201994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3" name="正方形/長方形 4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4" name="正方形/長方形 4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5" name="正方形/長方形 4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6" name="正方形/長方形 4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7" name="正方形/長方形 4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8" name="正方形/長方形 4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9" name="正方形/長方形 4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0" name="正方形/長方形 47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1" name="テキスト ボックス 48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2" name="直線コネクタ 48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83" name="テキスト ボックス 48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84" name="直線コネクタ 48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85" name="テキスト ボックス 48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86" name="直線コネクタ 48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87" name="テキスト ボックス 48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88" name="直線コネクタ 48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89" name="テキスト ボックス 48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90" name="直線コネクタ 48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91" name="テキスト ボックス 49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92" name="直線コネクタ 49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93" name="テキスト ボックス 49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4" name="直線コネクタ 49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5" name="テキスト ボックス 49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123825</xdr:rowOff>
    </xdr:to>
    <xdr:cxnSp macro="">
      <xdr:nvCxnSpPr>
        <xdr:cNvPr id="497" name="直線コネクタ 496"/>
        <xdr:cNvCxnSpPr/>
      </xdr:nvCxnSpPr>
      <xdr:spPr>
        <a:xfrm flipV="1">
          <a:off x="16318864" y="1333500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127652</xdr:rowOff>
    </xdr:from>
    <xdr:ext cx="405111" cy="259045"/>
    <xdr:sp macro="" textlink="">
      <xdr:nvSpPr>
        <xdr:cNvPr id="498" name="【消防施設】&#10;有形固定資産減価償却率最小値テキスト"/>
        <xdr:cNvSpPr txBox="1"/>
      </xdr:nvSpPr>
      <xdr:spPr>
        <a:xfrm>
          <a:off x="16357600" y="1487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123825</xdr:rowOff>
    </xdr:from>
    <xdr:to>
      <xdr:col>86</xdr:col>
      <xdr:colOff>25400</xdr:colOff>
      <xdr:row>86</xdr:row>
      <xdr:rowOff>123825</xdr:rowOff>
    </xdr:to>
    <xdr:cxnSp macro="">
      <xdr:nvCxnSpPr>
        <xdr:cNvPr id="499" name="直線コネクタ 498"/>
        <xdr:cNvCxnSpPr/>
      </xdr:nvCxnSpPr>
      <xdr:spPr>
        <a:xfrm>
          <a:off x="16230600" y="1486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00" name="【消防施設】&#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01" name="直線コネクタ 50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41927</xdr:rowOff>
    </xdr:from>
    <xdr:ext cx="405111" cy="259045"/>
    <xdr:sp macro="" textlink="">
      <xdr:nvSpPr>
        <xdr:cNvPr id="502" name="【消防施設】&#10;有形固定資産減価償却率平均値テキスト"/>
        <xdr:cNvSpPr txBox="1"/>
      </xdr:nvSpPr>
      <xdr:spPr>
        <a:xfrm>
          <a:off x="16357600" y="14272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63500</xdr:rowOff>
    </xdr:from>
    <xdr:to>
      <xdr:col>85</xdr:col>
      <xdr:colOff>177800</xdr:colOff>
      <xdr:row>83</xdr:row>
      <xdr:rowOff>165100</xdr:rowOff>
    </xdr:to>
    <xdr:sp macro="" textlink="">
      <xdr:nvSpPr>
        <xdr:cNvPr id="503" name="フローチャート: 判断 502"/>
        <xdr:cNvSpPr/>
      </xdr:nvSpPr>
      <xdr:spPr>
        <a:xfrm>
          <a:off x="16268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133986</xdr:rowOff>
    </xdr:from>
    <xdr:to>
      <xdr:col>81</xdr:col>
      <xdr:colOff>101600</xdr:colOff>
      <xdr:row>84</xdr:row>
      <xdr:rowOff>64136</xdr:rowOff>
    </xdr:to>
    <xdr:sp macro="" textlink="">
      <xdr:nvSpPr>
        <xdr:cNvPr id="504" name="フローチャート: 判断 503"/>
        <xdr:cNvSpPr/>
      </xdr:nvSpPr>
      <xdr:spPr>
        <a:xfrm>
          <a:off x="15430500" y="1436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80663</xdr:rowOff>
    </xdr:from>
    <xdr:ext cx="405111" cy="259045"/>
    <xdr:sp macro="" textlink="">
      <xdr:nvSpPr>
        <xdr:cNvPr id="505" name="n_1aveValue【消防施設】&#10;有形固定資産減価償却率"/>
        <xdr:cNvSpPr txBox="1"/>
      </xdr:nvSpPr>
      <xdr:spPr>
        <a:xfrm>
          <a:off x="15266044" y="14139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170180</xdr:rowOff>
    </xdr:from>
    <xdr:to>
      <xdr:col>76</xdr:col>
      <xdr:colOff>165100</xdr:colOff>
      <xdr:row>84</xdr:row>
      <xdr:rowOff>100330</xdr:rowOff>
    </xdr:to>
    <xdr:sp macro="" textlink="">
      <xdr:nvSpPr>
        <xdr:cNvPr id="506" name="フローチャート: 判断 505"/>
        <xdr:cNvSpPr/>
      </xdr:nvSpPr>
      <xdr:spPr>
        <a:xfrm>
          <a:off x="1454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116857</xdr:rowOff>
    </xdr:from>
    <xdr:ext cx="405111" cy="259045"/>
    <xdr:sp macro="" textlink="">
      <xdr:nvSpPr>
        <xdr:cNvPr id="507" name="n_2aveValue【消防施設】&#10;有形固定資産減価償却率"/>
        <xdr:cNvSpPr txBox="1"/>
      </xdr:nvSpPr>
      <xdr:spPr>
        <a:xfrm>
          <a:off x="14389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08" name="テキスト ボックス 5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9" name="テキスト ボックス 5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0" name="テキスト ボックス 5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1" name="テキスト ボックス 5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2" name="テキスト ボックス 5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53975</xdr:rowOff>
    </xdr:from>
    <xdr:to>
      <xdr:col>81</xdr:col>
      <xdr:colOff>101600</xdr:colOff>
      <xdr:row>86</xdr:row>
      <xdr:rowOff>155575</xdr:rowOff>
    </xdr:to>
    <xdr:sp macro="" textlink="">
      <xdr:nvSpPr>
        <xdr:cNvPr id="513" name="楕円 512"/>
        <xdr:cNvSpPr/>
      </xdr:nvSpPr>
      <xdr:spPr>
        <a:xfrm>
          <a:off x="15430500" y="1479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44450</xdr:rowOff>
    </xdr:from>
    <xdr:to>
      <xdr:col>76</xdr:col>
      <xdr:colOff>165100</xdr:colOff>
      <xdr:row>85</xdr:row>
      <xdr:rowOff>146050</xdr:rowOff>
    </xdr:to>
    <xdr:sp macro="" textlink="">
      <xdr:nvSpPr>
        <xdr:cNvPr id="514" name="楕円 513"/>
        <xdr:cNvSpPr/>
      </xdr:nvSpPr>
      <xdr:spPr>
        <a:xfrm>
          <a:off x="14541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95250</xdr:rowOff>
    </xdr:from>
    <xdr:to>
      <xdr:col>81</xdr:col>
      <xdr:colOff>50800</xdr:colOff>
      <xdr:row>86</xdr:row>
      <xdr:rowOff>104775</xdr:rowOff>
    </xdr:to>
    <xdr:cxnSp macro="">
      <xdr:nvCxnSpPr>
        <xdr:cNvPr id="515" name="直線コネクタ 514"/>
        <xdr:cNvCxnSpPr/>
      </xdr:nvCxnSpPr>
      <xdr:spPr>
        <a:xfrm>
          <a:off x="14592300" y="1466850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86</xdr:row>
      <xdr:rowOff>146702</xdr:rowOff>
    </xdr:from>
    <xdr:ext cx="405111" cy="259045"/>
    <xdr:sp macro="" textlink="">
      <xdr:nvSpPr>
        <xdr:cNvPr id="516" name="n_1mainValue【消防施設】&#10;有形固定資産減価償却率"/>
        <xdr:cNvSpPr txBox="1"/>
      </xdr:nvSpPr>
      <xdr:spPr>
        <a:xfrm>
          <a:off x="15266044" y="1489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137177</xdr:rowOff>
    </xdr:from>
    <xdr:ext cx="405111" cy="259045"/>
    <xdr:sp macro="" textlink="">
      <xdr:nvSpPr>
        <xdr:cNvPr id="517" name="n_2mainValue【消防施設】&#10;有形固定資産減価償却率"/>
        <xdr:cNvSpPr txBox="1"/>
      </xdr:nvSpPr>
      <xdr:spPr>
        <a:xfrm>
          <a:off x="14389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8" name="正方形/長方形 51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9" name="正方形/長方形 51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0" name="正方形/長方形 51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1" name="正方形/長方形 52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2" name="正方形/長方形 52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3" name="正方形/長方形 52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4" name="正方形/長方形 52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5" name="正方形/長方形 52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6" name="テキスト ボックス 52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7" name="直線コネクタ 52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28" name="直線コネクタ 52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9" name="テキスト ボックス 52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30" name="直線コネクタ 52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31" name="テキスト ボックス 53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32" name="直線コネクタ 53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33" name="テキスト ボックス 53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34" name="直線コネクタ 53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35" name="テキスト ボックス 53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36" name="直線コネクタ 53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37" name="テキスト ボックス 53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8" name="直線コネクタ 53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9" name="テキスト ボックス 53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96520</xdr:rowOff>
    </xdr:to>
    <xdr:cxnSp macro="">
      <xdr:nvCxnSpPr>
        <xdr:cNvPr id="541" name="直線コネクタ 540"/>
        <xdr:cNvCxnSpPr/>
      </xdr:nvCxnSpPr>
      <xdr:spPr>
        <a:xfrm flipV="1">
          <a:off x="22160864" y="1357122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542"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543" name="直線コネクタ 542"/>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544" name="【消防施設】&#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545" name="直線コネクタ 544"/>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82566</xdr:rowOff>
    </xdr:from>
    <xdr:ext cx="469744" cy="259045"/>
    <xdr:sp macro="" textlink="">
      <xdr:nvSpPr>
        <xdr:cNvPr id="546" name="【消防施設】&#10;一人当たり面積平均値テキスト"/>
        <xdr:cNvSpPr txBox="1"/>
      </xdr:nvSpPr>
      <xdr:spPr>
        <a:xfrm>
          <a:off x="22199600" y="14655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104139</xdr:rowOff>
    </xdr:from>
    <xdr:to>
      <xdr:col>116</xdr:col>
      <xdr:colOff>114300</xdr:colOff>
      <xdr:row>86</xdr:row>
      <xdr:rowOff>34289</xdr:rowOff>
    </xdr:to>
    <xdr:sp macro="" textlink="">
      <xdr:nvSpPr>
        <xdr:cNvPr id="547" name="フローチャート: 判断 546"/>
        <xdr:cNvSpPr/>
      </xdr:nvSpPr>
      <xdr:spPr>
        <a:xfrm>
          <a:off x="22110700" y="1467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548" name="フローチャート: 判断 547"/>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60977</xdr:rowOff>
    </xdr:from>
    <xdr:ext cx="469744" cy="259045"/>
    <xdr:sp macro="" textlink="">
      <xdr:nvSpPr>
        <xdr:cNvPr id="549" name="n_1aveValue【消防施設】&#10;一人当たり面積"/>
        <xdr:cNvSpPr txBox="1"/>
      </xdr:nvSpPr>
      <xdr:spPr>
        <a:xfrm>
          <a:off x="210757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135889</xdr:rowOff>
    </xdr:from>
    <xdr:to>
      <xdr:col>107</xdr:col>
      <xdr:colOff>101600</xdr:colOff>
      <xdr:row>86</xdr:row>
      <xdr:rowOff>66039</xdr:rowOff>
    </xdr:to>
    <xdr:sp macro="" textlink="">
      <xdr:nvSpPr>
        <xdr:cNvPr id="550" name="フローチャート: 判断 549"/>
        <xdr:cNvSpPr/>
      </xdr:nvSpPr>
      <xdr:spPr>
        <a:xfrm>
          <a:off x="20383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57166</xdr:rowOff>
    </xdr:from>
    <xdr:ext cx="469744" cy="259045"/>
    <xdr:sp macro="" textlink="">
      <xdr:nvSpPr>
        <xdr:cNvPr id="551" name="n_2aveValue【消防施設】&#10;一人当たり面積"/>
        <xdr:cNvSpPr txBox="1"/>
      </xdr:nvSpPr>
      <xdr:spPr>
        <a:xfrm>
          <a:off x="20199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52" name="テキスト ボックス 55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3" name="テキスト ボックス 55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4" name="テキスト ボックス 55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5" name="テキスト ボックス 55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6" name="テキスト ボックス 55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133350</xdr:rowOff>
    </xdr:from>
    <xdr:to>
      <xdr:col>112</xdr:col>
      <xdr:colOff>38100</xdr:colOff>
      <xdr:row>86</xdr:row>
      <xdr:rowOff>63500</xdr:rowOff>
    </xdr:to>
    <xdr:sp macro="" textlink="">
      <xdr:nvSpPr>
        <xdr:cNvPr id="557" name="楕円 556"/>
        <xdr:cNvSpPr/>
      </xdr:nvSpPr>
      <xdr:spPr>
        <a:xfrm>
          <a:off x="212725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77470</xdr:rowOff>
    </xdr:from>
    <xdr:to>
      <xdr:col>107</xdr:col>
      <xdr:colOff>101600</xdr:colOff>
      <xdr:row>86</xdr:row>
      <xdr:rowOff>7620</xdr:rowOff>
    </xdr:to>
    <xdr:sp macro="" textlink="">
      <xdr:nvSpPr>
        <xdr:cNvPr id="558" name="楕円 557"/>
        <xdr:cNvSpPr/>
      </xdr:nvSpPr>
      <xdr:spPr>
        <a:xfrm>
          <a:off x="203835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128270</xdr:rowOff>
    </xdr:from>
    <xdr:to>
      <xdr:col>111</xdr:col>
      <xdr:colOff>177800</xdr:colOff>
      <xdr:row>86</xdr:row>
      <xdr:rowOff>12700</xdr:rowOff>
    </xdr:to>
    <xdr:cxnSp macro="">
      <xdr:nvCxnSpPr>
        <xdr:cNvPr id="559" name="直線コネクタ 558"/>
        <xdr:cNvCxnSpPr/>
      </xdr:nvCxnSpPr>
      <xdr:spPr>
        <a:xfrm>
          <a:off x="20434300" y="14701520"/>
          <a:ext cx="8890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54627</xdr:rowOff>
    </xdr:from>
    <xdr:ext cx="469744" cy="259045"/>
    <xdr:sp macro="" textlink="">
      <xdr:nvSpPr>
        <xdr:cNvPr id="560" name="n_1mainValue【消防施設】&#10;一人当たり面積"/>
        <xdr:cNvSpPr txBox="1"/>
      </xdr:nvSpPr>
      <xdr:spPr>
        <a:xfrm>
          <a:off x="21075727"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24147</xdr:rowOff>
    </xdr:from>
    <xdr:ext cx="469744" cy="259045"/>
    <xdr:sp macro="" textlink="">
      <xdr:nvSpPr>
        <xdr:cNvPr id="561" name="n_2mainValue【消防施設】&#10;一人当たり面積"/>
        <xdr:cNvSpPr txBox="1"/>
      </xdr:nvSpPr>
      <xdr:spPr>
        <a:xfrm>
          <a:off x="20199427" y="1442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2" name="正方形/長方形 5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3" name="正方形/長方形 5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4" name="正方形/長方形 5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5" name="正方形/長方形 5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6" name="正方形/長方形 5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7" name="正方形/長方形 5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8" name="正方形/長方形 5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9" name="正方形/長方形 5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0" name="テキスト ボックス 5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1" name="直線コネクタ 5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2" name="直線コネクタ 57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3" name="テキスト ボックス 57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4" name="直線コネクタ 57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5" name="テキスト ボックス 57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6" name="直線コネクタ 57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7" name="テキスト ボックス 57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8" name="直線コネクタ 57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9" name="テキスト ボックス 57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80" name="直線コネクタ 57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1" name="テキスト ボックス 58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2" name="直線コネクタ 58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3" name="テキスト ボックス 58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4" name="直線コネクタ 58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5" name="テキスト ボックス 58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138249</xdr:rowOff>
    </xdr:to>
    <xdr:cxnSp macro="">
      <xdr:nvCxnSpPr>
        <xdr:cNvPr id="587" name="直線コネクタ 586"/>
        <xdr:cNvCxnSpPr/>
      </xdr:nvCxnSpPr>
      <xdr:spPr>
        <a:xfrm flipV="1">
          <a:off x="16318864" y="17098736"/>
          <a:ext cx="0" cy="1556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142076</xdr:rowOff>
    </xdr:from>
    <xdr:ext cx="340478" cy="259045"/>
    <xdr:sp macro="" textlink="">
      <xdr:nvSpPr>
        <xdr:cNvPr id="588" name="【庁舎】&#10;有形固定資産減価償却率最小値テキスト"/>
        <xdr:cNvSpPr txBox="1"/>
      </xdr:nvSpPr>
      <xdr:spPr>
        <a:xfrm>
          <a:off x="16357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138249</xdr:rowOff>
    </xdr:from>
    <xdr:to>
      <xdr:col>86</xdr:col>
      <xdr:colOff>25400</xdr:colOff>
      <xdr:row>108</xdr:row>
      <xdr:rowOff>138249</xdr:rowOff>
    </xdr:to>
    <xdr:cxnSp macro="">
      <xdr:nvCxnSpPr>
        <xdr:cNvPr id="589" name="直線コネクタ 588"/>
        <xdr:cNvCxnSpPr/>
      </xdr:nvCxnSpPr>
      <xdr:spPr>
        <a:xfrm>
          <a:off x="16230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590"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591" name="直線コネクタ 590"/>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78939</xdr:rowOff>
    </xdr:from>
    <xdr:ext cx="405111" cy="259045"/>
    <xdr:sp macro="" textlink="">
      <xdr:nvSpPr>
        <xdr:cNvPr id="592" name="【庁舎】&#10;有形固定資産減価償却率平均値テキスト"/>
        <xdr:cNvSpPr txBox="1"/>
      </xdr:nvSpPr>
      <xdr:spPr>
        <a:xfrm>
          <a:off x="16357600" y="177382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100512</xdr:rowOff>
    </xdr:from>
    <xdr:to>
      <xdr:col>85</xdr:col>
      <xdr:colOff>177800</xdr:colOff>
      <xdr:row>104</xdr:row>
      <xdr:rowOff>30662</xdr:rowOff>
    </xdr:to>
    <xdr:sp macro="" textlink="">
      <xdr:nvSpPr>
        <xdr:cNvPr id="593" name="フローチャート: 判断 592"/>
        <xdr:cNvSpPr/>
      </xdr:nvSpPr>
      <xdr:spPr>
        <a:xfrm>
          <a:off x="16268700" y="177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151130</xdr:rowOff>
    </xdr:from>
    <xdr:to>
      <xdr:col>81</xdr:col>
      <xdr:colOff>101600</xdr:colOff>
      <xdr:row>104</xdr:row>
      <xdr:rowOff>81280</xdr:rowOff>
    </xdr:to>
    <xdr:sp macro="" textlink="">
      <xdr:nvSpPr>
        <xdr:cNvPr id="594" name="フローチャート: 判断 593"/>
        <xdr:cNvSpPr/>
      </xdr:nvSpPr>
      <xdr:spPr>
        <a:xfrm>
          <a:off x="15430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97807</xdr:rowOff>
    </xdr:from>
    <xdr:ext cx="405111" cy="259045"/>
    <xdr:sp macro="" textlink="">
      <xdr:nvSpPr>
        <xdr:cNvPr id="595" name="n_1aveValue【庁舎】&#10;有形固定資産減価償却率"/>
        <xdr:cNvSpPr txBox="1"/>
      </xdr:nvSpPr>
      <xdr:spPr>
        <a:xfrm>
          <a:off x="152660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12337</xdr:rowOff>
    </xdr:from>
    <xdr:to>
      <xdr:col>76</xdr:col>
      <xdr:colOff>165100</xdr:colOff>
      <xdr:row>104</xdr:row>
      <xdr:rowOff>113937</xdr:rowOff>
    </xdr:to>
    <xdr:sp macro="" textlink="">
      <xdr:nvSpPr>
        <xdr:cNvPr id="596" name="フローチャート: 判断 595"/>
        <xdr:cNvSpPr/>
      </xdr:nvSpPr>
      <xdr:spPr>
        <a:xfrm>
          <a:off x="14541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130464</xdr:rowOff>
    </xdr:from>
    <xdr:ext cx="405111" cy="259045"/>
    <xdr:sp macro="" textlink="">
      <xdr:nvSpPr>
        <xdr:cNvPr id="597" name="n_2aveValue【庁舎】&#10;有形固定資産減価償却率"/>
        <xdr:cNvSpPr txBox="1"/>
      </xdr:nvSpPr>
      <xdr:spPr>
        <a:xfrm>
          <a:off x="143897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98" name="テキスト ボックス 59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9" name="テキスト ボックス 59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0" name="テキスト ボックス 59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1" name="テキスト ボックス 60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2" name="テキスト ボックス 60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160927</xdr:rowOff>
    </xdr:from>
    <xdr:to>
      <xdr:col>81</xdr:col>
      <xdr:colOff>101600</xdr:colOff>
      <xdr:row>105</xdr:row>
      <xdr:rowOff>91077</xdr:rowOff>
    </xdr:to>
    <xdr:sp macro="" textlink="">
      <xdr:nvSpPr>
        <xdr:cNvPr id="603" name="楕円 602"/>
        <xdr:cNvSpPr/>
      </xdr:nvSpPr>
      <xdr:spPr>
        <a:xfrm>
          <a:off x="15430500" y="179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48261</xdr:rowOff>
    </xdr:from>
    <xdr:to>
      <xdr:col>76</xdr:col>
      <xdr:colOff>165100</xdr:colOff>
      <xdr:row>105</xdr:row>
      <xdr:rowOff>149861</xdr:rowOff>
    </xdr:to>
    <xdr:sp macro="" textlink="">
      <xdr:nvSpPr>
        <xdr:cNvPr id="604" name="楕円 603"/>
        <xdr:cNvSpPr/>
      </xdr:nvSpPr>
      <xdr:spPr>
        <a:xfrm>
          <a:off x="14541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40277</xdr:rowOff>
    </xdr:from>
    <xdr:to>
      <xdr:col>81</xdr:col>
      <xdr:colOff>50800</xdr:colOff>
      <xdr:row>105</xdr:row>
      <xdr:rowOff>99061</xdr:rowOff>
    </xdr:to>
    <xdr:cxnSp macro="">
      <xdr:nvCxnSpPr>
        <xdr:cNvPr id="605" name="直線コネクタ 604"/>
        <xdr:cNvCxnSpPr/>
      </xdr:nvCxnSpPr>
      <xdr:spPr>
        <a:xfrm flipV="1">
          <a:off x="14592300" y="18042527"/>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82204</xdr:rowOff>
    </xdr:from>
    <xdr:ext cx="405111" cy="259045"/>
    <xdr:sp macro="" textlink="">
      <xdr:nvSpPr>
        <xdr:cNvPr id="606" name="n_1mainValue【庁舎】&#10;有形固定資産減価償却率"/>
        <xdr:cNvSpPr txBox="1"/>
      </xdr:nvSpPr>
      <xdr:spPr>
        <a:xfrm>
          <a:off x="152660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140988</xdr:rowOff>
    </xdr:from>
    <xdr:ext cx="405111" cy="259045"/>
    <xdr:sp macro="" textlink="">
      <xdr:nvSpPr>
        <xdr:cNvPr id="607" name="n_2mainValue【庁舎】&#10;有形固定資産減価償却率"/>
        <xdr:cNvSpPr txBox="1"/>
      </xdr:nvSpPr>
      <xdr:spPr>
        <a:xfrm>
          <a:off x="14389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8" name="正方形/長方形 60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9" name="正方形/長方形 60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0" name="正方形/長方形 60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1" name="正方形/長方形 61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2" name="正方形/長方形 61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3" name="正方形/長方形 61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4" name="正方形/長方形 61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5" name="正方形/長方形 61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6" name="テキスト ボックス 61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7" name="直線コネクタ 61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8" name="直線コネクタ 61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9" name="テキスト ボックス 61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0" name="直線コネクタ 61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1" name="テキスト ボックス 62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2" name="直線コネクタ 62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3" name="テキスト ボックス 62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4" name="直線コネクタ 62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5" name="テキスト ボックス 62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6" name="直線コネクタ 62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7" name="テキスト ボックス 62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8" name="直線コネクタ 62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9" name="テキスト ボックス 62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0</xdr:rowOff>
    </xdr:from>
    <xdr:to>
      <xdr:col>116</xdr:col>
      <xdr:colOff>62864</xdr:colOff>
      <xdr:row>108</xdr:row>
      <xdr:rowOff>131445</xdr:rowOff>
    </xdr:to>
    <xdr:cxnSp macro="">
      <xdr:nvCxnSpPr>
        <xdr:cNvPr id="631" name="直線コネクタ 630"/>
        <xdr:cNvCxnSpPr/>
      </xdr:nvCxnSpPr>
      <xdr:spPr>
        <a:xfrm flipV="1">
          <a:off x="22160864" y="1731645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135272</xdr:rowOff>
    </xdr:from>
    <xdr:ext cx="469744" cy="259045"/>
    <xdr:sp macro="" textlink="">
      <xdr:nvSpPr>
        <xdr:cNvPr id="632" name="【庁舎】&#10;一人当たり面積最小値テキスト"/>
        <xdr:cNvSpPr txBox="1"/>
      </xdr:nvSpPr>
      <xdr:spPr>
        <a:xfrm>
          <a:off x="22199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131445</xdr:rowOff>
    </xdr:from>
    <xdr:to>
      <xdr:col>116</xdr:col>
      <xdr:colOff>152400</xdr:colOff>
      <xdr:row>108</xdr:row>
      <xdr:rowOff>131445</xdr:rowOff>
    </xdr:to>
    <xdr:cxnSp macro="">
      <xdr:nvCxnSpPr>
        <xdr:cNvPr id="633" name="直線コネクタ 632"/>
        <xdr:cNvCxnSpPr/>
      </xdr:nvCxnSpPr>
      <xdr:spPr>
        <a:xfrm>
          <a:off x="22072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118127</xdr:rowOff>
    </xdr:from>
    <xdr:ext cx="469744" cy="259045"/>
    <xdr:sp macro="" textlink="">
      <xdr:nvSpPr>
        <xdr:cNvPr id="634" name="【庁舎】&#10;一人当たり面積最大値テキスト"/>
        <xdr:cNvSpPr txBox="1"/>
      </xdr:nvSpPr>
      <xdr:spPr>
        <a:xfrm>
          <a:off x="22199600" y="1709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0</xdr:rowOff>
    </xdr:from>
    <xdr:to>
      <xdr:col>116</xdr:col>
      <xdr:colOff>152400</xdr:colOff>
      <xdr:row>101</xdr:row>
      <xdr:rowOff>0</xdr:rowOff>
    </xdr:to>
    <xdr:cxnSp macro="">
      <xdr:nvCxnSpPr>
        <xdr:cNvPr id="635" name="直線コネクタ 634"/>
        <xdr:cNvCxnSpPr/>
      </xdr:nvCxnSpPr>
      <xdr:spPr>
        <a:xfrm>
          <a:off x="22072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127652</xdr:rowOff>
    </xdr:from>
    <xdr:ext cx="469744" cy="259045"/>
    <xdr:sp macro="" textlink="">
      <xdr:nvSpPr>
        <xdr:cNvPr id="636" name="【庁舎】&#10;一人当たり面積平均値テキスト"/>
        <xdr:cNvSpPr txBox="1"/>
      </xdr:nvSpPr>
      <xdr:spPr>
        <a:xfrm>
          <a:off x="22199600" y="18129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149225</xdr:rowOff>
    </xdr:from>
    <xdr:to>
      <xdr:col>116</xdr:col>
      <xdr:colOff>114300</xdr:colOff>
      <xdr:row>106</xdr:row>
      <xdr:rowOff>79375</xdr:rowOff>
    </xdr:to>
    <xdr:sp macro="" textlink="">
      <xdr:nvSpPr>
        <xdr:cNvPr id="637" name="フローチャート: 判断 636"/>
        <xdr:cNvSpPr/>
      </xdr:nvSpPr>
      <xdr:spPr>
        <a:xfrm>
          <a:off x="2211070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113030</xdr:rowOff>
    </xdr:from>
    <xdr:to>
      <xdr:col>112</xdr:col>
      <xdr:colOff>38100</xdr:colOff>
      <xdr:row>106</xdr:row>
      <xdr:rowOff>43180</xdr:rowOff>
    </xdr:to>
    <xdr:sp macro="" textlink="">
      <xdr:nvSpPr>
        <xdr:cNvPr id="638" name="フローチャート: 判断 637"/>
        <xdr:cNvSpPr/>
      </xdr:nvSpPr>
      <xdr:spPr>
        <a:xfrm>
          <a:off x="2127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59707</xdr:rowOff>
    </xdr:from>
    <xdr:ext cx="469744" cy="259045"/>
    <xdr:sp macro="" textlink="">
      <xdr:nvSpPr>
        <xdr:cNvPr id="639" name="n_1aveValue【庁舎】&#10;一人当たり面積"/>
        <xdr:cNvSpPr txBox="1"/>
      </xdr:nvSpPr>
      <xdr:spPr>
        <a:xfrm>
          <a:off x="210757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4445</xdr:rowOff>
    </xdr:from>
    <xdr:to>
      <xdr:col>107</xdr:col>
      <xdr:colOff>101600</xdr:colOff>
      <xdr:row>106</xdr:row>
      <xdr:rowOff>106045</xdr:rowOff>
    </xdr:to>
    <xdr:sp macro="" textlink="">
      <xdr:nvSpPr>
        <xdr:cNvPr id="640" name="フローチャート: 判断 639"/>
        <xdr:cNvSpPr/>
      </xdr:nvSpPr>
      <xdr:spPr>
        <a:xfrm>
          <a:off x="20383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122572</xdr:rowOff>
    </xdr:from>
    <xdr:ext cx="469744" cy="259045"/>
    <xdr:sp macro="" textlink="">
      <xdr:nvSpPr>
        <xdr:cNvPr id="641" name="n_2aveValue【庁舎】&#10;一人当たり面積"/>
        <xdr:cNvSpPr txBox="1"/>
      </xdr:nvSpPr>
      <xdr:spPr>
        <a:xfrm>
          <a:off x="20199427" y="179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42" name="テキスト ボックス 64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3" name="テキスト ボックス 64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4" name="テキスト ボックス 64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5" name="テキスト ボックス 64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6" name="テキスト ボックス 64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33020</xdr:rowOff>
    </xdr:from>
    <xdr:to>
      <xdr:col>112</xdr:col>
      <xdr:colOff>38100</xdr:colOff>
      <xdr:row>108</xdr:row>
      <xdr:rowOff>134620</xdr:rowOff>
    </xdr:to>
    <xdr:sp macro="" textlink="">
      <xdr:nvSpPr>
        <xdr:cNvPr id="647" name="楕円 646"/>
        <xdr:cNvSpPr/>
      </xdr:nvSpPr>
      <xdr:spPr>
        <a:xfrm>
          <a:off x="212725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648" name="楕円 647"/>
        <xdr:cNvSpPr/>
      </xdr:nvSpPr>
      <xdr:spPr>
        <a:xfrm>
          <a:off x="20383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125730</xdr:rowOff>
    </xdr:from>
    <xdr:to>
      <xdr:col>111</xdr:col>
      <xdr:colOff>177800</xdr:colOff>
      <xdr:row>108</xdr:row>
      <xdr:rowOff>83820</xdr:rowOff>
    </xdr:to>
    <xdr:cxnSp macro="">
      <xdr:nvCxnSpPr>
        <xdr:cNvPr id="649" name="直線コネクタ 648"/>
        <xdr:cNvCxnSpPr/>
      </xdr:nvCxnSpPr>
      <xdr:spPr>
        <a:xfrm>
          <a:off x="20434300" y="18299430"/>
          <a:ext cx="889000" cy="30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125747</xdr:rowOff>
    </xdr:from>
    <xdr:ext cx="469744" cy="259045"/>
    <xdr:sp macro="" textlink="">
      <xdr:nvSpPr>
        <xdr:cNvPr id="650" name="n_1mainValue【庁舎】&#10;一人当たり面積"/>
        <xdr:cNvSpPr txBox="1"/>
      </xdr:nvSpPr>
      <xdr:spPr>
        <a:xfrm>
          <a:off x="21075727"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167657</xdr:rowOff>
    </xdr:from>
    <xdr:ext cx="469744" cy="259045"/>
    <xdr:sp macro="" textlink="">
      <xdr:nvSpPr>
        <xdr:cNvPr id="651" name="n_2mainValue【庁舎】&#10;一人当たり面積"/>
        <xdr:cNvSpPr txBox="1"/>
      </xdr:nvSpPr>
      <xdr:spPr>
        <a:xfrm>
          <a:off x="201994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2" name="正方形/長方形 6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3" name="正方形/長方形 6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4" name="テキスト ボックス 6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「保健センター・保育所」のみ全国平均、県平均、類似団体平均を上回り、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「福祉施設」及び「市民会館」は全国平均、類似団体平均を上回り、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その他については下回る結果となった。しかし、「体育館・プール」は維持管理に莫大な費用が必要となりことから、住民ニーズを把握するとともに行財政改革の検討課題として位置付け、予算措置を見直していく必要が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町全体の施設は、老朽化が著しく空調機器等の修繕も目立つ状況にあることから、税収等の自主財源の確保が非常に厳しくなっている状況を踏まえて、今後も適切な維持管理に努めていく必要がある。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29,508
28,961
72.29
10,940,901
10,588,584
339,589
6,663,236
10,110,247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近年、財政力指数は類似団体内平均をやや下回る水準で推移している</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今後も、人口減少による町民税や地価の下落による固定資産税等の税収減による基準財政収入額の減少により指数の悪化が予測される。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事務事業の見直しや行政評価システムの確立などによる行財政改革を進めていく一方で、「養老町中長期財政計画」にも掲げる組織や機構の見直し（事務の多様化、横断的な施策・事業に対応できる機構改革の実施）や経費の削減合理化、町税等滞納額の縮減、養老町公共施設等総合管理計画による施設の統廃合などを進め、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141111</xdr:rowOff>
    </xdr:to>
    <xdr:cxnSp macro="">
      <xdr:nvCxnSpPr>
        <xdr:cNvPr id="64" name="直線コネクタ 63"/>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159455</xdr:rowOff>
    </xdr:to>
    <xdr:cxnSp macro="">
      <xdr:nvCxnSpPr>
        <xdr:cNvPr id="69" name="直線コネクタ 68"/>
        <xdr:cNvCxnSpPr/>
      </xdr:nvCxnSpPr>
      <xdr:spPr>
        <a:xfrm flipV="1">
          <a:off x="4114800" y="73469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159455</xdr:rowOff>
    </xdr:from>
    <xdr:to>
      <xdr:col>19</xdr:col>
      <xdr:colOff>133350</xdr:colOff>
      <xdr:row>42</xdr:row>
      <xdr:rowOff>159455</xdr:rowOff>
    </xdr:to>
    <xdr:cxnSp macro="">
      <xdr:nvCxnSpPr>
        <xdr:cNvPr id="72" name="直線コネクタ 71"/>
        <xdr:cNvCxnSpPr/>
      </xdr:nvCxnSpPr>
      <xdr:spPr>
        <a:xfrm>
          <a:off x="3225800" y="7360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74" name="テキスト ボックス 73"/>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159455</xdr:rowOff>
    </xdr:from>
    <xdr:to>
      <xdr:col>15</xdr:col>
      <xdr:colOff>82550</xdr:colOff>
      <xdr:row>42</xdr:row>
      <xdr:rowOff>159455</xdr:rowOff>
    </xdr:to>
    <xdr:cxnSp macro="">
      <xdr:nvCxnSpPr>
        <xdr:cNvPr id="75" name="直線コネクタ 74"/>
        <xdr:cNvCxnSpPr/>
      </xdr:nvCxnSpPr>
      <xdr:spPr>
        <a:xfrm>
          <a:off x="2336800" y="7360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159455</xdr:rowOff>
    </xdr:from>
    <xdr:to>
      <xdr:col>11</xdr:col>
      <xdr:colOff>31750</xdr:colOff>
      <xdr:row>42</xdr:row>
      <xdr:rowOff>159455</xdr:rowOff>
    </xdr:to>
    <xdr:cxnSp macro="">
      <xdr:nvCxnSpPr>
        <xdr:cNvPr id="78" name="直線コネクタ 77"/>
        <xdr:cNvCxnSpPr/>
      </xdr:nvCxnSpPr>
      <xdr:spPr>
        <a:xfrm>
          <a:off x="1447800" y="7360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108655</xdr:rowOff>
    </xdr:from>
    <xdr:to>
      <xdr:col>19</xdr:col>
      <xdr:colOff>184150</xdr:colOff>
      <xdr:row>43</xdr:row>
      <xdr:rowOff>38805</xdr:rowOff>
    </xdr:to>
    <xdr:sp macro="" textlink="">
      <xdr:nvSpPr>
        <xdr:cNvPr id="90" name="楕円 89"/>
        <xdr:cNvSpPr/>
      </xdr:nvSpPr>
      <xdr:spPr>
        <a:xfrm>
          <a:off x="4064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23582</xdr:rowOff>
    </xdr:from>
    <xdr:ext cx="736600" cy="259045"/>
    <xdr:sp macro="" textlink="">
      <xdr:nvSpPr>
        <xdr:cNvPr id="91" name="テキスト ボックス 90"/>
        <xdr:cNvSpPr txBox="1"/>
      </xdr:nvSpPr>
      <xdr:spPr>
        <a:xfrm>
          <a:off x="3733800" y="739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108655</xdr:rowOff>
    </xdr:from>
    <xdr:to>
      <xdr:col>15</xdr:col>
      <xdr:colOff>133350</xdr:colOff>
      <xdr:row>43</xdr:row>
      <xdr:rowOff>38805</xdr:rowOff>
    </xdr:to>
    <xdr:sp macro="" textlink="">
      <xdr:nvSpPr>
        <xdr:cNvPr id="92" name="楕円 91"/>
        <xdr:cNvSpPr/>
      </xdr:nvSpPr>
      <xdr:spPr>
        <a:xfrm>
          <a:off x="3175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23582</xdr:rowOff>
    </xdr:from>
    <xdr:ext cx="762000" cy="259045"/>
    <xdr:sp macro="" textlink="">
      <xdr:nvSpPr>
        <xdr:cNvPr id="93" name="テキスト ボックス 92"/>
        <xdr:cNvSpPr txBox="1"/>
      </xdr:nvSpPr>
      <xdr:spPr>
        <a:xfrm>
          <a:off x="2844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108655</xdr:rowOff>
    </xdr:from>
    <xdr:to>
      <xdr:col>11</xdr:col>
      <xdr:colOff>82550</xdr:colOff>
      <xdr:row>43</xdr:row>
      <xdr:rowOff>38805</xdr:rowOff>
    </xdr:to>
    <xdr:sp macro="" textlink="">
      <xdr:nvSpPr>
        <xdr:cNvPr id="94" name="楕円 93"/>
        <xdr:cNvSpPr/>
      </xdr:nvSpPr>
      <xdr:spPr>
        <a:xfrm>
          <a:off x="2286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23582</xdr:rowOff>
    </xdr:from>
    <xdr:ext cx="762000" cy="259045"/>
    <xdr:sp macro="" textlink="">
      <xdr:nvSpPr>
        <xdr:cNvPr id="95" name="テキスト ボックス 94"/>
        <xdr:cNvSpPr txBox="1"/>
      </xdr:nvSpPr>
      <xdr:spPr>
        <a:xfrm>
          <a:off x="1955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108655</xdr:rowOff>
    </xdr:from>
    <xdr:to>
      <xdr:col>7</xdr:col>
      <xdr:colOff>31750</xdr:colOff>
      <xdr:row>43</xdr:row>
      <xdr:rowOff>38805</xdr:rowOff>
    </xdr:to>
    <xdr:sp macro="" textlink="">
      <xdr:nvSpPr>
        <xdr:cNvPr id="96" name="楕円 95"/>
        <xdr:cNvSpPr/>
      </xdr:nvSpPr>
      <xdr:spPr>
        <a:xfrm>
          <a:off x="1397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23582</xdr:rowOff>
    </xdr:from>
    <xdr:ext cx="762000" cy="259045"/>
    <xdr:sp macro="" textlink="">
      <xdr:nvSpPr>
        <xdr:cNvPr id="97" name="テキスト ボックス 96"/>
        <xdr:cNvSpPr txBox="1"/>
      </xdr:nvSpPr>
      <xdr:spPr>
        <a:xfrm>
          <a:off x="1066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経常収支比率は、経常的な一般財源となる歳入の減少と公債費等の経常的な義務的経費の上昇により、０．７ポイント増の８８．７％となり、県内平均値より下回るものの類似団体平均値より上回っている。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人口減少、少子高齢化が進む中で、社会保障費の増加及び税収減が予測され、財政の硬直化がより一層進むと考えられる。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今後は、企業誘致等による新たな自主財源の確保や事務事業の見直しや経費の削減合理化等の取組みを通じて経常経費の削減を図る。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72179</xdr:rowOff>
    </xdr:from>
    <xdr:to>
      <xdr:col>23</xdr:col>
      <xdr:colOff>133350</xdr:colOff>
      <xdr:row>67</xdr:row>
      <xdr:rowOff>47837</xdr:rowOff>
    </xdr:to>
    <xdr:cxnSp macro="">
      <xdr:nvCxnSpPr>
        <xdr:cNvPr id="127" name="直線コネクタ 126"/>
        <xdr:cNvCxnSpPr/>
      </xdr:nvCxnSpPr>
      <xdr:spPr>
        <a:xfrm flipV="1">
          <a:off x="4953000" y="10187729"/>
          <a:ext cx="0" cy="1347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158556</xdr:rowOff>
    </xdr:from>
    <xdr:ext cx="762000" cy="259045"/>
    <xdr:sp macro="" textlink="">
      <xdr:nvSpPr>
        <xdr:cNvPr id="130" name="財政構造の弾力性最大値テキスト"/>
        <xdr:cNvSpPr txBox="1"/>
      </xdr:nvSpPr>
      <xdr:spPr>
        <a:xfrm>
          <a:off x="5041900" y="993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72179</xdr:rowOff>
    </xdr:from>
    <xdr:to>
      <xdr:col>24</xdr:col>
      <xdr:colOff>12700</xdr:colOff>
      <xdr:row>59</xdr:row>
      <xdr:rowOff>72179</xdr:rowOff>
    </xdr:to>
    <xdr:cxnSp macro="">
      <xdr:nvCxnSpPr>
        <xdr:cNvPr id="131" name="直線コネクタ 130"/>
        <xdr:cNvCxnSpPr/>
      </xdr:nvCxnSpPr>
      <xdr:spPr>
        <a:xfrm>
          <a:off x="4864100" y="1018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143933</xdr:rowOff>
    </xdr:from>
    <xdr:to>
      <xdr:col>23</xdr:col>
      <xdr:colOff>133350</xdr:colOff>
      <xdr:row>65</xdr:row>
      <xdr:rowOff>635</xdr:rowOff>
    </xdr:to>
    <xdr:cxnSp macro="">
      <xdr:nvCxnSpPr>
        <xdr:cNvPr id="132" name="直線コネクタ 131"/>
        <xdr:cNvCxnSpPr/>
      </xdr:nvCxnSpPr>
      <xdr:spPr>
        <a:xfrm>
          <a:off x="4114800" y="11116733"/>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105639</xdr:rowOff>
    </xdr:from>
    <xdr:ext cx="762000" cy="259045"/>
    <xdr:sp macro="" textlink="">
      <xdr:nvSpPr>
        <xdr:cNvPr id="133" name="財政構造の弾力性平均値テキスト"/>
        <xdr:cNvSpPr txBox="1"/>
      </xdr:nvSpPr>
      <xdr:spPr>
        <a:xfrm>
          <a:off x="5041900" y="10906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89112</xdr:rowOff>
    </xdr:from>
    <xdr:to>
      <xdr:col>23</xdr:col>
      <xdr:colOff>184150</xdr:colOff>
      <xdr:row>65</xdr:row>
      <xdr:rowOff>19262</xdr:rowOff>
    </xdr:to>
    <xdr:sp macro="" textlink="">
      <xdr:nvSpPr>
        <xdr:cNvPr id="134" name="フローチャート: 判断 133"/>
        <xdr:cNvSpPr/>
      </xdr:nvSpPr>
      <xdr:spPr>
        <a:xfrm>
          <a:off x="49022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138430</xdr:rowOff>
    </xdr:from>
    <xdr:to>
      <xdr:col>19</xdr:col>
      <xdr:colOff>133350</xdr:colOff>
      <xdr:row>64</xdr:row>
      <xdr:rowOff>143933</xdr:rowOff>
    </xdr:to>
    <xdr:cxnSp macro="">
      <xdr:nvCxnSpPr>
        <xdr:cNvPr id="135" name="直線コネクタ 134"/>
        <xdr:cNvCxnSpPr/>
      </xdr:nvCxnSpPr>
      <xdr:spPr>
        <a:xfrm>
          <a:off x="3225800" y="10939780"/>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24765</xdr:rowOff>
    </xdr:from>
    <xdr:to>
      <xdr:col>19</xdr:col>
      <xdr:colOff>184150</xdr:colOff>
      <xdr:row>64</xdr:row>
      <xdr:rowOff>126365</xdr:rowOff>
    </xdr:to>
    <xdr:sp macro="" textlink="">
      <xdr:nvSpPr>
        <xdr:cNvPr id="136" name="フローチャート: 判断 135"/>
        <xdr:cNvSpPr/>
      </xdr:nvSpPr>
      <xdr:spPr>
        <a:xfrm>
          <a:off x="4064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136542</xdr:rowOff>
    </xdr:from>
    <xdr:ext cx="736600" cy="259045"/>
    <xdr:sp macro="" textlink="">
      <xdr:nvSpPr>
        <xdr:cNvPr id="137" name="テキスト ボックス 136"/>
        <xdr:cNvSpPr txBox="1"/>
      </xdr:nvSpPr>
      <xdr:spPr>
        <a:xfrm>
          <a:off x="3733800" y="10766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138430</xdr:rowOff>
    </xdr:from>
    <xdr:to>
      <xdr:col>15</xdr:col>
      <xdr:colOff>82550</xdr:colOff>
      <xdr:row>64</xdr:row>
      <xdr:rowOff>103717</xdr:rowOff>
    </xdr:to>
    <xdr:cxnSp macro="">
      <xdr:nvCxnSpPr>
        <xdr:cNvPr id="138" name="直線コネクタ 137"/>
        <xdr:cNvCxnSpPr/>
      </xdr:nvCxnSpPr>
      <xdr:spPr>
        <a:xfrm flipV="1">
          <a:off x="2336800" y="1093978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131869</xdr:rowOff>
    </xdr:from>
    <xdr:to>
      <xdr:col>15</xdr:col>
      <xdr:colOff>133350</xdr:colOff>
      <xdr:row>64</xdr:row>
      <xdr:rowOff>62019</xdr:rowOff>
    </xdr:to>
    <xdr:sp macro="" textlink="">
      <xdr:nvSpPr>
        <xdr:cNvPr id="139" name="フローチャート: 判断 138"/>
        <xdr:cNvSpPr/>
      </xdr:nvSpPr>
      <xdr:spPr>
        <a:xfrm>
          <a:off x="3175000" y="109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46796</xdr:rowOff>
    </xdr:from>
    <xdr:ext cx="762000" cy="259045"/>
    <xdr:sp macro="" textlink="">
      <xdr:nvSpPr>
        <xdr:cNvPr id="140" name="テキスト ボックス 139"/>
        <xdr:cNvSpPr txBox="1"/>
      </xdr:nvSpPr>
      <xdr:spPr>
        <a:xfrm>
          <a:off x="2844800" y="1101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79587</xdr:rowOff>
    </xdr:from>
    <xdr:to>
      <xdr:col>11</xdr:col>
      <xdr:colOff>31750</xdr:colOff>
      <xdr:row>64</xdr:row>
      <xdr:rowOff>103717</xdr:rowOff>
    </xdr:to>
    <xdr:cxnSp macro="">
      <xdr:nvCxnSpPr>
        <xdr:cNvPr id="141" name="直線コネクタ 140"/>
        <xdr:cNvCxnSpPr/>
      </xdr:nvCxnSpPr>
      <xdr:spPr>
        <a:xfrm>
          <a:off x="1447800" y="1105238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42" name="フローチャート: 判断 141"/>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43" name="テキスト ボックス 142"/>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60960</xdr:rowOff>
    </xdr:from>
    <xdr:to>
      <xdr:col>7</xdr:col>
      <xdr:colOff>31750</xdr:colOff>
      <xdr:row>64</xdr:row>
      <xdr:rowOff>162560</xdr:rowOff>
    </xdr:to>
    <xdr:sp macro="" textlink="">
      <xdr:nvSpPr>
        <xdr:cNvPr id="144" name="フローチャート: 判断 143"/>
        <xdr:cNvSpPr/>
      </xdr:nvSpPr>
      <xdr:spPr>
        <a:xfrm>
          <a:off x="1397000" y="1103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147337</xdr:rowOff>
    </xdr:from>
    <xdr:ext cx="762000" cy="259045"/>
    <xdr:sp macro="" textlink="">
      <xdr:nvSpPr>
        <xdr:cNvPr id="145" name="テキスト ボックス 144"/>
        <xdr:cNvSpPr txBox="1"/>
      </xdr:nvSpPr>
      <xdr:spPr>
        <a:xfrm>
          <a:off x="1066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121285</xdr:rowOff>
    </xdr:from>
    <xdr:to>
      <xdr:col>23</xdr:col>
      <xdr:colOff>184150</xdr:colOff>
      <xdr:row>65</xdr:row>
      <xdr:rowOff>51435</xdr:rowOff>
    </xdr:to>
    <xdr:sp macro="" textlink="">
      <xdr:nvSpPr>
        <xdr:cNvPr id="151" name="楕円 150"/>
        <xdr:cNvSpPr/>
      </xdr:nvSpPr>
      <xdr:spPr>
        <a:xfrm>
          <a:off x="49022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93362</xdr:rowOff>
    </xdr:from>
    <xdr:ext cx="762000" cy="259045"/>
    <xdr:sp macro="" textlink="">
      <xdr:nvSpPr>
        <xdr:cNvPr id="152" name="財政構造の弾力性該当値テキスト"/>
        <xdr:cNvSpPr txBox="1"/>
      </xdr:nvSpPr>
      <xdr:spPr>
        <a:xfrm>
          <a:off x="5041900" y="1106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93133</xdr:rowOff>
    </xdr:from>
    <xdr:to>
      <xdr:col>19</xdr:col>
      <xdr:colOff>184150</xdr:colOff>
      <xdr:row>65</xdr:row>
      <xdr:rowOff>23283</xdr:rowOff>
    </xdr:to>
    <xdr:sp macro="" textlink="">
      <xdr:nvSpPr>
        <xdr:cNvPr id="153" name="楕円 152"/>
        <xdr:cNvSpPr/>
      </xdr:nvSpPr>
      <xdr:spPr>
        <a:xfrm>
          <a:off x="4064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8060</xdr:rowOff>
    </xdr:from>
    <xdr:ext cx="736600" cy="259045"/>
    <xdr:sp macro="" textlink="">
      <xdr:nvSpPr>
        <xdr:cNvPr id="154" name="テキスト ボックス 153"/>
        <xdr:cNvSpPr txBox="1"/>
      </xdr:nvSpPr>
      <xdr:spPr>
        <a:xfrm>
          <a:off x="3733800" y="1115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87630</xdr:rowOff>
    </xdr:from>
    <xdr:to>
      <xdr:col>15</xdr:col>
      <xdr:colOff>133350</xdr:colOff>
      <xdr:row>64</xdr:row>
      <xdr:rowOff>17780</xdr:rowOff>
    </xdr:to>
    <xdr:sp macro="" textlink="">
      <xdr:nvSpPr>
        <xdr:cNvPr id="155" name="楕円 154"/>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27957</xdr:rowOff>
    </xdr:from>
    <xdr:ext cx="762000" cy="259045"/>
    <xdr:sp macro="" textlink="">
      <xdr:nvSpPr>
        <xdr:cNvPr id="156" name="テキスト ボックス 155"/>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52917</xdr:rowOff>
    </xdr:from>
    <xdr:to>
      <xdr:col>11</xdr:col>
      <xdr:colOff>82550</xdr:colOff>
      <xdr:row>64</xdr:row>
      <xdr:rowOff>154517</xdr:rowOff>
    </xdr:to>
    <xdr:sp macro="" textlink="">
      <xdr:nvSpPr>
        <xdr:cNvPr id="157" name="楕円 156"/>
        <xdr:cNvSpPr/>
      </xdr:nvSpPr>
      <xdr:spPr>
        <a:xfrm>
          <a:off x="2286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164694</xdr:rowOff>
    </xdr:from>
    <xdr:ext cx="762000" cy="259045"/>
    <xdr:sp macro="" textlink="">
      <xdr:nvSpPr>
        <xdr:cNvPr id="158" name="テキスト ボックス 157"/>
        <xdr:cNvSpPr txBox="1"/>
      </xdr:nvSpPr>
      <xdr:spPr>
        <a:xfrm>
          <a:off x="1955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28787</xdr:rowOff>
    </xdr:from>
    <xdr:to>
      <xdr:col>7</xdr:col>
      <xdr:colOff>31750</xdr:colOff>
      <xdr:row>64</xdr:row>
      <xdr:rowOff>130387</xdr:rowOff>
    </xdr:to>
    <xdr:sp macro="" textlink="">
      <xdr:nvSpPr>
        <xdr:cNvPr id="159" name="楕円 158"/>
        <xdr:cNvSpPr/>
      </xdr:nvSpPr>
      <xdr:spPr>
        <a:xfrm>
          <a:off x="1397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140564</xdr:rowOff>
    </xdr:from>
    <xdr:ext cx="762000" cy="259045"/>
    <xdr:sp macro="" textlink="">
      <xdr:nvSpPr>
        <xdr:cNvPr id="160" name="テキスト ボックス 159"/>
        <xdr:cNvSpPr txBox="1"/>
      </xdr:nvSpPr>
      <xdr:spPr>
        <a:xfrm>
          <a:off x="1066800" y="1077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[129,403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類似団体内平均値と全国平均値を下回ったが、依然として県内平均値を上回っている。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減少が進む一方で予算規模に大きな変化はなく、人件費と物件費は前年度比で増加している。今年度は、大規模なイベントを多く実施したことも要因として考えられるが、特に物件費は年々上昇し続けているため、経常経費の削減に努める等により、抑制し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132995</xdr:rowOff>
    </xdr:from>
    <xdr:to>
      <xdr:col>23</xdr:col>
      <xdr:colOff>133350</xdr:colOff>
      <xdr:row>89</xdr:row>
      <xdr:rowOff>52392</xdr:rowOff>
    </xdr:to>
    <xdr:cxnSp macro="">
      <xdr:nvCxnSpPr>
        <xdr:cNvPr id="186" name="直線コネクタ 185"/>
        <xdr:cNvCxnSpPr/>
      </xdr:nvCxnSpPr>
      <xdr:spPr>
        <a:xfrm flipV="1">
          <a:off x="4953000" y="13848995"/>
          <a:ext cx="0" cy="1462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24469</xdr:rowOff>
    </xdr:from>
    <xdr:ext cx="762000" cy="259045"/>
    <xdr:sp macro="" textlink="">
      <xdr:nvSpPr>
        <xdr:cNvPr id="187" name="人件費・物件費等の状況最小値テキスト"/>
        <xdr:cNvSpPr txBox="1"/>
      </xdr:nvSpPr>
      <xdr:spPr>
        <a:xfrm>
          <a:off x="5041900" y="1528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52392</xdr:rowOff>
    </xdr:from>
    <xdr:to>
      <xdr:col>24</xdr:col>
      <xdr:colOff>12700</xdr:colOff>
      <xdr:row>89</xdr:row>
      <xdr:rowOff>52392</xdr:rowOff>
    </xdr:to>
    <xdr:cxnSp macro="">
      <xdr:nvCxnSpPr>
        <xdr:cNvPr id="188" name="直線コネクタ 187"/>
        <xdr:cNvCxnSpPr/>
      </xdr:nvCxnSpPr>
      <xdr:spPr>
        <a:xfrm>
          <a:off x="4864100" y="1531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47922</xdr:rowOff>
    </xdr:from>
    <xdr:ext cx="762000" cy="259045"/>
    <xdr:sp macro="" textlink="">
      <xdr:nvSpPr>
        <xdr:cNvPr id="189" name="人件費・物件費等の状況最大値テキスト"/>
        <xdr:cNvSpPr txBox="1"/>
      </xdr:nvSpPr>
      <xdr:spPr>
        <a:xfrm>
          <a:off x="5041900" y="1359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132995</xdr:rowOff>
    </xdr:from>
    <xdr:to>
      <xdr:col>24</xdr:col>
      <xdr:colOff>12700</xdr:colOff>
      <xdr:row>80</xdr:row>
      <xdr:rowOff>132995</xdr:rowOff>
    </xdr:to>
    <xdr:cxnSp macro="">
      <xdr:nvCxnSpPr>
        <xdr:cNvPr id="190" name="直線コネクタ 189"/>
        <xdr:cNvCxnSpPr/>
      </xdr:nvCxnSpPr>
      <xdr:spPr>
        <a:xfrm>
          <a:off x="4864100" y="1384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100575</xdr:rowOff>
    </xdr:from>
    <xdr:to>
      <xdr:col>23</xdr:col>
      <xdr:colOff>133350</xdr:colOff>
      <xdr:row>82</xdr:row>
      <xdr:rowOff>120224</xdr:rowOff>
    </xdr:to>
    <xdr:cxnSp macro="">
      <xdr:nvCxnSpPr>
        <xdr:cNvPr id="191" name="直線コネクタ 190"/>
        <xdr:cNvCxnSpPr/>
      </xdr:nvCxnSpPr>
      <xdr:spPr>
        <a:xfrm>
          <a:off x="4114800" y="14159475"/>
          <a:ext cx="838200" cy="1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64949</xdr:rowOff>
    </xdr:from>
    <xdr:ext cx="762000" cy="259045"/>
    <xdr:sp macro="" textlink="">
      <xdr:nvSpPr>
        <xdr:cNvPr id="192" name="人件費・物件費等の状況平均値テキスト"/>
        <xdr:cNvSpPr txBox="1"/>
      </xdr:nvSpPr>
      <xdr:spPr>
        <a:xfrm>
          <a:off x="5041900" y="14123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92872</xdr:rowOff>
    </xdr:from>
    <xdr:to>
      <xdr:col>23</xdr:col>
      <xdr:colOff>184150</xdr:colOff>
      <xdr:row>83</xdr:row>
      <xdr:rowOff>23022</xdr:rowOff>
    </xdr:to>
    <xdr:sp macro="" textlink="">
      <xdr:nvSpPr>
        <xdr:cNvPr id="193" name="フローチャート: 判断 192"/>
        <xdr:cNvSpPr/>
      </xdr:nvSpPr>
      <xdr:spPr>
        <a:xfrm>
          <a:off x="4902200" y="1415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95630</xdr:rowOff>
    </xdr:from>
    <xdr:to>
      <xdr:col>19</xdr:col>
      <xdr:colOff>133350</xdr:colOff>
      <xdr:row>82</xdr:row>
      <xdr:rowOff>100575</xdr:rowOff>
    </xdr:to>
    <xdr:cxnSp macro="">
      <xdr:nvCxnSpPr>
        <xdr:cNvPr id="194" name="直線コネクタ 193"/>
        <xdr:cNvCxnSpPr/>
      </xdr:nvCxnSpPr>
      <xdr:spPr>
        <a:xfrm>
          <a:off x="3225800" y="14154530"/>
          <a:ext cx="889000" cy="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153251</xdr:rowOff>
    </xdr:from>
    <xdr:to>
      <xdr:col>19</xdr:col>
      <xdr:colOff>184150</xdr:colOff>
      <xdr:row>83</xdr:row>
      <xdr:rowOff>83401</xdr:rowOff>
    </xdr:to>
    <xdr:sp macro="" textlink="">
      <xdr:nvSpPr>
        <xdr:cNvPr id="195" name="フローチャート: 判断 194"/>
        <xdr:cNvSpPr/>
      </xdr:nvSpPr>
      <xdr:spPr>
        <a:xfrm>
          <a:off x="4064000" y="1421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68178</xdr:rowOff>
    </xdr:from>
    <xdr:ext cx="736600" cy="259045"/>
    <xdr:sp macro="" textlink="">
      <xdr:nvSpPr>
        <xdr:cNvPr id="196" name="テキスト ボックス 195"/>
        <xdr:cNvSpPr txBox="1"/>
      </xdr:nvSpPr>
      <xdr:spPr>
        <a:xfrm>
          <a:off x="3733800" y="1429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73273</xdr:rowOff>
    </xdr:from>
    <xdr:to>
      <xdr:col>15</xdr:col>
      <xdr:colOff>82550</xdr:colOff>
      <xdr:row>82</xdr:row>
      <xdr:rowOff>95630</xdr:rowOff>
    </xdr:to>
    <xdr:cxnSp macro="">
      <xdr:nvCxnSpPr>
        <xdr:cNvPr id="197" name="直線コネクタ 196"/>
        <xdr:cNvCxnSpPr/>
      </xdr:nvCxnSpPr>
      <xdr:spPr>
        <a:xfrm>
          <a:off x="2336800" y="14132173"/>
          <a:ext cx="8890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88173</xdr:rowOff>
    </xdr:from>
    <xdr:to>
      <xdr:col>15</xdr:col>
      <xdr:colOff>133350</xdr:colOff>
      <xdr:row>83</xdr:row>
      <xdr:rowOff>18323</xdr:rowOff>
    </xdr:to>
    <xdr:sp macro="" textlink="">
      <xdr:nvSpPr>
        <xdr:cNvPr id="198" name="フローチャート: 判断 197"/>
        <xdr:cNvSpPr/>
      </xdr:nvSpPr>
      <xdr:spPr>
        <a:xfrm>
          <a:off x="3175000" y="1414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3100</xdr:rowOff>
    </xdr:from>
    <xdr:ext cx="762000" cy="259045"/>
    <xdr:sp macro="" textlink="">
      <xdr:nvSpPr>
        <xdr:cNvPr id="199" name="テキスト ボックス 198"/>
        <xdr:cNvSpPr txBox="1"/>
      </xdr:nvSpPr>
      <xdr:spPr>
        <a:xfrm>
          <a:off x="2844800" y="14233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65219</xdr:rowOff>
    </xdr:from>
    <xdr:to>
      <xdr:col>11</xdr:col>
      <xdr:colOff>31750</xdr:colOff>
      <xdr:row>82</xdr:row>
      <xdr:rowOff>73273</xdr:rowOff>
    </xdr:to>
    <xdr:cxnSp macro="">
      <xdr:nvCxnSpPr>
        <xdr:cNvPr id="200" name="直線コネクタ 199"/>
        <xdr:cNvCxnSpPr/>
      </xdr:nvCxnSpPr>
      <xdr:spPr>
        <a:xfrm>
          <a:off x="1447800" y="14124119"/>
          <a:ext cx="889000" cy="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142115</xdr:rowOff>
    </xdr:from>
    <xdr:to>
      <xdr:col>11</xdr:col>
      <xdr:colOff>82550</xdr:colOff>
      <xdr:row>82</xdr:row>
      <xdr:rowOff>72265</xdr:rowOff>
    </xdr:to>
    <xdr:sp macro="" textlink="">
      <xdr:nvSpPr>
        <xdr:cNvPr id="201" name="フローチャート: 判断 200"/>
        <xdr:cNvSpPr/>
      </xdr:nvSpPr>
      <xdr:spPr>
        <a:xfrm>
          <a:off x="2286000" y="1402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82442</xdr:rowOff>
    </xdr:from>
    <xdr:ext cx="762000" cy="259045"/>
    <xdr:sp macro="" textlink="">
      <xdr:nvSpPr>
        <xdr:cNvPr id="202" name="テキスト ボックス 201"/>
        <xdr:cNvSpPr txBox="1"/>
      </xdr:nvSpPr>
      <xdr:spPr>
        <a:xfrm>
          <a:off x="1955800" y="1379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115258</xdr:rowOff>
    </xdr:from>
    <xdr:to>
      <xdr:col>7</xdr:col>
      <xdr:colOff>31750</xdr:colOff>
      <xdr:row>82</xdr:row>
      <xdr:rowOff>45408</xdr:rowOff>
    </xdr:to>
    <xdr:sp macro="" textlink="">
      <xdr:nvSpPr>
        <xdr:cNvPr id="203" name="フローチャート: 判断 202"/>
        <xdr:cNvSpPr/>
      </xdr:nvSpPr>
      <xdr:spPr>
        <a:xfrm>
          <a:off x="1397000" y="1400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55585</xdr:rowOff>
    </xdr:from>
    <xdr:ext cx="762000" cy="259045"/>
    <xdr:sp macro="" textlink="">
      <xdr:nvSpPr>
        <xdr:cNvPr id="204" name="テキスト ボックス 203"/>
        <xdr:cNvSpPr txBox="1"/>
      </xdr:nvSpPr>
      <xdr:spPr>
        <a:xfrm>
          <a:off x="1066800" y="1377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69424</xdr:rowOff>
    </xdr:from>
    <xdr:to>
      <xdr:col>23</xdr:col>
      <xdr:colOff>184150</xdr:colOff>
      <xdr:row>82</xdr:row>
      <xdr:rowOff>171024</xdr:rowOff>
    </xdr:to>
    <xdr:sp macro="" textlink="">
      <xdr:nvSpPr>
        <xdr:cNvPr id="210" name="楕円 209"/>
        <xdr:cNvSpPr/>
      </xdr:nvSpPr>
      <xdr:spPr>
        <a:xfrm>
          <a:off x="4902200" y="1412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85951</xdr:rowOff>
    </xdr:from>
    <xdr:ext cx="762000" cy="259045"/>
    <xdr:sp macro="" textlink="">
      <xdr:nvSpPr>
        <xdr:cNvPr id="211" name="人件費・物件費等の状況該当値テキスト"/>
        <xdr:cNvSpPr txBox="1"/>
      </xdr:nvSpPr>
      <xdr:spPr>
        <a:xfrm>
          <a:off x="5041900" y="1397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49775</xdr:rowOff>
    </xdr:from>
    <xdr:to>
      <xdr:col>19</xdr:col>
      <xdr:colOff>184150</xdr:colOff>
      <xdr:row>82</xdr:row>
      <xdr:rowOff>151375</xdr:rowOff>
    </xdr:to>
    <xdr:sp macro="" textlink="">
      <xdr:nvSpPr>
        <xdr:cNvPr id="212" name="楕円 211"/>
        <xdr:cNvSpPr/>
      </xdr:nvSpPr>
      <xdr:spPr>
        <a:xfrm>
          <a:off x="4064000" y="1410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161552</xdr:rowOff>
    </xdr:from>
    <xdr:ext cx="736600" cy="259045"/>
    <xdr:sp macro="" textlink="">
      <xdr:nvSpPr>
        <xdr:cNvPr id="213" name="テキスト ボックス 212"/>
        <xdr:cNvSpPr txBox="1"/>
      </xdr:nvSpPr>
      <xdr:spPr>
        <a:xfrm>
          <a:off x="3733800" y="13877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44830</xdr:rowOff>
    </xdr:from>
    <xdr:to>
      <xdr:col>15</xdr:col>
      <xdr:colOff>133350</xdr:colOff>
      <xdr:row>82</xdr:row>
      <xdr:rowOff>146430</xdr:rowOff>
    </xdr:to>
    <xdr:sp macro="" textlink="">
      <xdr:nvSpPr>
        <xdr:cNvPr id="214" name="楕円 213"/>
        <xdr:cNvSpPr/>
      </xdr:nvSpPr>
      <xdr:spPr>
        <a:xfrm>
          <a:off x="3175000" y="1410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156607</xdr:rowOff>
    </xdr:from>
    <xdr:ext cx="762000" cy="259045"/>
    <xdr:sp macro="" textlink="">
      <xdr:nvSpPr>
        <xdr:cNvPr id="215" name="テキスト ボックス 214"/>
        <xdr:cNvSpPr txBox="1"/>
      </xdr:nvSpPr>
      <xdr:spPr>
        <a:xfrm>
          <a:off x="2844800" y="1387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22473</xdr:rowOff>
    </xdr:from>
    <xdr:to>
      <xdr:col>11</xdr:col>
      <xdr:colOff>82550</xdr:colOff>
      <xdr:row>82</xdr:row>
      <xdr:rowOff>124073</xdr:rowOff>
    </xdr:to>
    <xdr:sp macro="" textlink="">
      <xdr:nvSpPr>
        <xdr:cNvPr id="216" name="楕円 215"/>
        <xdr:cNvSpPr/>
      </xdr:nvSpPr>
      <xdr:spPr>
        <a:xfrm>
          <a:off x="2286000" y="1408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108850</xdr:rowOff>
    </xdr:from>
    <xdr:ext cx="762000" cy="259045"/>
    <xdr:sp macro="" textlink="">
      <xdr:nvSpPr>
        <xdr:cNvPr id="217" name="テキスト ボックス 216"/>
        <xdr:cNvSpPr txBox="1"/>
      </xdr:nvSpPr>
      <xdr:spPr>
        <a:xfrm>
          <a:off x="1955800" y="1416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14419</xdr:rowOff>
    </xdr:from>
    <xdr:to>
      <xdr:col>7</xdr:col>
      <xdr:colOff>31750</xdr:colOff>
      <xdr:row>82</xdr:row>
      <xdr:rowOff>116019</xdr:rowOff>
    </xdr:to>
    <xdr:sp macro="" textlink="">
      <xdr:nvSpPr>
        <xdr:cNvPr id="218" name="楕円 217"/>
        <xdr:cNvSpPr/>
      </xdr:nvSpPr>
      <xdr:spPr>
        <a:xfrm>
          <a:off x="1397000" y="1407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100796</xdr:rowOff>
    </xdr:from>
    <xdr:ext cx="762000" cy="259045"/>
    <xdr:sp macro="" textlink="">
      <xdr:nvSpPr>
        <xdr:cNvPr id="219" name="テキスト ボックス 218"/>
        <xdr:cNvSpPr txBox="1"/>
      </xdr:nvSpPr>
      <xdr:spPr>
        <a:xfrm>
          <a:off x="1066800" y="14159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依然として類似団体内平均値を下回っている。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人件費の増加は、財政の硬直化を招くことから、今後も組織の簡素化及び適正な人員配置や各種手当の総点検を行う等、一層の給与の適正化に努める。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71261</xdr:rowOff>
    </xdr:from>
    <xdr:to>
      <xdr:col>81</xdr:col>
      <xdr:colOff>44450</xdr:colOff>
      <xdr:row>89</xdr:row>
      <xdr:rowOff>69850</xdr:rowOff>
    </xdr:to>
    <xdr:cxnSp macro="">
      <xdr:nvCxnSpPr>
        <xdr:cNvPr id="248" name="直線コネクタ 247"/>
        <xdr:cNvCxnSpPr/>
      </xdr:nvCxnSpPr>
      <xdr:spPr>
        <a:xfrm flipV="1">
          <a:off x="17018000" y="13787261"/>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49"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0" name="直線コネクタ 249"/>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157638</xdr:rowOff>
    </xdr:from>
    <xdr:ext cx="762000" cy="259045"/>
    <xdr:sp macro="" textlink="">
      <xdr:nvSpPr>
        <xdr:cNvPr id="251" name="給与水準   （国との比較）最大値テキスト"/>
        <xdr:cNvSpPr txBox="1"/>
      </xdr:nvSpPr>
      <xdr:spPr>
        <a:xfrm>
          <a:off x="17106900" y="1353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71261</xdr:rowOff>
    </xdr:from>
    <xdr:to>
      <xdr:col>81</xdr:col>
      <xdr:colOff>133350</xdr:colOff>
      <xdr:row>80</xdr:row>
      <xdr:rowOff>71261</xdr:rowOff>
    </xdr:to>
    <xdr:cxnSp macro="">
      <xdr:nvCxnSpPr>
        <xdr:cNvPr id="252" name="直線コネクタ 251"/>
        <xdr:cNvCxnSpPr/>
      </xdr:nvCxnSpPr>
      <xdr:spPr>
        <a:xfrm>
          <a:off x="16929100" y="1378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84</xdr:row>
      <xdr:rowOff>122766</xdr:rowOff>
    </xdr:to>
    <xdr:cxnSp macro="">
      <xdr:nvCxnSpPr>
        <xdr:cNvPr id="253" name="直線コネクタ 252"/>
        <xdr:cNvCxnSpPr/>
      </xdr:nvCxnSpPr>
      <xdr:spPr>
        <a:xfrm>
          <a:off x="16179800" y="145245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87082</xdr:rowOff>
    </xdr:from>
    <xdr:ext cx="762000" cy="259045"/>
    <xdr:sp macro="" textlink="">
      <xdr:nvSpPr>
        <xdr:cNvPr id="254" name="給与水準   （国との比較）平均値テキスト"/>
        <xdr:cNvSpPr txBox="1"/>
      </xdr:nvSpPr>
      <xdr:spPr>
        <a:xfrm>
          <a:off x="17106900" y="1466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55" name="フローチャート: 判断 254"/>
        <xdr:cNvSpPr/>
      </xdr:nvSpPr>
      <xdr:spPr>
        <a:xfrm>
          <a:off x="169672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122766</xdr:rowOff>
    </xdr:to>
    <xdr:cxnSp macro="">
      <xdr:nvCxnSpPr>
        <xdr:cNvPr id="256" name="直線コネクタ 255"/>
        <xdr:cNvCxnSpPr/>
      </xdr:nvCxnSpPr>
      <xdr:spPr>
        <a:xfrm>
          <a:off x="15290800" y="144843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115005</xdr:rowOff>
    </xdr:from>
    <xdr:to>
      <xdr:col>77</xdr:col>
      <xdr:colOff>95250</xdr:colOff>
      <xdr:row>86</xdr:row>
      <xdr:rowOff>45155</xdr:rowOff>
    </xdr:to>
    <xdr:sp macro="" textlink="">
      <xdr:nvSpPr>
        <xdr:cNvPr id="257" name="フローチャート: 判断 256"/>
        <xdr:cNvSpPr/>
      </xdr:nvSpPr>
      <xdr:spPr>
        <a:xfrm>
          <a:off x="16129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29932</xdr:rowOff>
    </xdr:from>
    <xdr:ext cx="736600" cy="259045"/>
    <xdr:sp macro="" textlink="">
      <xdr:nvSpPr>
        <xdr:cNvPr id="258" name="テキスト ボックス 257"/>
        <xdr:cNvSpPr txBox="1"/>
      </xdr:nvSpPr>
      <xdr:spPr>
        <a:xfrm>
          <a:off x="15798800" y="1477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93134</xdr:rowOff>
    </xdr:from>
    <xdr:to>
      <xdr:col>72</xdr:col>
      <xdr:colOff>203200</xdr:colOff>
      <xdr:row>84</xdr:row>
      <xdr:rowOff>82550</xdr:rowOff>
    </xdr:to>
    <xdr:cxnSp macro="">
      <xdr:nvCxnSpPr>
        <xdr:cNvPr id="259" name="直線コネクタ 258"/>
        <xdr:cNvCxnSpPr/>
      </xdr:nvCxnSpPr>
      <xdr:spPr>
        <a:xfrm>
          <a:off x="14401800" y="1432348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0" name="フローチャート: 判断 259"/>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1" name="テキスト ボックス 260"/>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52916</xdr:rowOff>
    </xdr:from>
    <xdr:to>
      <xdr:col>68</xdr:col>
      <xdr:colOff>152400</xdr:colOff>
      <xdr:row>83</xdr:row>
      <xdr:rowOff>93134</xdr:rowOff>
    </xdr:to>
    <xdr:cxnSp macro="">
      <xdr:nvCxnSpPr>
        <xdr:cNvPr id="262" name="直線コネクタ 261"/>
        <xdr:cNvCxnSpPr/>
      </xdr:nvCxnSpPr>
      <xdr:spPr>
        <a:xfrm>
          <a:off x="13512800" y="142832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3" name="フローチャート: 判断 262"/>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64" name="テキスト ボックス 263"/>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5" name="フローチャート: 判断 264"/>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66" name="テキスト ボックス 265"/>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72" name="楕円 271"/>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88493</xdr:rowOff>
    </xdr:from>
    <xdr:ext cx="762000" cy="259045"/>
    <xdr:sp macro="" textlink="">
      <xdr:nvSpPr>
        <xdr:cNvPr id="273" name="給与水準   （国との比較）該当値テキスト"/>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74" name="楕円 273"/>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75" name="テキスト ボックス 274"/>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76" name="楕円 275"/>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77" name="テキスト ボックス 276"/>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42334</xdr:rowOff>
    </xdr:from>
    <xdr:to>
      <xdr:col>68</xdr:col>
      <xdr:colOff>203200</xdr:colOff>
      <xdr:row>83</xdr:row>
      <xdr:rowOff>143934</xdr:rowOff>
    </xdr:to>
    <xdr:sp macro="" textlink="">
      <xdr:nvSpPr>
        <xdr:cNvPr id="278" name="楕円 277"/>
        <xdr:cNvSpPr/>
      </xdr:nvSpPr>
      <xdr:spPr>
        <a:xfrm>
          <a:off x="14351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154111</xdr:rowOff>
    </xdr:from>
    <xdr:ext cx="762000" cy="259045"/>
    <xdr:sp macro="" textlink="">
      <xdr:nvSpPr>
        <xdr:cNvPr id="279" name="テキスト ボックス 278"/>
        <xdr:cNvSpPr txBox="1"/>
      </xdr:nvSpPr>
      <xdr:spPr>
        <a:xfrm>
          <a:off x="14020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2116</xdr:rowOff>
    </xdr:from>
    <xdr:to>
      <xdr:col>64</xdr:col>
      <xdr:colOff>152400</xdr:colOff>
      <xdr:row>83</xdr:row>
      <xdr:rowOff>103716</xdr:rowOff>
    </xdr:to>
    <xdr:sp macro="" textlink="">
      <xdr:nvSpPr>
        <xdr:cNvPr id="280" name="楕円 279"/>
        <xdr:cNvSpPr/>
      </xdr:nvSpPr>
      <xdr:spPr>
        <a:xfrm>
          <a:off x="13462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113893</xdr:rowOff>
    </xdr:from>
    <xdr:ext cx="762000" cy="259045"/>
    <xdr:sp macro="" textlink="">
      <xdr:nvSpPr>
        <xdr:cNvPr id="281" name="テキスト ボックス 280"/>
        <xdr:cNvSpPr txBox="1"/>
      </xdr:nvSpPr>
      <xdr:spPr>
        <a:xfrm>
          <a:off x="13131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引き続き類似団体内平均値、全国平均値を上回っているが、これは単独消防に起因するものと定年退職等による職員数の大幅な減少を見据えた新規採用者数の増加等によるものと考えられる。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今後は、事務事業の委託や臨時職員の活用等により必要職員数を減らしつつ、職員の年齢構成に配慮しながら適正な定員管理に努める。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97699</xdr:rowOff>
    </xdr:from>
    <xdr:to>
      <xdr:col>81</xdr:col>
      <xdr:colOff>44450</xdr:colOff>
      <xdr:row>67</xdr:row>
      <xdr:rowOff>119652</xdr:rowOff>
    </xdr:to>
    <xdr:cxnSp macro="">
      <xdr:nvCxnSpPr>
        <xdr:cNvPr id="313" name="直線コネクタ 312"/>
        <xdr:cNvCxnSpPr/>
      </xdr:nvCxnSpPr>
      <xdr:spPr>
        <a:xfrm flipV="1">
          <a:off x="17018000" y="10041799"/>
          <a:ext cx="0" cy="156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91729</xdr:rowOff>
    </xdr:from>
    <xdr:ext cx="762000" cy="259045"/>
    <xdr:sp macro="" textlink="">
      <xdr:nvSpPr>
        <xdr:cNvPr id="314" name="定員管理の状況最小値テキスト"/>
        <xdr:cNvSpPr txBox="1"/>
      </xdr:nvSpPr>
      <xdr:spPr>
        <a:xfrm>
          <a:off x="17106900" y="1157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119652</xdr:rowOff>
    </xdr:from>
    <xdr:to>
      <xdr:col>81</xdr:col>
      <xdr:colOff>133350</xdr:colOff>
      <xdr:row>67</xdr:row>
      <xdr:rowOff>119652</xdr:rowOff>
    </xdr:to>
    <xdr:cxnSp macro="">
      <xdr:nvCxnSpPr>
        <xdr:cNvPr id="315" name="直線コネクタ 314"/>
        <xdr:cNvCxnSpPr/>
      </xdr:nvCxnSpPr>
      <xdr:spPr>
        <a:xfrm>
          <a:off x="16929100" y="11606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12626</xdr:rowOff>
    </xdr:from>
    <xdr:ext cx="762000" cy="259045"/>
    <xdr:sp macro="" textlink="">
      <xdr:nvSpPr>
        <xdr:cNvPr id="316" name="定員管理の状況最大値テキスト"/>
        <xdr:cNvSpPr txBox="1"/>
      </xdr:nvSpPr>
      <xdr:spPr>
        <a:xfrm>
          <a:off x="17106900" y="978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97699</xdr:rowOff>
    </xdr:from>
    <xdr:to>
      <xdr:col>81</xdr:col>
      <xdr:colOff>133350</xdr:colOff>
      <xdr:row>58</xdr:row>
      <xdr:rowOff>97699</xdr:rowOff>
    </xdr:to>
    <xdr:cxnSp macro="">
      <xdr:nvCxnSpPr>
        <xdr:cNvPr id="317" name="直線コネクタ 316"/>
        <xdr:cNvCxnSpPr/>
      </xdr:nvCxnSpPr>
      <xdr:spPr>
        <a:xfrm>
          <a:off x="16929100" y="1004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58238</xdr:rowOff>
    </xdr:from>
    <xdr:to>
      <xdr:col>81</xdr:col>
      <xdr:colOff>44450</xdr:colOff>
      <xdr:row>62</xdr:row>
      <xdr:rowOff>85816</xdr:rowOff>
    </xdr:to>
    <xdr:cxnSp macro="">
      <xdr:nvCxnSpPr>
        <xdr:cNvPr id="318" name="直線コネクタ 317"/>
        <xdr:cNvCxnSpPr/>
      </xdr:nvCxnSpPr>
      <xdr:spPr>
        <a:xfrm>
          <a:off x="16179800" y="10688138"/>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60977</xdr:rowOff>
    </xdr:from>
    <xdr:ext cx="762000" cy="259045"/>
    <xdr:sp macro="" textlink="">
      <xdr:nvSpPr>
        <xdr:cNvPr id="319" name="定員管理の状況平均値テキスト"/>
        <xdr:cNvSpPr txBox="1"/>
      </xdr:nvSpPr>
      <xdr:spPr>
        <a:xfrm>
          <a:off x="17106900" y="1034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44450</xdr:rowOff>
    </xdr:from>
    <xdr:to>
      <xdr:col>81</xdr:col>
      <xdr:colOff>95250</xdr:colOff>
      <xdr:row>61</xdr:row>
      <xdr:rowOff>146050</xdr:rowOff>
    </xdr:to>
    <xdr:sp macro="" textlink="">
      <xdr:nvSpPr>
        <xdr:cNvPr id="320" name="フローチャート: 判断 319"/>
        <xdr:cNvSpPr/>
      </xdr:nvSpPr>
      <xdr:spPr>
        <a:xfrm>
          <a:off x="16967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23767</xdr:rowOff>
    </xdr:from>
    <xdr:to>
      <xdr:col>77</xdr:col>
      <xdr:colOff>44450</xdr:colOff>
      <xdr:row>62</xdr:row>
      <xdr:rowOff>58238</xdr:rowOff>
    </xdr:to>
    <xdr:cxnSp macro="">
      <xdr:nvCxnSpPr>
        <xdr:cNvPr id="321" name="直線コネクタ 320"/>
        <xdr:cNvCxnSpPr/>
      </xdr:nvCxnSpPr>
      <xdr:spPr>
        <a:xfrm>
          <a:off x="15290800" y="1065366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39279</xdr:rowOff>
    </xdr:from>
    <xdr:to>
      <xdr:col>77</xdr:col>
      <xdr:colOff>95250</xdr:colOff>
      <xdr:row>61</xdr:row>
      <xdr:rowOff>140879</xdr:rowOff>
    </xdr:to>
    <xdr:sp macro="" textlink="">
      <xdr:nvSpPr>
        <xdr:cNvPr id="322" name="フローチャート: 判断 321"/>
        <xdr:cNvSpPr/>
      </xdr:nvSpPr>
      <xdr:spPr>
        <a:xfrm>
          <a:off x="16129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151056</xdr:rowOff>
    </xdr:from>
    <xdr:ext cx="736600" cy="259045"/>
    <xdr:sp macro="" textlink="">
      <xdr:nvSpPr>
        <xdr:cNvPr id="323" name="テキスト ボックス 322"/>
        <xdr:cNvSpPr txBox="1"/>
      </xdr:nvSpPr>
      <xdr:spPr>
        <a:xfrm>
          <a:off x="15798800" y="10266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20320</xdr:rowOff>
    </xdr:from>
    <xdr:to>
      <xdr:col>72</xdr:col>
      <xdr:colOff>203200</xdr:colOff>
      <xdr:row>62</xdr:row>
      <xdr:rowOff>23767</xdr:rowOff>
    </xdr:to>
    <xdr:cxnSp macro="">
      <xdr:nvCxnSpPr>
        <xdr:cNvPr id="324" name="直線コネクタ 323"/>
        <xdr:cNvCxnSpPr/>
      </xdr:nvCxnSpPr>
      <xdr:spPr>
        <a:xfrm>
          <a:off x="14401800" y="1065022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25" name="フローチャート: 判断 324"/>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137268</xdr:rowOff>
    </xdr:from>
    <xdr:ext cx="762000" cy="259045"/>
    <xdr:sp macro="" textlink="">
      <xdr:nvSpPr>
        <xdr:cNvPr id="326" name="テキスト ボックス 325"/>
        <xdr:cNvSpPr txBox="1"/>
      </xdr:nvSpPr>
      <xdr:spPr>
        <a:xfrm>
          <a:off x="14909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165916</xdr:rowOff>
    </xdr:from>
    <xdr:to>
      <xdr:col>68</xdr:col>
      <xdr:colOff>152400</xdr:colOff>
      <xdr:row>62</xdr:row>
      <xdr:rowOff>20320</xdr:rowOff>
    </xdr:to>
    <xdr:cxnSp macro="">
      <xdr:nvCxnSpPr>
        <xdr:cNvPr id="327" name="直線コネクタ 326"/>
        <xdr:cNvCxnSpPr/>
      </xdr:nvCxnSpPr>
      <xdr:spPr>
        <a:xfrm>
          <a:off x="13512800" y="10624366"/>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65949</xdr:rowOff>
    </xdr:from>
    <xdr:to>
      <xdr:col>68</xdr:col>
      <xdr:colOff>203200</xdr:colOff>
      <xdr:row>60</xdr:row>
      <xdr:rowOff>167549</xdr:rowOff>
    </xdr:to>
    <xdr:sp macro="" textlink="">
      <xdr:nvSpPr>
        <xdr:cNvPr id="328" name="フローチャート: 判断 327"/>
        <xdr:cNvSpPr/>
      </xdr:nvSpPr>
      <xdr:spPr>
        <a:xfrm>
          <a:off x="14351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6276</xdr:rowOff>
    </xdr:from>
    <xdr:ext cx="762000" cy="259045"/>
    <xdr:sp macro="" textlink="">
      <xdr:nvSpPr>
        <xdr:cNvPr id="329" name="テキスト ボックス 328"/>
        <xdr:cNvSpPr txBox="1"/>
      </xdr:nvSpPr>
      <xdr:spPr>
        <a:xfrm>
          <a:off x="14020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67673</xdr:rowOff>
    </xdr:from>
    <xdr:to>
      <xdr:col>64</xdr:col>
      <xdr:colOff>152400</xdr:colOff>
      <xdr:row>60</xdr:row>
      <xdr:rowOff>169273</xdr:rowOff>
    </xdr:to>
    <xdr:sp macro="" textlink="">
      <xdr:nvSpPr>
        <xdr:cNvPr id="330" name="フローチャート: 判断 329"/>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8000</xdr:rowOff>
    </xdr:from>
    <xdr:ext cx="762000" cy="259045"/>
    <xdr:sp macro="" textlink="">
      <xdr:nvSpPr>
        <xdr:cNvPr id="331" name="テキスト ボックス 330"/>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35016</xdr:rowOff>
    </xdr:from>
    <xdr:to>
      <xdr:col>81</xdr:col>
      <xdr:colOff>95250</xdr:colOff>
      <xdr:row>62</xdr:row>
      <xdr:rowOff>136616</xdr:rowOff>
    </xdr:to>
    <xdr:sp macro="" textlink="">
      <xdr:nvSpPr>
        <xdr:cNvPr id="337" name="楕円 336"/>
        <xdr:cNvSpPr/>
      </xdr:nvSpPr>
      <xdr:spPr>
        <a:xfrm>
          <a:off x="169672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7093</xdr:rowOff>
    </xdr:from>
    <xdr:ext cx="762000" cy="259045"/>
    <xdr:sp macro="" textlink="">
      <xdr:nvSpPr>
        <xdr:cNvPr id="338" name="定員管理の状況該当値テキスト"/>
        <xdr:cNvSpPr txBox="1"/>
      </xdr:nvSpPr>
      <xdr:spPr>
        <a:xfrm>
          <a:off x="17106900" y="10636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7438</xdr:rowOff>
    </xdr:from>
    <xdr:to>
      <xdr:col>77</xdr:col>
      <xdr:colOff>95250</xdr:colOff>
      <xdr:row>62</xdr:row>
      <xdr:rowOff>109038</xdr:rowOff>
    </xdr:to>
    <xdr:sp macro="" textlink="">
      <xdr:nvSpPr>
        <xdr:cNvPr id="339" name="楕円 338"/>
        <xdr:cNvSpPr/>
      </xdr:nvSpPr>
      <xdr:spPr>
        <a:xfrm>
          <a:off x="161290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93815</xdr:rowOff>
    </xdr:from>
    <xdr:ext cx="736600" cy="259045"/>
    <xdr:sp macro="" textlink="">
      <xdr:nvSpPr>
        <xdr:cNvPr id="340" name="テキスト ボックス 339"/>
        <xdr:cNvSpPr txBox="1"/>
      </xdr:nvSpPr>
      <xdr:spPr>
        <a:xfrm>
          <a:off x="15798800" y="10723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144417</xdr:rowOff>
    </xdr:from>
    <xdr:to>
      <xdr:col>73</xdr:col>
      <xdr:colOff>44450</xdr:colOff>
      <xdr:row>62</xdr:row>
      <xdr:rowOff>74567</xdr:rowOff>
    </xdr:to>
    <xdr:sp macro="" textlink="">
      <xdr:nvSpPr>
        <xdr:cNvPr id="341" name="楕円 340"/>
        <xdr:cNvSpPr/>
      </xdr:nvSpPr>
      <xdr:spPr>
        <a:xfrm>
          <a:off x="152400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59344</xdr:rowOff>
    </xdr:from>
    <xdr:ext cx="762000" cy="259045"/>
    <xdr:sp macro="" textlink="">
      <xdr:nvSpPr>
        <xdr:cNvPr id="342" name="テキスト ボックス 341"/>
        <xdr:cNvSpPr txBox="1"/>
      </xdr:nvSpPr>
      <xdr:spPr>
        <a:xfrm>
          <a:off x="14909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140970</xdr:rowOff>
    </xdr:from>
    <xdr:to>
      <xdr:col>68</xdr:col>
      <xdr:colOff>203200</xdr:colOff>
      <xdr:row>62</xdr:row>
      <xdr:rowOff>71120</xdr:rowOff>
    </xdr:to>
    <xdr:sp macro="" textlink="">
      <xdr:nvSpPr>
        <xdr:cNvPr id="343" name="楕円 342"/>
        <xdr:cNvSpPr/>
      </xdr:nvSpPr>
      <xdr:spPr>
        <a:xfrm>
          <a:off x="14351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55897</xdr:rowOff>
    </xdr:from>
    <xdr:ext cx="762000" cy="259045"/>
    <xdr:sp macro="" textlink="">
      <xdr:nvSpPr>
        <xdr:cNvPr id="344" name="テキスト ボックス 343"/>
        <xdr:cNvSpPr txBox="1"/>
      </xdr:nvSpPr>
      <xdr:spPr>
        <a:xfrm>
          <a:off x="14020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115116</xdr:rowOff>
    </xdr:from>
    <xdr:to>
      <xdr:col>64</xdr:col>
      <xdr:colOff>152400</xdr:colOff>
      <xdr:row>62</xdr:row>
      <xdr:rowOff>45266</xdr:rowOff>
    </xdr:to>
    <xdr:sp macro="" textlink="">
      <xdr:nvSpPr>
        <xdr:cNvPr id="345" name="楕円 344"/>
        <xdr:cNvSpPr/>
      </xdr:nvSpPr>
      <xdr:spPr>
        <a:xfrm>
          <a:off x="13462000" y="1057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30043</xdr:rowOff>
    </xdr:from>
    <xdr:ext cx="762000" cy="259045"/>
    <xdr:sp macro="" textlink="">
      <xdr:nvSpPr>
        <xdr:cNvPr id="346" name="テキスト ボックス 345"/>
        <xdr:cNvSpPr txBox="1"/>
      </xdr:nvSpPr>
      <xdr:spPr>
        <a:xfrm>
          <a:off x="13131800" y="1065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前年比０．２ポイント減の７．７％となったが、依然として類似団体内平均値を上回る状態が続いている。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近年発行した地方債の償還及び新規の地方債発行に伴い、比率が横ばいとなることが予想され、実施する事業の緊急度、重要度、住民ニーズを的確に判断し、地方債に大きく頼ることのない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82006</xdr:rowOff>
    </xdr:from>
    <xdr:to>
      <xdr:col>81</xdr:col>
      <xdr:colOff>44450</xdr:colOff>
      <xdr:row>44</xdr:row>
      <xdr:rowOff>82369</xdr:rowOff>
    </xdr:to>
    <xdr:cxnSp macro="">
      <xdr:nvCxnSpPr>
        <xdr:cNvPr id="376" name="直線コネクタ 375"/>
        <xdr:cNvCxnSpPr/>
      </xdr:nvCxnSpPr>
      <xdr:spPr>
        <a:xfrm flipV="1">
          <a:off x="17018000" y="6254206"/>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54446</xdr:rowOff>
    </xdr:from>
    <xdr:ext cx="762000" cy="259045"/>
    <xdr:sp macro="" textlink="">
      <xdr:nvSpPr>
        <xdr:cNvPr id="377" name="公債費負担の状況最小値テキスト"/>
        <xdr:cNvSpPr txBox="1"/>
      </xdr:nvSpPr>
      <xdr:spPr>
        <a:xfrm>
          <a:off x="17106900" y="759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82369</xdr:rowOff>
    </xdr:from>
    <xdr:to>
      <xdr:col>81</xdr:col>
      <xdr:colOff>133350</xdr:colOff>
      <xdr:row>44</xdr:row>
      <xdr:rowOff>82369</xdr:rowOff>
    </xdr:to>
    <xdr:cxnSp macro="">
      <xdr:nvCxnSpPr>
        <xdr:cNvPr id="378" name="直線コネクタ 377"/>
        <xdr:cNvCxnSpPr/>
      </xdr:nvCxnSpPr>
      <xdr:spPr>
        <a:xfrm>
          <a:off x="16929100" y="762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168383</xdr:rowOff>
    </xdr:from>
    <xdr:ext cx="762000" cy="259045"/>
    <xdr:sp macro="" textlink="">
      <xdr:nvSpPr>
        <xdr:cNvPr id="379" name="公債費負担の状況最大値テキスト"/>
        <xdr:cNvSpPr txBox="1"/>
      </xdr:nvSpPr>
      <xdr:spPr>
        <a:xfrm>
          <a:off x="17106900" y="599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82006</xdr:rowOff>
    </xdr:from>
    <xdr:to>
      <xdr:col>81</xdr:col>
      <xdr:colOff>133350</xdr:colOff>
      <xdr:row>36</xdr:row>
      <xdr:rowOff>82006</xdr:rowOff>
    </xdr:to>
    <xdr:cxnSp macro="">
      <xdr:nvCxnSpPr>
        <xdr:cNvPr id="380" name="直線コネクタ 379"/>
        <xdr:cNvCxnSpPr/>
      </xdr:nvCxnSpPr>
      <xdr:spPr>
        <a:xfrm>
          <a:off x="16929100" y="625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140788</xdr:rowOff>
    </xdr:from>
    <xdr:to>
      <xdr:col>81</xdr:col>
      <xdr:colOff>44450</xdr:colOff>
      <xdr:row>40</xdr:row>
      <xdr:rowOff>154577</xdr:rowOff>
    </xdr:to>
    <xdr:cxnSp macro="">
      <xdr:nvCxnSpPr>
        <xdr:cNvPr id="381" name="直線コネクタ 380"/>
        <xdr:cNvCxnSpPr/>
      </xdr:nvCxnSpPr>
      <xdr:spPr>
        <a:xfrm flipV="1">
          <a:off x="16179800" y="6998788"/>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23784</xdr:rowOff>
    </xdr:from>
    <xdr:ext cx="762000" cy="259045"/>
    <xdr:sp macro="" textlink="">
      <xdr:nvSpPr>
        <xdr:cNvPr id="382" name="公債費負担の状況平均値テキスト"/>
        <xdr:cNvSpPr txBox="1"/>
      </xdr:nvSpPr>
      <xdr:spPr>
        <a:xfrm>
          <a:off x="17106900" y="671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83" name="フローチャート: 判断 382"/>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154577</xdr:rowOff>
    </xdr:from>
    <xdr:to>
      <xdr:col>77</xdr:col>
      <xdr:colOff>44450</xdr:colOff>
      <xdr:row>41</xdr:row>
      <xdr:rowOff>3810</xdr:rowOff>
    </xdr:to>
    <xdr:cxnSp macro="">
      <xdr:nvCxnSpPr>
        <xdr:cNvPr id="384" name="直線コネクタ 383"/>
        <xdr:cNvCxnSpPr/>
      </xdr:nvCxnSpPr>
      <xdr:spPr>
        <a:xfrm flipV="1">
          <a:off x="15290800" y="701257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5" name="フローチャート: 判断 384"/>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125928</xdr:rowOff>
    </xdr:from>
    <xdr:ext cx="736600" cy="259045"/>
    <xdr:sp macro="" textlink="">
      <xdr:nvSpPr>
        <xdr:cNvPr id="386" name="テキスト ボックス 385"/>
        <xdr:cNvSpPr txBox="1"/>
      </xdr:nvSpPr>
      <xdr:spPr>
        <a:xfrm>
          <a:off x="15798800" y="664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10704</xdr:rowOff>
    </xdr:to>
    <xdr:cxnSp macro="">
      <xdr:nvCxnSpPr>
        <xdr:cNvPr id="387" name="直線コネクタ 386"/>
        <xdr:cNvCxnSpPr/>
      </xdr:nvCxnSpPr>
      <xdr:spPr>
        <a:xfrm flipV="1">
          <a:off x="14401800" y="703326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48623</xdr:rowOff>
    </xdr:from>
    <xdr:to>
      <xdr:col>73</xdr:col>
      <xdr:colOff>44450</xdr:colOff>
      <xdr:row>40</xdr:row>
      <xdr:rowOff>150223</xdr:rowOff>
    </xdr:to>
    <xdr:sp macro="" textlink="">
      <xdr:nvSpPr>
        <xdr:cNvPr id="388" name="フローチャート: 判断 387"/>
        <xdr:cNvSpPr/>
      </xdr:nvSpPr>
      <xdr:spPr>
        <a:xfrm>
          <a:off x="15240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160400</xdr:rowOff>
    </xdr:from>
    <xdr:ext cx="762000" cy="259045"/>
    <xdr:sp macro="" textlink="">
      <xdr:nvSpPr>
        <xdr:cNvPr id="389" name="テキスト ボックス 388"/>
        <xdr:cNvSpPr txBox="1"/>
      </xdr:nvSpPr>
      <xdr:spPr>
        <a:xfrm>
          <a:off x="14909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10704</xdr:rowOff>
    </xdr:from>
    <xdr:to>
      <xdr:col>68</xdr:col>
      <xdr:colOff>152400</xdr:colOff>
      <xdr:row>41</xdr:row>
      <xdr:rowOff>31387</xdr:rowOff>
    </xdr:to>
    <xdr:cxnSp macro="">
      <xdr:nvCxnSpPr>
        <xdr:cNvPr id="390" name="直線コネクタ 389"/>
        <xdr:cNvCxnSpPr/>
      </xdr:nvCxnSpPr>
      <xdr:spPr>
        <a:xfrm flipV="1">
          <a:off x="13512800" y="704015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89988</xdr:rowOff>
    </xdr:from>
    <xdr:to>
      <xdr:col>68</xdr:col>
      <xdr:colOff>203200</xdr:colOff>
      <xdr:row>41</xdr:row>
      <xdr:rowOff>20138</xdr:rowOff>
    </xdr:to>
    <xdr:sp macro="" textlink="">
      <xdr:nvSpPr>
        <xdr:cNvPr id="391" name="フローチャート: 判断 390"/>
        <xdr:cNvSpPr/>
      </xdr:nvSpPr>
      <xdr:spPr>
        <a:xfrm>
          <a:off x="14351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30315</xdr:rowOff>
    </xdr:from>
    <xdr:ext cx="762000" cy="259045"/>
    <xdr:sp macro="" textlink="">
      <xdr:nvSpPr>
        <xdr:cNvPr id="392" name="テキスト ボックス 391"/>
        <xdr:cNvSpPr txBox="1"/>
      </xdr:nvSpPr>
      <xdr:spPr>
        <a:xfrm>
          <a:off x="14020800" y="671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93" name="フローチャート: 判断 392"/>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85470</xdr:rowOff>
    </xdr:from>
    <xdr:ext cx="762000" cy="259045"/>
    <xdr:sp macro="" textlink="">
      <xdr:nvSpPr>
        <xdr:cNvPr id="394" name="テキスト ボックス 393"/>
        <xdr:cNvSpPr txBox="1"/>
      </xdr:nvSpPr>
      <xdr:spPr>
        <a:xfrm>
          <a:off x="13131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89988</xdr:rowOff>
    </xdr:from>
    <xdr:to>
      <xdr:col>81</xdr:col>
      <xdr:colOff>95250</xdr:colOff>
      <xdr:row>41</xdr:row>
      <xdr:rowOff>20138</xdr:rowOff>
    </xdr:to>
    <xdr:sp macro="" textlink="">
      <xdr:nvSpPr>
        <xdr:cNvPr id="400" name="楕円 399"/>
        <xdr:cNvSpPr/>
      </xdr:nvSpPr>
      <xdr:spPr>
        <a:xfrm>
          <a:off x="16967200" y="694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62065</xdr:rowOff>
    </xdr:from>
    <xdr:ext cx="762000" cy="259045"/>
    <xdr:sp macro="" textlink="">
      <xdr:nvSpPr>
        <xdr:cNvPr id="401" name="公債費負担の状況該当値テキスト"/>
        <xdr:cNvSpPr txBox="1"/>
      </xdr:nvSpPr>
      <xdr:spPr>
        <a:xfrm>
          <a:off x="17106900" y="692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103777</xdr:rowOff>
    </xdr:from>
    <xdr:to>
      <xdr:col>77</xdr:col>
      <xdr:colOff>95250</xdr:colOff>
      <xdr:row>41</xdr:row>
      <xdr:rowOff>33927</xdr:rowOff>
    </xdr:to>
    <xdr:sp macro="" textlink="">
      <xdr:nvSpPr>
        <xdr:cNvPr id="402" name="楕円 401"/>
        <xdr:cNvSpPr/>
      </xdr:nvSpPr>
      <xdr:spPr>
        <a:xfrm>
          <a:off x="161290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18704</xdr:rowOff>
    </xdr:from>
    <xdr:ext cx="736600" cy="259045"/>
    <xdr:sp macro="" textlink="">
      <xdr:nvSpPr>
        <xdr:cNvPr id="403" name="テキスト ボックス 402"/>
        <xdr:cNvSpPr txBox="1"/>
      </xdr:nvSpPr>
      <xdr:spPr>
        <a:xfrm>
          <a:off x="15798800" y="704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4" name="楕円 403"/>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39387</xdr:rowOff>
    </xdr:from>
    <xdr:ext cx="762000" cy="259045"/>
    <xdr:sp macro="" textlink="">
      <xdr:nvSpPr>
        <xdr:cNvPr id="405" name="テキスト ボックス 404"/>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131354</xdr:rowOff>
    </xdr:from>
    <xdr:to>
      <xdr:col>68</xdr:col>
      <xdr:colOff>203200</xdr:colOff>
      <xdr:row>41</xdr:row>
      <xdr:rowOff>61504</xdr:rowOff>
    </xdr:to>
    <xdr:sp macro="" textlink="">
      <xdr:nvSpPr>
        <xdr:cNvPr id="406" name="楕円 405"/>
        <xdr:cNvSpPr/>
      </xdr:nvSpPr>
      <xdr:spPr>
        <a:xfrm>
          <a:off x="14351000" y="698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46281</xdr:rowOff>
    </xdr:from>
    <xdr:ext cx="762000" cy="259045"/>
    <xdr:sp macro="" textlink="">
      <xdr:nvSpPr>
        <xdr:cNvPr id="407" name="テキスト ボックス 406"/>
        <xdr:cNvSpPr txBox="1"/>
      </xdr:nvSpPr>
      <xdr:spPr>
        <a:xfrm>
          <a:off x="14020800" y="707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152037</xdr:rowOff>
    </xdr:from>
    <xdr:to>
      <xdr:col>64</xdr:col>
      <xdr:colOff>152400</xdr:colOff>
      <xdr:row>41</xdr:row>
      <xdr:rowOff>82187</xdr:rowOff>
    </xdr:to>
    <xdr:sp macro="" textlink="">
      <xdr:nvSpPr>
        <xdr:cNvPr id="408" name="楕円 407"/>
        <xdr:cNvSpPr/>
      </xdr:nvSpPr>
      <xdr:spPr>
        <a:xfrm>
          <a:off x="13462000" y="701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66964</xdr:rowOff>
    </xdr:from>
    <xdr:ext cx="762000" cy="259045"/>
    <xdr:sp macro="" textlink="">
      <xdr:nvSpPr>
        <xdr:cNvPr id="409" name="テキスト ボックス 408"/>
        <xdr:cNvSpPr txBox="1"/>
      </xdr:nvSpPr>
      <xdr:spPr>
        <a:xfrm>
          <a:off x="13131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昨年度から８．６ポイント増の９０．９％となり、昨年度に引き続き大幅な増加となった。地方債残高の増加や基金の取崩しを行ったことが考えられる。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依然として類似団体内平均値を大きく上回っており、今後は財政調整基金等への積立てを実施し、充当可能基金の増加を図る。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地方債については、今後も大規模な施設整備が予定されているため、可能な限り平準化と抑制を図り、財政の健全化に努める。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136192</xdr:rowOff>
    </xdr:to>
    <xdr:cxnSp macro="">
      <xdr:nvCxnSpPr>
        <xdr:cNvPr id="440" name="直線コネクタ 439"/>
        <xdr:cNvCxnSpPr/>
      </xdr:nvCxnSpPr>
      <xdr:spPr>
        <a:xfrm flipV="1">
          <a:off x="17018000" y="2313214"/>
          <a:ext cx="0" cy="1594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108269</xdr:rowOff>
    </xdr:from>
    <xdr:ext cx="762000" cy="259045"/>
    <xdr:sp macro="" textlink="">
      <xdr:nvSpPr>
        <xdr:cNvPr id="441" name="将来負担の状況最小値テキスト"/>
        <xdr:cNvSpPr txBox="1"/>
      </xdr:nvSpPr>
      <xdr:spPr>
        <a:xfrm>
          <a:off x="17106900" y="388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136192</xdr:rowOff>
    </xdr:from>
    <xdr:to>
      <xdr:col>81</xdr:col>
      <xdr:colOff>133350</xdr:colOff>
      <xdr:row>22</xdr:row>
      <xdr:rowOff>136192</xdr:rowOff>
    </xdr:to>
    <xdr:cxnSp macro="">
      <xdr:nvCxnSpPr>
        <xdr:cNvPr id="442" name="直線コネクタ 441"/>
        <xdr:cNvCxnSpPr/>
      </xdr:nvCxnSpPr>
      <xdr:spPr>
        <a:xfrm>
          <a:off x="16929100" y="390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1331</xdr:rowOff>
    </xdr:from>
    <xdr:to>
      <xdr:col>81</xdr:col>
      <xdr:colOff>44450</xdr:colOff>
      <xdr:row>19</xdr:row>
      <xdr:rowOff>100149</xdr:rowOff>
    </xdr:to>
    <xdr:cxnSp macro="">
      <xdr:nvCxnSpPr>
        <xdr:cNvPr id="445" name="直線コネクタ 444"/>
        <xdr:cNvCxnSpPr/>
      </xdr:nvCxnSpPr>
      <xdr:spPr>
        <a:xfrm>
          <a:off x="16179800" y="3258881"/>
          <a:ext cx="838200" cy="9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39508</xdr:rowOff>
    </xdr:from>
    <xdr:ext cx="762000" cy="259045"/>
    <xdr:sp macro="" textlink="">
      <xdr:nvSpPr>
        <xdr:cNvPr id="446" name="将来負担の状況平均値テキスト"/>
        <xdr:cNvSpPr txBox="1"/>
      </xdr:nvSpPr>
      <xdr:spPr>
        <a:xfrm>
          <a:off x="17106900" y="2268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22981</xdr:rowOff>
    </xdr:from>
    <xdr:to>
      <xdr:col>81</xdr:col>
      <xdr:colOff>95250</xdr:colOff>
      <xdr:row>14</xdr:row>
      <xdr:rowOff>124581</xdr:rowOff>
    </xdr:to>
    <xdr:sp macro="" textlink="">
      <xdr:nvSpPr>
        <xdr:cNvPr id="447" name="フローチャート: 判断 446"/>
        <xdr:cNvSpPr/>
      </xdr:nvSpPr>
      <xdr:spPr>
        <a:xfrm>
          <a:off x="169672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106136</xdr:rowOff>
    </xdr:from>
    <xdr:to>
      <xdr:col>77</xdr:col>
      <xdr:colOff>44450</xdr:colOff>
      <xdr:row>19</xdr:row>
      <xdr:rowOff>1331</xdr:rowOff>
    </xdr:to>
    <xdr:cxnSp macro="">
      <xdr:nvCxnSpPr>
        <xdr:cNvPr id="448" name="直線コネクタ 447"/>
        <xdr:cNvCxnSpPr/>
      </xdr:nvCxnSpPr>
      <xdr:spPr>
        <a:xfrm>
          <a:off x="15290800" y="3192236"/>
          <a:ext cx="889000" cy="6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40217</xdr:rowOff>
    </xdr:from>
    <xdr:to>
      <xdr:col>77</xdr:col>
      <xdr:colOff>95250</xdr:colOff>
      <xdr:row>14</xdr:row>
      <xdr:rowOff>141817</xdr:rowOff>
    </xdr:to>
    <xdr:sp macro="" textlink="">
      <xdr:nvSpPr>
        <xdr:cNvPr id="449" name="フローチャート: 判断 448"/>
        <xdr:cNvSpPr/>
      </xdr:nvSpPr>
      <xdr:spPr>
        <a:xfrm>
          <a:off x="16129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151994</xdr:rowOff>
    </xdr:from>
    <xdr:ext cx="736600" cy="259045"/>
    <xdr:sp macro="" textlink="">
      <xdr:nvSpPr>
        <xdr:cNvPr id="450" name="テキスト ボックス 449"/>
        <xdr:cNvSpPr txBox="1"/>
      </xdr:nvSpPr>
      <xdr:spPr>
        <a:xfrm>
          <a:off x="15798800" y="220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103838</xdr:rowOff>
    </xdr:from>
    <xdr:to>
      <xdr:col>72</xdr:col>
      <xdr:colOff>203200</xdr:colOff>
      <xdr:row>18</xdr:row>
      <xdr:rowOff>106136</xdr:rowOff>
    </xdr:to>
    <xdr:cxnSp macro="">
      <xdr:nvCxnSpPr>
        <xdr:cNvPr id="451" name="直線コネクタ 450"/>
        <xdr:cNvCxnSpPr/>
      </xdr:nvCxnSpPr>
      <xdr:spPr>
        <a:xfrm>
          <a:off x="14401800" y="3189938"/>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2" name="フローチャート: 判断 451"/>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3" name="テキスト ボックス 452"/>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103838</xdr:rowOff>
    </xdr:from>
    <xdr:to>
      <xdr:col>68</xdr:col>
      <xdr:colOff>152400</xdr:colOff>
      <xdr:row>18</xdr:row>
      <xdr:rowOff>147501</xdr:rowOff>
    </xdr:to>
    <xdr:cxnSp macro="">
      <xdr:nvCxnSpPr>
        <xdr:cNvPr id="454" name="直線コネクタ 453"/>
        <xdr:cNvCxnSpPr/>
      </xdr:nvCxnSpPr>
      <xdr:spPr>
        <a:xfrm flipV="1">
          <a:off x="13512800" y="3189938"/>
          <a:ext cx="889000" cy="4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5" name="フローチャート: 判断 454"/>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6" name="テキスト ボックス 455"/>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7" name="フローチャート: 判断 456"/>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8" name="テキスト ボックス 457"/>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49349</xdr:rowOff>
    </xdr:from>
    <xdr:to>
      <xdr:col>81</xdr:col>
      <xdr:colOff>95250</xdr:colOff>
      <xdr:row>19</xdr:row>
      <xdr:rowOff>150949</xdr:rowOff>
    </xdr:to>
    <xdr:sp macro="" textlink="">
      <xdr:nvSpPr>
        <xdr:cNvPr id="464" name="楕円 463"/>
        <xdr:cNvSpPr/>
      </xdr:nvSpPr>
      <xdr:spPr>
        <a:xfrm>
          <a:off x="16967200" y="330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21426</xdr:rowOff>
    </xdr:from>
    <xdr:ext cx="762000" cy="259045"/>
    <xdr:sp macro="" textlink="">
      <xdr:nvSpPr>
        <xdr:cNvPr id="465" name="将来負担の状況該当値テキスト"/>
        <xdr:cNvSpPr txBox="1"/>
      </xdr:nvSpPr>
      <xdr:spPr>
        <a:xfrm>
          <a:off x="17106900" y="3278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121981</xdr:rowOff>
    </xdr:from>
    <xdr:to>
      <xdr:col>77</xdr:col>
      <xdr:colOff>95250</xdr:colOff>
      <xdr:row>19</xdr:row>
      <xdr:rowOff>52131</xdr:rowOff>
    </xdr:to>
    <xdr:sp macro="" textlink="">
      <xdr:nvSpPr>
        <xdr:cNvPr id="466" name="楕円 465"/>
        <xdr:cNvSpPr/>
      </xdr:nvSpPr>
      <xdr:spPr>
        <a:xfrm>
          <a:off x="16129000" y="320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36908</xdr:rowOff>
    </xdr:from>
    <xdr:ext cx="736600" cy="259045"/>
    <xdr:sp macro="" textlink="">
      <xdr:nvSpPr>
        <xdr:cNvPr id="467" name="テキスト ボックス 466"/>
        <xdr:cNvSpPr txBox="1"/>
      </xdr:nvSpPr>
      <xdr:spPr>
        <a:xfrm>
          <a:off x="15798800" y="3294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55336</xdr:rowOff>
    </xdr:from>
    <xdr:to>
      <xdr:col>73</xdr:col>
      <xdr:colOff>44450</xdr:colOff>
      <xdr:row>18</xdr:row>
      <xdr:rowOff>156936</xdr:rowOff>
    </xdr:to>
    <xdr:sp macro="" textlink="">
      <xdr:nvSpPr>
        <xdr:cNvPr id="468" name="楕円 467"/>
        <xdr:cNvSpPr/>
      </xdr:nvSpPr>
      <xdr:spPr>
        <a:xfrm>
          <a:off x="15240000" y="314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141713</xdr:rowOff>
    </xdr:from>
    <xdr:ext cx="762000" cy="259045"/>
    <xdr:sp macro="" textlink="">
      <xdr:nvSpPr>
        <xdr:cNvPr id="469" name="テキスト ボックス 468"/>
        <xdr:cNvSpPr txBox="1"/>
      </xdr:nvSpPr>
      <xdr:spPr>
        <a:xfrm>
          <a:off x="14909800" y="322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53038</xdr:rowOff>
    </xdr:from>
    <xdr:to>
      <xdr:col>68</xdr:col>
      <xdr:colOff>203200</xdr:colOff>
      <xdr:row>18</xdr:row>
      <xdr:rowOff>154638</xdr:rowOff>
    </xdr:to>
    <xdr:sp macro="" textlink="">
      <xdr:nvSpPr>
        <xdr:cNvPr id="470" name="楕円 469"/>
        <xdr:cNvSpPr/>
      </xdr:nvSpPr>
      <xdr:spPr>
        <a:xfrm>
          <a:off x="14351000" y="313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139414</xdr:rowOff>
    </xdr:from>
    <xdr:ext cx="762000" cy="259045"/>
    <xdr:sp macro="" textlink="">
      <xdr:nvSpPr>
        <xdr:cNvPr id="471" name="テキスト ボックス 470"/>
        <xdr:cNvSpPr txBox="1"/>
      </xdr:nvSpPr>
      <xdr:spPr>
        <a:xfrm>
          <a:off x="14020800" y="322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96701</xdr:rowOff>
    </xdr:from>
    <xdr:to>
      <xdr:col>64</xdr:col>
      <xdr:colOff>152400</xdr:colOff>
      <xdr:row>19</xdr:row>
      <xdr:rowOff>26851</xdr:rowOff>
    </xdr:to>
    <xdr:sp macro="" textlink="">
      <xdr:nvSpPr>
        <xdr:cNvPr id="472" name="楕円 471"/>
        <xdr:cNvSpPr/>
      </xdr:nvSpPr>
      <xdr:spPr>
        <a:xfrm>
          <a:off x="13462000" y="318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11628</xdr:rowOff>
    </xdr:from>
    <xdr:ext cx="762000" cy="259045"/>
    <xdr:sp macro="" textlink="">
      <xdr:nvSpPr>
        <xdr:cNvPr id="473" name="テキスト ボックス 472"/>
        <xdr:cNvSpPr txBox="1"/>
      </xdr:nvSpPr>
      <xdr:spPr>
        <a:xfrm>
          <a:off x="13131800" y="326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29,508
28,961
72.29
10,940,901
10,588,584
339,589
6,663,236
10,110,247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県内平均値や類似団体内平均値に比べ、やや高い水準にあるが、要因としては消防業務を町単独で行っていることが考えられる。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短期的には定年により比較的多くの職員が退職するため、人件費の抑制に繋がると見込まれる。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今後も中長期的な職員管理計画のもと、指定管理者制度の活用や事業の委託を検討しつつ、施設の統廃合や行財政改革、効率的な人員配置等により削減に努めていく。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72136</xdr:rowOff>
    </xdr:from>
    <xdr:to>
      <xdr:col>24</xdr:col>
      <xdr:colOff>25400</xdr:colOff>
      <xdr:row>39</xdr:row>
      <xdr:rowOff>138430</xdr:rowOff>
    </xdr:to>
    <xdr:cxnSp macro="">
      <xdr:nvCxnSpPr>
        <xdr:cNvPr id="59" name="直線コネクタ 58"/>
        <xdr:cNvCxnSpPr/>
      </xdr:nvCxnSpPr>
      <xdr:spPr>
        <a:xfrm flipV="1">
          <a:off x="4826000" y="590143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110507</xdr:rowOff>
    </xdr:from>
    <xdr:ext cx="762000" cy="259045"/>
    <xdr:sp macro="" textlink="">
      <xdr:nvSpPr>
        <xdr:cNvPr id="60" name="人件費最小値テキスト"/>
        <xdr:cNvSpPr txBox="1"/>
      </xdr:nvSpPr>
      <xdr:spPr>
        <a:xfrm>
          <a:off x="4914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138430</xdr:rowOff>
    </xdr:from>
    <xdr:to>
      <xdr:col>24</xdr:col>
      <xdr:colOff>114300</xdr:colOff>
      <xdr:row>39</xdr:row>
      <xdr:rowOff>138430</xdr:rowOff>
    </xdr:to>
    <xdr:cxnSp macro="">
      <xdr:nvCxnSpPr>
        <xdr:cNvPr id="61" name="直線コネクタ 60"/>
        <xdr:cNvCxnSpPr/>
      </xdr:nvCxnSpPr>
      <xdr:spPr>
        <a:xfrm>
          <a:off x="4737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72136</xdr:rowOff>
    </xdr:from>
    <xdr:to>
      <xdr:col>24</xdr:col>
      <xdr:colOff>114300</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5842</xdr:rowOff>
    </xdr:from>
    <xdr:to>
      <xdr:col>24</xdr:col>
      <xdr:colOff>25400</xdr:colOff>
      <xdr:row>37</xdr:row>
      <xdr:rowOff>14986</xdr:rowOff>
    </xdr:to>
    <xdr:cxnSp macro="">
      <xdr:nvCxnSpPr>
        <xdr:cNvPr id="64" name="直線コネクタ 63"/>
        <xdr:cNvCxnSpPr/>
      </xdr:nvCxnSpPr>
      <xdr:spPr>
        <a:xfrm>
          <a:off x="3987800" y="63494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88155</xdr:rowOff>
    </xdr:from>
    <xdr:ext cx="762000" cy="259045"/>
    <xdr:sp macro="" textlink="">
      <xdr:nvSpPr>
        <xdr:cNvPr id="65" name="人件費平均値テキスト"/>
        <xdr:cNvSpPr txBox="1"/>
      </xdr:nvSpPr>
      <xdr:spPr>
        <a:xfrm>
          <a:off x="4914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66" name="フローチャート: 判断 65"/>
        <xdr:cNvSpPr/>
      </xdr:nvSpPr>
      <xdr:spPr>
        <a:xfrm>
          <a:off x="4775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168148</xdr:rowOff>
    </xdr:from>
    <xdr:to>
      <xdr:col>19</xdr:col>
      <xdr:colOff>187325</xdr:colOff>
      <xdr:row>37</xdr:row>
      <xdr:rowOff>5842</xdr:rowOff>
    </xdr:to>
    <xdr:cxnSp macro="">
      <xdr:nvCxnSpPr>
        <xdr:cNvPr id="67" name="直線コネクタ 66"/>
        <xdr:cNvCxnSpPr/>
      </xdr:nvCxnSpPr>
      <xdr:spPr>
        <a:xfrm>
          <a:off x="3098800" y="63403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69" name="テキスト ボックス 68"/>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168148</xdr:rowOff>
    </xdr:from>
    <xdr:to>
      <xdr:col>15</xdr:col>
      <xdr:colOff>98425</xdr:colOff>
      <xdr:row>37</xdr:row>
      <xdr:rowOff>60706</xdr:rowOff>
    </xdr:to>
    <xdr:cxnSp macro="">
      <xdr:nvCxnSpPr>
        <xdr:cNvPr id="70" name="直線コネクタ 69"/>
        <xdr:cNvCxnSpPr/>
      </xdr:nvCxnSpPr>
      <xdr:spPr>
        <a:xfrm flipV="1">
          <a:off x="2209800" y="63403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60706</xdr:rowOff>
    </xdr:to>
    <xdr:cxnSp macro="">
      <xdr:nvCxnSpPr>
        <xdr:cNvPr id="73" name="直線コネクタ 72"/>
        <xdr:cNvCxnSpPr/>
      </xdr:nvCxnSpPr>
      <xdr:spPr>
        <a:xfrm>
          <a:off x="1320800" y="63906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83" name="楕円 82"/>
        <xdr:cNvSpPr/>
      </xdr:nvSpPr>
      <xdr:spPr>
        <a:xfrm>
          <a:off x="4775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107713</xdr:rowOff>
    </xdr:from>
    <xdr:ext cx="762000" cy="259045"/>
    <xdr:sp macro="" textlink="">
      <xdr:nvSpPr>
        <xdr:cNvPr id="84" name="人件費該当値テキスト"/>
        <xdr:cNvSpPr txBox="1"/>
      </xdr:nvSpPr>
      <xdr:spPr>
        <a:xfrm>
          <a:off x="4914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126492</xdr:rowOff>
    </xdr:from>
    <xdr:to>
      <xdr:col>20</xdr:col>
      <xdr:colOff>38100</xdr:colOff>
      <xdr:row>37</xdr:row>
      <xdr:rowOff>56642</xdr:rowOff>
    </xdr:to>
    <xdr:sp macro="" textlink="">
      <xdr:nvSpPr>
        <xdr:cNvPr id="85" name="楕円 84"/>
        <xdr:cNvSpPr/>
      </xdr:nvSpPr>
      <xdr:spPr>
        <a:xfrm>
          <a:off x="3937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86" name="テキスト ボックス 85"/>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117348</xdr:rowOff>
    </xdr:from>
    <xdr:to>
      <xdr:col>15</xdr:col>
      <xdr:colOff>149225</xdr:colOff>
      <xdr:row>37</xdr:row>
      <xdr:rowOff>47498</xdr:rowOff>
    </xdr:to>
    <xdr:sp macro="" textlink="">
      <xdr:nvSpPr>
        <xdr:cNvPr id="87" name="楕円 86"/>
        <xdr:cNvSpPr/>
      </xdr:nvSpPr>
      <xdr:spPr>
        <a:xfrm>
          <a:off x="3048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32275</xdr:rowOff>
    </xdr:from>
    <xdr:ext cx="762000" cy="259045"/>
    <xdr:sp macro="" textlink="">
      <xdr:nvSpPr>
        <xdr:cNvPr id="88" name="テキスト ボックス 87"/>
        <xdr:cNvSpPr txBox="1"/>
      </xdr:nvSpPr>
      <xdr:spPr>
        <a:xfrm>
          <a:off x="2717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9906</xdr:rowOff>
    </xdr:from>
    <xdr:to>
      <xdr:col>11</xdr:col>
      <xdr:colOff>60325</xdr:colOff>
      <xdr:row>37</xdr:row>
      <xdr:rowOff>111506</xdr:rowOff>
    </xdr:to>
    <xdr:sp macro="" textlink="">
      <xdr:nvSpPr>
        <xdr:cNvPr id="89" name="楕円 88"/>
        <xdr:cNvSpPr/>
      </xdr:nvSpPr>
      <xdr:spPr>
        <a:xfrm>
          <a:off x="2159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96283</xdr:rowOff>
    </xdr:from>
    <xdr:ext cx="762000" cy="259045"/>
    <xdr:sp macro="" textlink="">
      <xdr:nvSpPr>
        <xdr:cNvPr id="90" name="テキスト ボックス 89"/>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1" name="楕円 90"/>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2" name="テキスト ボックス 91"/>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依然として類似団体内平均値を上回る水準にあり、増減の傾向としても類似している。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前年度比で賃金等は減少した一方で、委託料は増加したが、このよう要因としてふるさと納税寄附金の増加に伴う関連経費の増加があげられる。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今後も消費税増税等により上昇が予想されるため、経常経費の節減に努める。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50800</xdr:rowOff>
    </xdr:from>
    <xdr:to>
      <xdr:col>82</xdr:col>
      <xdr:colOff>107950</xdr:colOff>
      <xdr:row>21</xdr:row>
      <xdr:rowOff>31750</xdr:rowOff>
    </xdr:to>
    <xdr:cxnSp macro="">
      <xdr:nvCxnSpPr>
        <xdr:cNvPr id="124" name="直線コネクタ 123"/>
        <xdr:cNvCxnSpPr/>
      </xdr:nvCxnSpPr>
      <xdr:spPr>
        <a:xfrm flipV="1">
          <a:off x="16510000" y="2279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5"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6" name="直線コネクタ 125"/>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137177</xdr:rowOff>
    </xdr:from>
    <xdr:ext cx="762000" cy="259045"/>
    <xdr:sp macro="" textlink="">
      <xdr:nvSpPr>
        <xdr:cNvPr id="127" name="物件費最大値テキスト"/>
        <xdr:cNvSpPr txBox="1"/>
      </xdr:nvSpPr>
      <xdr:spPr>
        <a:xfrm>
          <a:off x="16598900" y="202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50800</xdr:rowOff>
    </xdr:from>
    <xdr:to>
      <xdr:col>82</xdr:col>
      <xdr:colOff>196850</xdr:colOff>
      <xdr:row>13</xdr:row>
      <xdr:rowOff>50800</xdr:rowOff>
    </xdr:to>
    <xdr:cxnSp macro="">
      <xdr:nvCxnSpPr>
        <xdr:cNvPr id="128" name="直線コネクタ 127"/>
        <xdr:cNvCxnSpPr/>
      </xdr:nvCxnSpPr>
      <xdr:spPr>
        <a:xfrm>
          <a:off x="16421100" y="2279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117475</xdr:rowOff>
    </xdr:from>
    <xdr:to>
      <xdr:col>82</xdr:col>
      <xdr:colOff>107950</xdr:colOff>
      <xdr:row>17</xdr:row>
      <xdr:rowOff>31750</xdr:rowOff>
    </xdr:to>
    <xdr:cxnSp macro="">
      <xdr:nvCxnSpPr>
        <xdr:cNvPr id="129" name="直線コネクタ 128"/>
        <xdr:cNvCxnSpPr/>
      </xdr:nvCxnSpPr>
      <xdr:spPr>
        <a:xfrm>
          <a:off x="15671800" y="286067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35577</xdr:rowOff>
    </xdr:from>
    <xdr:ext cx="762000" cy="259045"/>
    <xdr:sp macro="" textlink="">
      <xdr:nvSpPr>
        <xdr:cNvPr id="130" name="物件費平均値テキスト"/>
        <xdr:cNvSpPr txBox="1"/>
      </xdr:nvSpPr>
      <xdr:spPr>
        <a:xfrm>
          <a:off x="16598900" y="260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19050</xdr:rowOff>
    </xdr:from>
    <xdr:to>
      <xdr:col>82</xdr:col>
      <xdr:colOff>158750</xdr:colOff>
      <xdr:row>16</xdr:row>
      <xdr:rowOff>120650</xdr:rowOff>
    </xdr:to>
    <xdr:sp macro="" textlink="">
      <xdr:nvSpPr>
        <xdr:cNvPr id="131" name="フローチャート: 判断 130"/>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3175</xdr:rowOff>
    </xdr:from>
    <xdr:to>
      <xdr:col>78</xdr:col>
      <xdr:colOff>69850</xdr:colOff>
      <xdr:row>16</xdr:row>
      <xdr:rowOff>117475</xdr:rowOff>
    </xdr:to>
    <xdr:cxnSp macro="">
      <xdr:nvCxnSpPr>
        <xdr:cNvPr id="132" name="直線コネクタ 131"/>
        <xdr:cNvCxnSpPr/>
      </xdr:nvCxnSpPr>
      <xdr:spPr>
        <a:xfrm>
          <a:off x="14782800" y="27463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3" name="フローチャート: 判断 132"/>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102252</xdr:rowOff>
    </xdr:from>
    <xdr:ext cx="736600" cy="259045"/>
    <xdr:sp macro="" textlink="">
      <xdr:nvSpPr>
        <xdr:cNvPr id="134" name="テキスト ボックス 133"/>
        <xdr:cNvSpPr txBox="1"/>
      </xdr:nvSpPr>
      <xdr:spPr>
        <a:xfrm>
          <a:off x="15290800" y="250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3175</xdr:rowOff>
    </xdr:from>
    <xdr:to>
      <xdr:col>73</xdr:col>
      <xdr:colOff>180975</xdr:colOff>
      <xdr:row>16</xdr:row>
      <xdr:rowOff>69850</xdr:rowOff>
    </xdr:to>
    <xdr:cxnSp macro="">
      <xdr:nvCxnSpPr>
        <xdr:cNvPr id="135" name="直線コネクタ 134"/>
        <xdr:cNvCxnSpPr/>
      </xdr:nvCxnSpPr>
      <xdr:spPr>
        <a:xfrm flipV="1">
          <a:off x="13893800" y="27463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85725</xdr:rowOff>
    </xdr:from>
    <xdr:to>
      <xdr:col>74</xdr:col>
      <xdr:colOff>31750</xdr:colOff>
      <xdr:row>16</xdr:row>
      <xdr:rowOff>15875</xdr:rowOff>
    </xdr:to>
    <xdr:sp macro="" textlink="">
      <xdr:nvSpPr>
        <xdr:cNvPr id="136" name="フローチャート: 判断 135"/>
        <xdr:cNvSpPr/>
      </xdr:nvSpPr>
      <xdr:spPr>
        <a:xfrm>
          <a:off x="14732000" y="265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26052</xdr:rowOff>
    </xdr:from>
    <xdr:ext cx="762000" cy="259045"/>
    <xdr:sp macro="" textlink="">
      <xdr:nvSpPr>
        <xdr:cNvPr id="137" name="テキスト ボックス 136"/>
        <xdr:cNvSpPr txBox="1"/>
      </xdr:nvSpPr>
      <xdr:spPr>
        <a:xfrm>
          <a:off x="14401800" y="242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69850</xdr:rowOff>
    </xdr:from>
    <xdr:to>
      <xdr:col>69</xdr:col>
      <xdr:colOff>92075</xdr:colOff>
      <xdr:row>17</xdr:row>
      <xdr:rowOff>41275</xdr:rowOff>
    </xdr:to>
    <xdr:cxnSp macro="">
      <xdr:nvCxnSpPr>
        <xdr:cNvPr id="138" name="直線コネクタ 137"/>
        <xdr:cNvCxnSpPr/>
      </xdr:nvCxnSpPr>
      <xdr:spPr>
        <a:xfrm flipV="1">
          <a:off x="13004800" y="281305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161925</xdr:rowOff>
    </xdr:from>
    <xdr:to>
      <xdr:col>69</xdr:col>
      <xdr:colOff>142875</xdr:colOff>
      <xdr:row>16</xdr:row>
      <xdr:rowOff>92075</xdr:rowOff>
    </xdr:to>
    <xdr:sp macro="" textlink="">
      <xdr:nvSpPr>
        <xdr:cNvPr id="139" name="フローチャート: 判断 138"/>
        <xdr:cNvSpPr/>
      </xdr:nvSpPr>
      <xdr:spPr>
        <a:xfrm>
          <a:off x="13843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102252</xdr:rowOff>
    </xdr:from>
    <xdr:ext cx="762000" cy="259045"/>
    <xdr:sp macro="" textlink="">
      <xdr:nvSpPr>
        <xdr:cNvPr id="140" name="テキスト ボックス 139"/>
        <xdr:cNvSpPr txBox="1"/>
      </xdr:nvSpPr>
      <xdr:spPr>
        <a:xfrm>
          <a:off x="13512800" y="250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104775</xdr:rowOff>
    </xdr:from>
    <xdr:to>
      <xdr:col>65</xdr:col>
      <xdr:colOff>53975</xdr:colOff>
      <xdr:row>16</xdr:row>
      <xdr:rowOff>34925</xdr:rowOff>
    </xdr:to>
    <xdr:sp macro="" textlink="">
      <xdr:nvSpPr>
        <xdr:cNvPr id="141" name="フローチャート: 判断 140"/>
        <xdr:cNvSpPr/>
      </xdr:nvSpPr>
      <xdr:spPr>
        <a:xfrm>
          <a:off x="12954000" y="267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45102</xdr:rowOff>
    </xdr:from>
    <xdr:ext cx="762000" cy="259045"/>
    <xdr:sp macro="" textlink="">
      <xdr:nvSpPr>
        <xdr:cNvPr id="142" name="テキスト ボックス 141"/>
        <xdr:cNvSpPr txBox="1"/>
      </xdr:nvSpPr>
      <xdr:spPr>
        <a:xfrm>
          <a:off x="12623800" y="244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48" name="楕円 147"/>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124477</xdr:rowOff>
    </xdr:from>
    <xdr:ext cx="762000" cy="259045"/>
    <xdr:sp macro="" textlink="">
      <xdr:nvSpPr>
        <xdr:cNvPr id="149" name="物件費該当値テキスト"/>
        <xdr:cNvSpPr txBox="1"/>
      </xdr:nvSpPr>
      <xdr:spPr>
        <a:xfrm>
          <a:off x="16598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66675</xdr:rowOff>
    </xdr:from>
    <xdr:to>
      <xdr:col>78</xdr:col>
      <xdr:colOff>120650</xdr:colOff>
      <xdr:row>16</xdr:row>
      <xdr:rowOff>168275</xdr:rowOff>
    </xdr:to>
    <xdr:sp macro="" textlink="">
      <xdr:nvSpPr>
        <xdr:cNvPr id="150" name="楕円 149"/>
        <xdr:cNvSpPr/>
      </xdr:nvSpPr>
      <xdr:spPr>
        <a:xfrm>
          <a:off x="15621000" y="280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153052</xdr:rowOff>
    </xdr:from>
    <xdr:ext cx="736600" cy="259045"/>
    <xdr:sp macro="" textlink="">
      <xdr:nvSpPr>
        <xdr:cNvPr id="151" name="テキスト ボックス 150"/>
        <xdr:cNvSpPr txBox="1"/>
      </xdr:nvSpPr>
      <xdr:spPr>
        <a:xfrm>
          <a:off x="15290800" y="2896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123825</xdr:rowOff>
    </xdr:from>
    <xdr:to>
      <xdr:col>74</xdr:col>
      <xdr:colOff>31750</xdr:colOff>
      <xdr:row>16</xdr:row>
      <xdr:rowOff>53975</xdr:rowOff>
    </xdr:to>
    <xdr:sp macro="" textlink="">
      <xdr:nvSpPr>
        <xdr:cNvPr id="152" name="楕円 151"/>
        <xdr:cNvSpPr/>
      </xdr:nvSpPr>
      <xdr:spPr>
        <a:xfrm>
          <a:off x="14732000" y="269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38752</xdr:rowOff>
    </xdr:from>
    <xdr:ext cx="762000" cy="259045"/>
    <xdr:sp macro="" textlink="">
      <xdr:nvSpPr>
        <xdr:cNvPr id="153" name="テキスト ボックス 152"/>
        <xdr:cNvSpPr txBox="1"/>
      </xdr:nvSpPr>
      <xdr:spPr>
        <a:xfrm>
          <a:off x="14401800" y="278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19050</xdr:rowOff>
    </xdr:from>
    <xdr:to>
      <xdr:col>69</xdr:col>
      <xdr:colOff>142875</xdr:colOff>
      <xdr:row>16</xdr:row>
      <xdr:rowOff>120650</xdr:rowOff>
    </xdr:to>
    <xdr:sp macro="" textlink="">
      <xdr:nvSpPr>
        <xdr:cNvPr id="154" name="楕円 153"/>
        <xdr:cNvSpPr/>
      </xdr:nvSpPr>
      <xdr:spPr>
        <a:xfrm>
          <a:off x="13843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105427</xdr:rowOff>
    </xdr:from>
    <xdr:ext cx="762000" cy="259045"/>
    <xdr:sp macro="" textlink="">
      <xdr:nvSpPr>
        <xdr:cNvPr id="155" name="テキスト ボックス 154"/>
        <xdr:cNvSpPr txBox="1"/>
      </xdr:nvSpPr>
      <xdr:spPr>
        <a:xfrm>
          <a:off x="135128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161925</xdr:rowOff>
    </xdr:from>
    <xdr:to>
      <xdr:col>65</xdr:col>
      <xdr:colOff>53975</xdr:colOff>
      <xdr:row>17</xdr:row>
      <xdr:rowOff>92075</xdr:rowOff>
    </xdr:to>
    <xdr:sp macro="" textlink="">
      <xdr:nvSpPr>
        <xdr:cNvPr id="156" name="楕円 155"/>
        <xdr:cNvSpPr/>
      </xdr:nvSpPr>
      <xdr:spPr>
        <a:xfrm>
          <a:off x="12954000" y="290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76852</xdr:rowOff>
    </xdr:from>
    <xdr:ext cx="762000" cy="259045"/>
    <xdr:sp macro="" textlink="">
      <xdr:nvSpPr>
        <xdr:cNvPr id="157" name="テキスト ボックス 156"/>
        <xdr:cNvSpPr txBox="1"/>
      </xdr:nvSpPr>
      <xdr:spPr>
        <a:xfrm>
          <a:off x="126238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前年度比で同率であるが、引き続き類似団体内平均値を上回っている。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大きな割合を占める事業の中で、児童手当支給事業の実績は減少し、障害者自立支援給付事業や重度心身障害者医療事業は増加傾向にある。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今後も人口減少、少子高齢化が一層進むこと</a:t>
          </a:r>
          <a:r>
            <a:rPr kumimoji="1" lang="ja-JP" altLang="en-US" sz="1300">
              <a:solidFill>
                <a:schemeClr val="dk1"/>
              </a:solidFill>
              <a:effectLst/>
              <a:latin typeface="+mn-lt"/>
              <a:ea typeface="+mn-ea"/>
              <a:cs typeface="+mn-cs"/>
            </a:rPr>
            <a:t>で今後も増加が予想されることから、資格審査等の適正化や町単独事業の見直し、精査を行うなど、抑制に努める。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61685</xdr:rowOff>
    </xdr:from>
    <xdr:to>
      <xdr:col>24</xdr:col>
      <xdr:colOff>25400</xdr:colOff>
      <xdr:row>61</xdr:row>
      <xdr:rowOff>37193</xdr:rowOff>
    </xdr:to>
    <xdr:cxnSp macro="">
      <xdr:nvCxnSpPr>
        <xdr:cNvPr id="187" name="直線コネクタ 186"/>
        <xdr:cNvCxnSpPr/>
      </xdr:nvCxnSpPr>
      <xdr:spPr>
        <a:xfrm flipV="1">
          <a:off x="4826000" y="8977085"/>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9" name="直線コネクタ 18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148062</xdr:rowOff>
    </xdr:from>
    <xdr:ext cx="762000" cy="259045"/>
    <xdr:sp macro="" textlink="">
      <xdr:nvSpPr>
        <xdr:cNvPr id="190" name="扶助費最大値テキスト"/>
        <xdr:cNvSpPr txBox="1"/>
      </xdr:nvSpPr>
      <xdr:spPr>
        <a:xfrm>
          <a:off x="4914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61685</xdr:rowOff>
    </xdr:from>
    <xdr:to>
      <xdr:col>24</xdr:col>
      <xdr:colOff>114300</xdr:colOff>
      <xdr:row>52</xdr:row>
      <xdr:rowOff>61685</xdr:rowOff>
    </xdr:to>
    <xdr:cxnSp macro="">
      <xdr:nvCxnSpPr>
        <xdr:cNvPr id="191" name="直線コネクタ 190"/>
        <xdr:cNvCxnSpPr/>
      </xdr:nvCxnSpPr>
      <xdr:spPr>
        <a:xfrm>
          <a:off x="4737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56</xdr:row>
      <xdr:rowOff>127000</xdr:rowOff>
    </xdr:to>
    <xdr:cxnSp macro="">
      <xdr:nvCxnSpPr>
        <xdr:cNvPr id="192" name="直線コネクタ 191"/>
        <xdr:cNvCxnSpPr/>
      </xdr:nvCxnSpPr>
      <xdr:spPr>
        <a:xfrm>
          <a:off x="3987800" y="9728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60070</xdr:rowOff>
    </xdr:from>
    <xdr:ext cx="762000" cy="259045"/>
    <xdr:sp macro="" textlink="">
      <xdr:nvSpPr>
        <xdr:cNvPr id="193" name="扶助費平均値テキスト"/>
        <xdr:cNvSpPr txBox="1"/>
      </xdr:nvSpPr>
      <xdr:spPr>
        <a:xfrm>
          <a:off x="4914900" y="9489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45357</xdr:rowOff>
    </xdr:from>
    <xdr:to>
      <xdr:col>19</xdr:col>
      <xdr:colOff>187325</xdr:colOff>
      <xdr:row>56</xdr:row>
      <xdr:rowOff>127000</xdr:rowOff>
    </xdr:to>
    <xdr:cxnSp macro="">
      <xdr:nvCxnSpPr>
        <xdr:cNvPr id="195" name="直線コネクタ 194"/>
        <xdr:cNvCxnSpPr/>
      </xdr:nvCxnSpPr>
      <xdr:spPr>
        <a:xfrm>
          <a:off x="3098800" y="96465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45357</xdr:rowOff>
    </xdr:from>
    <xdr:to>
      <xdr:col>15</xdr:col>
      <xdr:colOff>98425</xdr:colOff>
      <xdr:row>56</xdr:row>
      <xdr:rowOff>94343</xdr:rowOff>
    </xdr:to>
    <xdr:cxnSp macro="">
      <xdr:nvCxnSpPr>
        <xdr:cNvPr id="198" name="直線コネクタ 197"/>
        <xdr:cNvCxnSpPr/>
      </xdr:nvCxnSpPr>
      <xdr:spPr>
        <a:xfrm flipV="1">
          <a:off x="2209800" y="96465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9" name="フローチャート: 判断 198"/>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00" name="テキスト ボックス 199"/>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135165</xdr:rowOff>
    </xdr:from>
    <xdr:to>
      <xdr:col>11</xdr:col>
      <xdr:colOff>9525</xdr:colOff>
      <xdr:row>56</xdr:row>
      <xdr:rowOff>94343</xdr:rowOff>
    </xdr:to>
    <xdr:cxnSp macro="">
      <xdr:nvCxnSpPr>
        <xdr:cNvPr id="201" name="直線コネクタ 200"/>
        <xdr:cNvCxnSpPr/>
      </xdr:nvCxnSpPr>
      <xdr:spPr>
        <a:xfrm>
          <a:off x="1320800" y="95649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03" name="テキスト ボックス 202"/>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04" name="フローチャート: 判断 203"/>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05" name="テキスト ボックス 204"/>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11" name="楕円 210"/>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12"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13" name="楕円 212"/>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14" name="テキスト ボックス 213"/>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166007</xdr:rowOff>
    </xdr:from>
    <xdr:to>
      <xdr:col>15</xdr:col>
      <xdr:colOff>149225</xdr:colOff>
      <xdr:row>56</xdr:row>
      <xdr:rowOff>96157</xdr:rowOff>
    </xdr:to>
    <xdr:sp macro="" textlink="">
      <xdr:nvSpPr>
        <xdr:cNvPr id="215" name="楕円 214"/>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80934</xdr:rowOff>
    </xdr:from>
    <xdr:ext cx="762000" cy="259045"/>
    <xdr:sp macro="" textlink="">
      <xdr:nvSpPr>
        <xdr:cNvPr id="216" name="テキスト ボックス 215"/>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43543</xdr:rowOff>
    </xdr:from>
    <xdr:to>
      <xdr:col>11</xdr:col>
      <xdr:colOff>60325</xdr:colOff>
      <xdr:row>56</xdr:row>
      <xdr:rowOff>145143</xdr:rowOff>
    </xdr:to>
    <xdr:sp macro="" textlink="">
      <xdr:nvSpPr>
        <xdr:cNvPr id="217" name="楕円 216"/>
        <xdr:cNvSpPr/>
      </xdr:nvSpPr>
      <xdr:spPr>
        <a:xfrm>
          <a:off x="2159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218" name="テキスト ボックス 217"/>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19" name="楕円 218"/>
        <xdr:cNvSpPr/>
      </xdr:nvSpPr>
      <xdr:spPr>
        <a:xfrm>
          <a:off x="1270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20" name="テキスト ボックス 219"/>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前年度比で０．５ポイント減少し、依然として類似団体内平均値を下回る結果となった。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下水道事業と国民健康保険特別会計への繰出金が減少した一方で、後期高齢者医療・介護保険事業特別会計への繰出金は増加したことから、高齢化が進む中で今後もこの傾向が続くと思われる。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今後もこの水準が維持できるよう努める。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127000</xdr:rowOff>
    </xdr:to>
    <xdr:cxnSp macro="">
      <xdr:nvCxnSpPr>
        <xdr:cNvPr id="248" name="直線コネクタ 247"/>
        <xdr:cNvCxnSpPr/>
      </xdr:nvCxnSpPr>
      <xdr:spPr>
        <a:xfrm flipV="1">
          <a:off x="16510000" y="91948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73660</xdr:rowOff>
    </xdr:from>
    <xdr:to>
      <xdr:col>82</xdr:col>
      <xdr:colOff>107950</xdr:colOff>
      <xdr:row>56</xdr:row>
      <xdr:rowOff>111760</xdr:rowOff>
    </xdr:to>
    <xdr:cxnSp macro="">
      <xdr:nvCxnSpPr>
        <xdr:cNvPr id="253" name="直線コネクタ 252"/>
        <xdr:cNvCxnSpPr/>
      </xdr:nvCxnSpPr>
      <xdr:spPr>
        <a:xfrm flipV="1">
          <a:off x="15671800" y="96748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4"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20320</xdr:rowOff>
    </xdr:from>
    <xdr:to>
      <xdr:col>78</xdr:col>
      <xdr:colOff>69850</xdr:colOff>
      <xdr:row>56</xdr:row>
      <xdr:rowOff>111760</xdr:rowOff>
    </xdr:to>
    <xdr:cxnSp macro="">
      <xdr:nvCxnSpPr>
        <xdr:cNvPr id="256" name="直線コネクタ 255"/>
        <xdr:cNvCxnSpPr/>
      </xdr:nvCxnSpPr>
      <xdr:spPr>
        <a:xfrm>
          <a:off x="14782800" y="96215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7" name="フローチャート: 判断 256"/>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8" name="テキスト ボックス 257"/>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20320</xdr:rowOff>
    </xdr:from>
    <xdr:to>
      <xdr:col>73</xdr:col>
      <xdr:colOff>180975</xdr:colOff>
      <xdr:row>56</xdr:row>
      <xdr:rowOff>35560</xdr:rowOff>
    </xdr:to>
    <xdr:cxnSp macro="">
      <xdr:nvCxnSpPr>
        <xdr:cNvPr id="259" name="直線コネクタ 258"/>
        <xdr:cNvCxnSpPr/>
      </xdr:nvCxnSpPr>
      <xdr:spPr>
        <a:xfrm flipV="1">
          <a:off x="13893800" y="9621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60" name="フローチャート: 判断 259"/>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6367</xdr:rowOff>
    </xdr:from>
    <xdr:ext cx="762000" cy="259045"/>
    <xdr:sp macro="" textlink="">
      <xdr:nvSpPr>
        <xdr:cNvPr id="261" name="テキスト ボックス 260"/>
        <xdr:cNvSpPr txBox="1"/>
      </xdr:nvSpPr>
      <xdr:spPr>
        <a:xfrm>
          <a:off x="14401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138430</xdr:rowOff>
    </xdr:from>
    <xdr:to>
      <xdr:col>69</xdr:col>
      <xdr:colOff>92075</xdr:colOff>
      <xdr:row>56</xdr:row>
      <xdr:rowOff>35560</xdr:rowOff>
    </xdr:to>
    <xdr:cxnSp macro="">
      <xdr:nvCxnSpPr>
        <xdr:cNvPr id="262" name="直線コネクタ 261"/>
        <xdr:cNvCxnSpPr/>
      </xdr:nvCxnSpPr>
      <xdr:spPr>
        <a:xfrm>
          <a:off x="13004800" y="9568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3" name="フローチャート: 判断 262"/>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4" name="テキスト ボックス 263"/>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5" name="フローチャート: 判断 264"/>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6" name="テキスト ボックス 265"/>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72" name="楕円 271"/>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39387</xdr:rowOff>
    </xdr:from>
    <xdr:ext cx="762000" cy="259045"/>
    <xdr:sp macro="" textlink="">
      <xdr:nvSpPr>
        <xdr:cNvPr id="273" name="その他該当値テキスト"/>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60960</xdr:rowOff>
    </xdr:from>
    <xdr:to>
      <xdr:col>78</xdr:col>
      <xdr:colOff>120650</xdr:colOff>
      <xdr:row>56</xdr:row>
      <xdr:rowOff>162560</xdr:rowOff>
    </xdr:to>
    <xdr:sp macro="" textlink="">
      <xdr:nvSpPr>
        <xdr:cNvPr id="274" name="楕円 273"/>
        <xdr:cNvSpPr/>
      </xdr:nvSpPr>
      <xdr:spPr>
        <a:xfrm>
          <a:off x="15621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1287</xdr:rowOff>
    </xdr:from>
    <xdr:ext cx="736600" cy="259045"/>
    <xdr:sp macro="" textlink="">
      <xdr:nvSpPr>
        <xdr:cNvPr id="275" name="テキスト ボックス 274"/>
        <xdr:cNvSpPr txBox="1"/>
      </xdr:nvSpPr>
      <xdr:spPr>
        <a:xfrm>
          <a:off x="15290800" y="943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140970</xdr:rowOff>
    </xdr:from>
    <xdr:to>
      <xdr:col>74</xdr:col>
      <xdr:colOff>31750</xdr:colOff>
      <xdr:row>56</xdr:row>
      <xdr:rowOff>71120</xdr:rowOff>
    </xdr:to>
    <xdr:sp macro="" textlink="">
      <xdr:nvSpPr>
        <xdr:cNvPr id="276" name="楕円 275"/>
        <xdr:cNvSpPr/>
      </xdr:nvSpPr>
      <xdr:spPr>
        <a:xfrm>
          <a:off x="14732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81297</xdr:rowOff>
    </xdr:from>
    <xdr:ext cx="762000" cy="259045"/>
    <xdr:sp macro="" textlink="">
      <xdr:nvSpPr>
        <xdr:cNvPr id="277" name="テキスト ボックス 276"/>
        <xdr:cNvSpPr txBox="1"/>
      </xdr:nvSpPr>
      <xdr:spPr>
        <a:xfrm>
          <a:off x="14401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156210</xdr:rowOff>
    </xdr:from>
    <xdr:to>
      <xdr:col>69</xdr:col>
      <xdr:colOff>142875</xdr:colOff>
      <xdr:row>56</xdr:row>
      <xdr:rowOff>86360</xdr:rowOff>
    </xdr:to>
    <xdr:sp macro="" textlink="">
      <xdr:nvSpPr>
        <xdr:cNvPr id="278" name="楕円 277"/>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79" name="テキスト ボックス 278"/>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80" name="楕円 279"/>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27957</xdr:rowOff>
    </xdr:from>
    <xdr:ext cx="762000" cy="259045"/>
    <xdr:sp macro="" textlink="">
      <xdr:nvSpPr>
        <xdr:cNvPr id="281" name="テキスト ボックス 280"/>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前年度比で補助費総額としては増加したが、要因としては単年度の臨時的経費が大部分であり、結果として減少した。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今後も随時補助金等の見直しを実施し、目的を達成したものや効果の薄いものなどについて縮小・廃止を行い、経費の節減に努める。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16510</xdr:rowOff>
    </xdr:from>
    <xdr:to>
      <xdr:col>82</xdr:col>
      <xdr:colOff>107950</xdr:colOff>
      <xdr:row>41</xdr:row>
      <xdr:rowOff>92710</xdr:rowOff>
    </xdr:to>
    <xdr:cxnSp macro="">
      <xdr:nvCxnSpPr>
        <xdr:cNvPr id="309" name="直線コネクタ 308"/>
        <xdr:cNvCxnSpPr/>
      </xdr:nvCxnSpPr>
      <xdr:spPr>
        <a:xfrm flipV="1">
          <a:off x="16510000" y="56743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10"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11" name="直線コネクタ 310"/>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102887</xdr:rowOff>
    </xdr:from>
    <xdr:ext cx="762000" cy="259045"/>
    <xdr:sp macro="" textlink="">
      <xdr:nvSpPr>
        <xdr:cNvPr id="312" name="補助費等最大値テキスト"/>
        <xdr:cNvSpPr txBox="1"/>
      </xdr:nvSpPr>
      <xdr:spPr>
        <a:xfrm>
          <a:off x="16598900" y="541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16510</xdr:rowOff>
    </xdr:from>
    <xdr:to>
      <xdr:col>82</xdr:col>
      <xdr:colOff>196850</xdr:colOff>
      <xdr:row>33</xdr:row>
      <xdr:rowOff>16510</xdr:rowOff>
    </xdr:to>
    <xdr:cxnSp macro="">
      <xdr:nvCxnSpPr>
        <xdr:cNvPr id="313" name="直線コネクタ 312"/>
        <xdr:cNvCxnSpPr/>
      </xdr:nvCxnSpPr>
      <xdr:spPr>
        <a:xfrm>
          <a:off x="16421100" y="567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31750</xdr:rowOff>
    </xdr:from>
    <xdr:to>
      <xdr:col>82</xdr:col>
      <xdr:colOff>107950</xdr:colOff>
      <xdr:row>37</xdr:row>
      <xdr:rowOff>46990</xdr:rowOff>
    </xdr:to>
    <xdr:cxnSp macro="">
      <xdr:nvCxnSpPr>
        <xdr:cNvPr id="314" name="直線コネクタ 313"/>
        <xdr:cNvCxnSpPr/>
      </xdr:nvCxnSpPr>
      <xdr:spPr>
        <a:xfrm flipV="1">
          <a:off x="15671800" y="63754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85107</xdr:rowOff>
    </xdr:from>
    <xdr:ext cx="762000" cy="259045"/>
    <xdr:sp macro="" textlink="">
      <xdr:nvSpPr>
        <xdr:cNvPr id="315" name="補助費等平均値テキスト"/>
        <xdr:cNvSpPr txBox="1"/>
      </xdr:nvSpPr>
      <xdr:spPr>
        <a:xfrm>
          <a:off x="16598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6" name="フローチャート: 判断 315"/>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142240</xdr:rowOff>
    </xdr:from>
    <xdr:to>
      <xdr:col>78</xdr:col>
      <xdr:colOff>69850</xdr:colOff>
      <xdr:row>37</xdr:row>
      <xdr:rowOff>46990</xdr:rowOff>
    </xdr:to>
    <xdr:cxnSp macro="">
      <xdr:nvCxnSpPr>
        <xdr:cNvPr id="317" name="直線コネクタ 316"/>
        <xdr:cNvCxnSpPr/>
      </xdr:nvCxnSpPr>
      <xdr:spPr>
        <a:xfrm>
          <a:off x="14782800" y="63144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18" name="フローチャート: 判断 317"/>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19" name="テキスト ボックス 318"/>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142240</xdr:rowOff>
    </xdr:from>
    <xdr:to>
      <xdr:col>73</xdr:col>
      <xdr:colOff>180975</xdr:colOff>
      <xdr:row>36</xdr:row>
      <xdr:rowOff>149860</xdr:rowOff>
    </xdr:to>
    <xdr:cxnSp macro="">
      <xdr:nvCxnSpPr>
        <xdr:cNvPr id="320" name="直線コネクタ 319"/>
        <xdr:cNvCxnSpPr/>
      </xdr:nvCxnSpPr>
      <xdr:spPr>
        <a:xfrm flipV="1">
          <a:off x="13893800" y="6314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2" name="テキスト ボックス 321"/>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37</xdr:row>
      <xdr:rowOff>1270</xdr:rowOff>
    </xdr:to>
    <xdr:cxnSp macro="">
      <xdr:nvCxnSpPr>
        <xdr:cNvPr id="323" name="直線コネクタ 322"/>
        <xdr:cNvCxnSpPr/>
      </xdr:nvCxnSpPr>
      <xdr:spPr>
        <a:xfrm flipV="1">
          <a:off x="13004800" y="6322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22860</xdr:rowOff>
    </xdr:from>
    <xdr:to>
      <xdr:col>69</xdr:col>
      <xdr:colOff>142875</xdr:colOff>
      <xdr:row>36</xdr:row>
      <xdr:rowOff>124460</xdr:rowOff>
    </xdr:to>
    <xdr:sp macro="" textlink="">
      <xdr:nvSpPr>
        <xdr:cNvPr id="324" name="フローチャート: 判断 323"/>
        <xdr:cNvSpPr/>
      </xdr:nvSpPr>
      <xdr:spPr>
        <a:xfrm>
          <a:off x="13843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134637</xdr:rowOff>
    </xdr:from>
    <xdr:ext cx="762000" cy="259045"/>
    <xdr:sp macro="" textlink="">
      <xdr:nvSpPr>
        <xdr:cNvPr id="325" name="テキスト ボックス 324"/>
        <xdr:cNvSpPr txBox="1"/>
      </xdr:nvSpPr>
      <xdr:spPr>
        <a:xfrm>
          <a:off x="13512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26" name="フローチャート: 判断 325"/>
        <xdr:cNvSpPr/>
      </xdr:nvSpPr>
      <xdr:spPr>
        <a:xfrm>
          <a:off x="12954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127017</xdr:rowOff>
    </xdr:from>
    <xdr:ext cx="762000" cy="259045"/>
    <xdr:sp macro="" textlink="">
      <xdr:nvSpPr>
        <xdr:cNvPr id="327" name="テキスト ボックス 326"/>
        <xdr:cNvSpPr txBox="1"/>
      </xdr:nvSpPr>
      <xdr:spPr>
        <a:xfrm>
          <a:off x="12623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152400</xdr:rowOff>
    </xdr:from>
    <xdr:to>
      <xdr:col>82</xdr:col>
      <xdr:colOff>158750</xdr:colOff>
      <xdr:row>37</xdr:row>
      <xdr:rowOff>82550</xdr:rowOff>
    </xdr:to>
    <xdr:sp macro="" textlink="">
      <xdr:nvSpPr>
        <xdr:cNvPr id="333" name="楕円 332"/>
        <xdr:cNvSpPr/>
      </xdr:nvSpPr>
      <xdr:spPr>
        <a:xfrm>
          <a:off x="16459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124477</xdr:rowOff>
    </xdr:from>
    <xdr:ext cx="762000" cy="259045"/>
    <xdr:sp macro="" textlink="">
      <xdr:nvSpPr>
        <xdr:cNvPr id="334" name="補助費等該当値テキスト"/>
        <xdr:cNvSpPr txBox="1"/>
      </xdr:nvSpPr>
      <xdr:spPr>
        <a:xfrm>
          <a:off x="16598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35" name="楕円 334"/>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36" name="テキスト ボックス 335"/>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91440</xdr:rowOff>
    </xdr:from>
    <xdr:to>
      <xdr:col>74</xdr:col>
      <xdr:colOff>31750</xdr:colOff>
      <xdr:row>37</xdr:row>
      <xdr:rowOff>21590</xdr:rowOff>
    </xdr:to>
    <xdr:sp macro="" textlink="">
      <xdr:nvSpPr>
        <xdr:cNvPr id="337" name="楕円 336"/>
        <xdr:cNvSpPr/>
      </xdr:nvSpPr>
      <xdr:spPr>
        <a:xfrm>
          <a:off x="14732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6367</xdr:rowOff>
    </xdr:from>
    <xdr:ext cx="762000" cy="259045"/>
    <xdr:sp macro="" textlink="">
      <xdr:nvSpPr>
        <xdr:cNvPr id="338" name="テキスト ボックス 337"/>
        <xdr:cNvSpPr txBox="1"/>
      </xdr:nvSpPr>
      <xdr:spPr>
        <a:xfrm>
          <a:off x="14401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39" name="楕円 338"/>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40" name="テキスト ボックス 339"/>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41" name="楕円 340"/>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42" name="テキスト ボックス 341"/>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類似団体内平均値を下回っているが、平成２７年度以降上昇傾向にある。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大規模な施設整備が予定されており、公債費は増加するものと考えられる。公債費の増加は、財政の硬直化を招くことになるため、地方債の新規発行を伴う普通建設事業費については十分に精査し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24130</xdr:rowOff>
    </xdr:to>
    <xdr:cxnSp macro="">
      <xdr:nvCxnSpPr>
        <xdr:cNvPr id="370" name="直線コネクタ 369"/>
        <xdr:cNvCxnSpPr/>
      </xdr:nvCxnSpPr>
      <xdr:spPr>
        <a:xfrm flipV="1">
          <a:off x="4826000" y="124256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71"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72" name="直線コネクタ 371"/>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73"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4" name="直線コネクタ 373"/>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138430</xdr:rowOff>
    </xdr:from>
    <xdr:to>
      <xdr:col>24</xdr:col>
      <xdr:colOff>25400</xdr:colOff>
      <xdr:row>75</xdr:row>
      <xdr:rowOff>161289</xdr:rowOff>
    </xdr:to>
    <xdr:cxnSp macro="">
      <xdr:nvCxnSpPr>
        <xdr:cNvPr id="375" name="直線コネクタ 374"/>
        <xdr:cNvCxnSpPr/>
      </xdr:nvCxnSpPr>
      <xdr:spPr>
        <a:xfrm>
          <a:off x="3987800" y="129971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40657</xdr:rowOff>
    </xdr:from>
    <xdr:ext cx="762000" cy="259045"/>
    <xdr:sp macro="" textlink="">
      <xdr:nvSpPr>
        <xdr:cNvPr id="376"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77" name="フローチャート: 判断 376"/>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115570</xdr:rowOff>
    </xdr:from>
    <xdr:to>
      <xdr:col>19</xdr:col>
      <xdr:colOff>187325</xdr:colOff>
      <xdr:row>75</xdr:row>
      <xdr:rowOff>138430</xdr:rowOff>
    </xdr:to>
    <xdr:cxnSp macro="">
      <xdr:nvCxnSpPr>
        <xdr:cNvPr id="378" name="直線コネクタ 377"/>
        <xdr:cNvCxnSpPr/>
      </xdr:nvCxnSpPr>
      <xdr:spPr>
        <a:xfrm>
          <a:off x="3098800" y="12974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9" name="フローチャート: 判断 378"/>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80" name="テキスト ボックス 379"/>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115570</xdr:rowOff>
    </xdr:from>
    <xdr:to>
      <xdr:col>15</xdr:col>
      <xdr:colOff>98425</xdr:colOff>
      <xdr:row>75</xdr:row>
      <xdr:rowOff>168911</xdr:rowOff>
    </xdr:to>
    <xdr:cxnSp macro="">
      <xdr:nvCxnSpPr>
        <xdr:cNvPr id="381" name="直線コネクタ 380"/>
        <xdr:cNvCxnSpPr/>
      </xdr:nvCxnSpPr>
      <xdr:spPr>
        <a:xfrm flipV="1">
          <a:off x="2209800" y="129743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82" name="フローチャート: 判断 381"/>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83" name="テキスト ボックス 382"/>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138430</xdr:rowOff>
    </xdr:from>
    <xdr:to>
      <xdr:col>11</xdr:col>
      <xdr:colOff>9525</xdr:colOff>
      <xdr:row>75</xdr:row>
      <xdr:rowOff>168911</xdr:rowOff>
    </xdr:to>
    <xdr:cxnSp macro="">
      <xdr:nvCxnSpPr>
        <xdr:cNvPr id="384" name="直線コネクタ 383"/>
        <xdr:cNvCxnSpPr/>
      </xdr:nvCxnSpPr>
      <xdr:spPr>
        <a:xfrm>
          <a:off x="1320800" y="129971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85" name="フローチャート: 判断 384"/>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86" name="テキスト ボックス 385"/>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7" name="フローチャート: 判断 386"/>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74947</xdr:rowOff>
    </xdr:from>
    <xdr:ext cx="762000" cy="259045"/>
    <xdr:sp macro="" textlink="">
      <xdr:nvSpPr>
        <xdr:cNvPr id="388" name="テキスト ボックス 387"/>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110490</xdr:rowOff>
    </xdr:from>
    <xdr:to>
      <xdr:col>24</xdr:col>
      <xdr:colOff>76200</xdr:colOff>
      <xdr:row>76</xdr:row>
      <xdr:rowOff>40639</xdr:rowOff>
    </xdr:to>
    <xdr:sp macro="" textlink="">
      <xdr:nvSpPr>
        <xdr:cNvPr id="394" name="楕円 393"/>
        <xdr:cNvSpPr/>
      </xdr:nvSpPr>
      <xdr:spPr>
        <a:xfrm>
          <a:off x="4775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127017</xdr:rowOff>
    </xdr:from>
    <xdr:ext cx="762000" cy="259045"/>
    <xdr:sp macro="" textlink="">
      <xdr:nvSpPr>
        <xdr:cNvPr id="395" name="公債費該当値テキスト"/>
        <xdr:cNvSpPr txBox="1"/>
      </xdr:nvSpPr>
      <xdr:spPr>
        <a:xfrm>
          <a:off x="4914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87630</xdr:rowOff>
    </xdr:from>
    <xdr:to>
      <xdr:col>20</xdr:col>
      <xdr:colOff>38100</xdr:colOff>
      <xdr:row>76</xdr:row>
      <xdr:rowOff>17780</xdr:rowOff>
    </xdr:to>
    <xdr:sp macro="" textlink="">
      <xdr:nvSpPr>
        <xdr:cNvPr id="396" name="楕円 395"/>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27957</xdr:rowOff>
    </xdr:from>
    <xdr:ext cx="736600" cy="259045"/>
    <xdr:sp macro="" textlink="">
      <xdr:nvSpPr>
        <xdr:cNvPr id="397" name="テキスト ボックス 396"/>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64770</xdr:rowOff>
    </xdr:from>
    <xdr:to>
      <xdr:col>15</xdr:col>
      <xdr:colOff>149225</xdr:colOff>
      <xdr:row>75</xdr:row>
      <xdr:rowOff>166370</xdr:rowOff>
    </xdr:to>
    <xdr:sp macro="" textlink="">
      <xdr:nvSpPr>
        <xdr:cNvPr id="398" name="楕円 397"/>
        <xdr:cNvSpPr/>
      </xdr:nvSpPr>
      <xdr:spPr>
        <a:xfrm>
          <a:off x="3048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5097</xdr:rowOff>
    </xdr:from>
    <xdr:ext cx="762000" cy="259045"/>
    <xdr:sp macro="" textlink="">
      <xdr:nvSpPr>
        <xdr:cNvPr id="399" name="テキスト ボックス 398"/>
        <xdr:cNvSpPr txBox="1"/>
      </xdr:nvSpPr>
      <xdr:spPr>
        <a:xfrm>
          <a:off x="2717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118110</xdr:rowOff>
    </xdr:from>
    <xdr:to>
      <xdr:col>11</xdr:col>
      <xdr:colOff>60325</xdr:colOff>
      <xdr:row>76</xdr:row>
      <xdr:rowOff>48261</xdr:rowOff>
    </xdr:to>
    <xdr:sp macro="" textlink="">
      <xdr:nvSpPr>
        <xdr:cNvPr id="400" name="楕円 399"/>
        <xdr:cNvSpPr/>
      </xdr:nvSpPr>
      <xdr:spPr>
        <a:xfrm>
          <a:off x="2159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58437</xdr:rowOff>
    </xdr:from>
    <xdr:ext cx="762000" cy="259045"/>
    <xdr:sp macro="" textlink="">
      <xdr:nvSpPr>
        <xdr:cNvPr id="401" name="テキスト ボックス 400"/>
        <xdr:cNvSpPr txBox="1"/>
      </xdr:nvSpPr>
      <xdr:spPr>
        <a:xfrm>
          <a:off x="1828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87630</xdr:rowOff>
    </xdr:from>
    <xdr:to>
      <xdr:col>6</xdr:col>
      <xdr:colOff>171450</xdr:colOff>
      <xdr:row>76</xdr:row>
      <xdr:rowOff>17780</xdr:rowOff>
    </xdr:to>
    <xdr:sp macro="" textlink="">
      <xdr:nvSpPr>
        <xdr:cNvPr id="402" name="楕円 401"/>
        <xdr:cNvSpPr/>
      </xdr:nvSpPr>
      <xdr:spPr>
        <a:xfrm>
          <a:off x="1270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27957</xdr:rowOff>
    </xdr:from>
    <xdr:ext cx="762000" cy="259045"/>
    <xdr:sp macro="" textlink="">
      <xdr:nvSpPr>
        <xdr:cNvPr id="403" name="テキスト ボックス 402"/>
        <xdr:cNvSpPr txBox="1"/>
      </xdr:nvSpPr>
      <xdr:spPr>
        <a:xfrm>
          <a:off x="939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前年度比０．４ポイント増の７７．０％となった。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義務的経費のうち、類似団体内平均値を上回る物件費、人件費、扶助費の抑制が財政の弾力化に繋がるものと考える。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また、各経常経費についても全体的な抑制を図る必要があるため、業務の効率化、公共施設の統廃合等により経常経費の見直しを推進し、改善に努める。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92711</xdr:rowOff>
    </xdr:to>
    <xdr:cxnSp macro="">
      <xdr:nvCxnSpPr>
        <xdr:cNvPr id="431" name="直線コネクタ 430"/>
        <xdr:cNvCxnSpPr/>
      </xdr:nvCxnSpPr>
      <xdr:spPr>
        <a:xfrm flipV="1">
          <a:off x="16510000" y="12753340"/>
          <a:ext cx="0" cy="1055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3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33" name="直線コネクタ 43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34"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35" name="直線コネクタ 434"/>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149861</xdr:rowOff>
    </xdr:from>
    <xdr:to>
      <xdr:col>82</xdr:col>
      <xdr:colOff>107950</xdr:colOff>
      <xdr:row>78</xdr:row>
      <xdr:rowOff>165100</xdr:rowOff>
    </xdr:to>
    <xdr:cxnSp macro="">
      <xdr:nvCxnSpPr>
        <xdr:cNvPr id="436" name="直線コネクタ 435"/>
        <xdr:cNvCxnSpPr/>
      </xdr:nvCxnSpPr>
      <xdr:spPr>
        <a:xfrm>
          <a:off x="15671800" y="135229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35577</xdr:rowOff>
    </xdr:from>
    <xdr:ext cx="762000" cy="259045"/>
    <xdr:sp macro="" textlink="">
      <xdr:nvSpPr>
        <xdr:cNvPr id="437" name="公債費以外平均値テキスト"/>
        <xdr:cNvSpPr txBox="1"/>
      </xdr:nvSpPr>
      <xdr:spPr>
        <a:xfrm>
          <a:off x="16598900" y="1323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38" name="フローチャート: 判断 437"/>
        <xdr:cNvSpPr/>
      </xdr:nvSpPr>
      <xdr:spPr>
        <a:xfrm>
          <a:off x="164592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165100</xdr:rowOff>
    </xdr:from>
    <xdr:to>
      <xdr:col>78</xdr:col>
      <xdr:colOff>69850</xdr:colOff>
      <xdr:row>78</xdr:row>
      <xdr:rowOff>149861</xdr:rowOff>
    </xdr:to>
    <xdr:cxnSp macro="">
      <xdr:nvCxnSpPr>
        <xdr:cNvPr id="439" name="直線コネクタ 438"/>
        <xdr:cNvCxnSpPr/>
      </xdr:nvCxnSpPr>
      <xdr:spPr>
        <a:xfrm>
          <a:off x="14782800" y="13366750"/>
          <a:ext cx="8890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129539</xdr:rowOff>
    </xdr:from>
    <xdr:to>
      <xdr:col>78</xdr:col>
      <xdr:colOff>120650</xdr:colOff>
      <xdr:row>78</xdr:row>
      <xdr:rowOff>59689</xdr:rowOff>
    </xdr:to>
    <xdr:sp macro="" textlink="">
      <xdr:nvSpPr>
        <xdr:cNvPr id="440" name="フローチャート: 判断 439"/>
        <xdr:cNvSpPr/>
      </xdr:nvSpPr>
      <xdr:spPr>
        <a:xfrm>
          <a:off x="15621000" y="1333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69866</xdr:rowOff>
    </xdr:from>
    <xdr:ext cx="736600" cy="259045"/>
    <xdr:sp macro="" textlink="">
      <xdr:nvSpPr>
        <xdr:cNvPr id="441" name="テキスト ボックス 440"/>
        <xdr:cNvSpPr txBox="1"/>
      </xdr:nvSpPr>
      <xdr:spPr>
        <a:xfrm>
          <a:off x="15290800" y="13100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165100</xdr:rowOff>
    </xdr:from>
    <xdr:to>
      <xdr:col>73</xdr:col>
      <xdr:colOff>180975</xdr:colOff>
      <xdr:row>78</xdr:row>
      <xdr:rowOff>96520</xdr:rowOff>
    </xdr:to>
    <xdr:cxnSp macro="">
      <xdr:nvCxnSpPr>
        <xdr:cNvPr id="442" name="直線コネクタ 441"/>
        <xdr:cNvCxnSpPr/>
      </xdr:nvCxnSpPr>
      <xdr:spPr>
        <a:xfrm flipV="1">
          <a:off x="13893800" y="1336675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43" name="フローチャート: 判断 442"/>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4" name="テキスト ボックス 443"/>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88900</xdr:rowOff>
    </xdr:from>
    <xdr:to>
      <xdr:col>69</xdr:col>
      <xdr:colOff>92075</xdr:colOff>
      <xdr:row>78</xdr:row>
      <xdr:rowOff>96520</xdr:rowOff>
    </xdr:to>
    <xdr:cxnSp macro="">
      <xdr:nvCxnSpPr>
        <xdr:cNvPr id="445" name="直線コネクタ 444"/>
        <xdr:cNvCxnSpPr/>
      </xdr:nvCxnSpPr>
      <xdr:spPr>
        <a:xfrm>
          <a:off x="13004800" y="13462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46" name="フローチャート: 判断 445"/>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111777</xdr:rowOff>
    </xdr:from>
    <xdr:ext cx="762000" cy="259045"/>
    <xdr:sp macro="" textlink="">
      <xdr:nvSpPr>
        <xdr:cNvPr id="447" name="テキスト ボックス 446"/>
        <xdr:cNvSpPr txBox="1"/>
      </xdr:nvSpPr>
      <xdr:spPr>
        <a:xfrm>
          <a:off x="13512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118111</xdr:rowOff>
    </xdr:from>
    <xdr:to>
      <xdr:col>65</xdr:col>
      <xdr:colOff>53975</xdr:colOff>
      <xdr:row>78</xdr:row>
      <xdr:rowOff>48261</xdr:rowOff>
    </xdr:to>
    <xdr:sp macro="" textlink="">
      <xdr:nvSpPr>
        <xdr:cNvPr id="448" name="フローチャート: 判断 447"/>
        <xdr:cNvSpPr/>
      </xdr:nvSpPr>
      <xdr:spPr>
        <a:xfrm>
          <a:off x="12954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58438</xdr:rowOff>
    </xdr:from>
    <xdr:ext cx="762000" cy="259045"/>
    <xdr:sp macro="" textlink="">
      <xdr:nvSpPr>
        <xdr:cNvPr id="449" name="テキスト ボックス 448"/>
        <xdr:cNvSpPr txBox="1"/>
      </xdr:nvSpPr>
      <xdr:spPr>
        <a:xfrm>
          <a:off x="12623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114300</xdr:rowOff>
    </xdr:from>
    <xdr:to>
      <xdr:col>82</xdr:col>
      <xdr:colOff>158750</xdr:colOff>
      <xdr:row>79</xdr:row>
      <xdr:rowOff>44450</xdr:rowOff>
    </xdr:to>
    <xdr:sp macro="" textlink="">
      <xdr:nvSpPr>
        <xdr:cNvPr id="455" name="楕円 454"/>
        <xdr:cNvSpPr/>
      </xdr:nvSpPr>
      <xdr:spPr>
        <a:xfrm>
          <a:off x="16459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86377</xdr:rowOff>
    </xdr:from>
    <xdr:ext cx="762000" cy="259045"/>
    <xdr:sp macro="" textlink="">
      <xdr:nvSpPr>
        <xdr:cNvPr id="456" name="公債費以外該当値テキスト"/>
        <xdr:cNvSpPr txBox="1"/>
      </xdr:nvSpPr>
      <xdr:spPr>
        <a:xfrm>
          <a:off x="165989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99061</xdr:rowOff>
    </xdr:from>
    <xdr:to>
      <xdr:col>78</xdr:col>
      <xdr:colOff>120650</xdr:colOff>
      <xdr:row>79</xdr:row>
      <xdr:rowOff>29211</xdr:rowOff>
    </xdr:to>
    <xdr:sp macro="" textlink="">
      <xdr:nvSpPr>
        <xdr:cNvPr id="457" name="楕円 456"/>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13988</xdr:rowOff>
    </xdr:from>
    <xdr:ext cx="736600" cy="259045"/>
    <xdr:sp macro="" textlink="">
      <xdr:nvSpPr>
        <xdr:cNvPr id="458" name="テキスト ボックス 457"/>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114300</xdr:rowOff>
    </xdr:from>
    <xdr:to>
      <xdr:col>74</xdr:col>
      <xdr:colOff>31750</xdr:colOff>
      <xdr:row>78</xdr:row>
      <xdr:rowOff>44450</xdr:rowOff>
    </xdr:to>
    <xdr:sp macro="" textlink="">
      <xdr:nvSpPr>
        <xdr:cNvPr id="459" name="楕円 458"/>
        <xdr:cNvSpPr/>
      </xdr:nvSpPr>
      <xdr:spPr>
        <a:xfrm>
          <a:off x="14732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29227</xdr:rowOff>
    </xdr:from>
    <xdr:ext cx="762000" cy="259045"/>
    <xdr:sp macro="" textlink="">
      <xdr:nvSpPr>
        <xdr:cNvPr id="460" name="テキスト ボックス 459"/>
        <xdr:cNvSpPr txBox="1"/>
      </xdr:nvSpPr>
      <xdr:spPr>
        <a:xfrm>
          <a:off x="14401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45720</xdr:rowOff>
    </xdr:from>
    <xdr:to>
      <xdr:col>69</xdr:col>
      <xdr:colOff>142875</xdr:colOff>
      <xdr:row>78</xdr:row>
      <xdr:rowOff>147320</xdr:rowOff>
    </xdr:to>
    <xdr:sp macro="" textlink="">
      <xdr:nvSpPr>
        <xdr:cNvPr id="461" name="楕円 460"/>
        <xdr:cNvSpPr/>
      </xdr:nvSpPr>
      <xdr:spPr>
        <a:xfrm>
          <a:off x="13843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132097</xdr:rowOff>
    </xdr:from>
    <xdr:ext cx="762000" cy="259045"/>
    <xdr:sp macro="" textlink="">
      <xdr:nvSpPr>
        <xdr:cNvPr id="462" name="テキスト ボックス 461"/>
        <xdr:cNvSpPr txBox="1"/>
      </xdr:nvSpPr>
      <xdr:spPr>
        <a:xfrm>
          <a:off x="13512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38100</xdr:rowOff>
    </xdr:from>
    <xdr:to>
      <xdr:col>65</xdr:col>
      <xdr:colOff>53975</xdr:colOff>
      <xdr:row>78</xdr:row>
      <xdr:rowOff>139700</xdr:rowOff>
    </xdr:to>
    <xdr:sp macro="" textlink="">
      <xdr:nvSpPr>
        <xdr:cNvPr id="463" name="楕円 462"/>
        <xdr:cNvSpPr/>
      </xdr:nvSpPr>
      <xdr:spPr>
        <a:xfrm>
          <a:off x="12954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124477</xdr:rowOff>
    </xdr:from>
    <xdr:ext cx="762000" cy="259045"/>
    <xdr:sp macro="" textlink="">
      <xdr:nvSpPr>
        <xdr:cNvPr id="464" name="テキスト ボックス 463"/>
        <xdr:cNvSpPr txBox="1"/>
      </xdr:nvSpPr>
      <xdr:spPr>
        <a:xfrm>
          <a:off x="12623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84034</xdr:rowOff>
    </xdr:from>
    <xdr:to>
      <xdr:col>29</xdr:col>
      <xdr:colOff>127000</xdr:colOff>
      <xdr:row>19</xdr:row>
      <xdr:rowOff>120773</xdr:rowOff>
    </xdr:to>
    <xdr:cxnSp macro="">
      <xdr:nvCxnSpPr>
        <xdr:cNvPr id="47" name="直線コネクタ 46"/>
        <xdr:cNvCxnSpPr/>
      </xdr:nvCxnSpPr>
      <xdr:spPr bwMode="auto">
        <a:xfrm flipV="1">
          <a:off x="5651500" y="2189059"/>
          <a:ext cx="0" cy="12368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92850</xdr:rowOff>
    </xdr:from>
    <xdr:ext cx="762000" cy="259045"/>
    <xdr:sp macro="" textlink="">
      <xdr:nvSpPr>
        <xdr:cNvPr id="48" name="人口1人当たり決算額の推移最小値テキスト130"/>
        <xdr:cNvSpPr txBox="1"/>
      </xdr:nvSpPr>
      <xdr:spPr>
        <a:xfrm>
          <a:off x="5740400" y="3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120773</xdr:rowOff>
    </xdr:from>
    <xdr:to>
      <xdr:col>30</xdr:col>
      <xdr:colOff>25400</xdr:colOff>
      <xdr:row>19</xdr:row>
      <xdr:rowOff>120773</xdr:rowOff>
    </xdr:to>
    <xdr:cxnSp macro="">
      <xdr:nvCxnSpPr>
        <xdr:cNvPr id="49" name="直線コネクタ 48"/>
        <xdr:cNvCxnSpPr/>
      </xdr:nvCxnSpPr>
      <xdr:spPr bwMode="auto">
        <a:xfrm>
          <a:off x="5562600" y="3425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170411</xdr:rowOff>
    </xdr:from>
    <xdr:ext cx="762000" cy="259045"/>
    <xdr:sp macro="" textlink="">
      <xdr:nvSpPr>
        <xdr:cNvPr id="50" name="人口1人当たり決算額の推移最大値テキスト130"/>
        <xdr:cNvSpPr txBox="1"/>
      </xdr:nvSpPr>
      <xdr:spPr>
        <a:xfrm>
          <a:off x="5740400" y="193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84034</xdr:rowOff>
    </xdr:from>
    <xdr:to>
      <xdr:col>30</xdr:col>
      <xdr:colOff>25400</xdr:colOff>
      <xdr:row>12</xdr:row>
      <xdr:rowOff>84034</xdr:rowOff>
    </xdr:to>
    <xdr:cxnSp macro="">
      <xdr:nvCxnSpPr>
        <xdr:cNvPr id="51" name="直線コネクタ 50"/>
        <xdr:cNvCxnSpPr/>
      </xdr:nvCxnSpPr>
      <xdr:spPr bwMode="auto">
        <a:xfrm>
          <a:off x="5562600" y="21890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75135</xdr:rowOff>
    </xdr:from>
    <xdr:to>
      <xdr:col>29</xdr:col>
      <xdr:colOff>127000</xdr:colOff>
      <xdr:row>17</xdr:row>
      <xdr:rowOff>109654</xdr:rowOff>
    </xdr:to>
    <xdr:cxnSp macro="">
      <xdr:nvCxnSpPr>
        <xdr:cNvPr id="52" name="直線コネクタ 51"/>
        <xdr:cNvCxnSpPr/>
      </xdr:nvCxnSpPr>
      <xdr:spPr bwMode="auto">
        <a:xfrm flipV="1">
          <a:off x="5003800" y="3037410"/>
          <a:ext cx="647700" cy="34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164714</xdr:rowOff>
    </xdr:from>
    <xdr:ext cx="762000" cy="259045"/>
    <xdr:sp macro="" textlink="">
      <xdr:nvSpPr>
        <xdr:cNvPr id="53" name="人口1人当たり決算額の推移平均値テキスト130"/>
        <xdr:cNvSpPr txBox="1"/>
      </xdr:nvSpPr>
      <xdr:spPr>
        <a:xfrm>
          <a:off x="5740400" y="27840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148187</xdr:rowOff>
    </xdr:from>
    <xdr:to>
      <xdr:col>29</xdr:col>
      <xdr:colOff>177800</xdr:colOff>
      <xdr:row>17</xdr:row>
      <xdr:rowOff>78337</xdr:rowOff>
    </xdr:to>
    <xdr:sp macro="" textlink="">
      <xdr:nvSpPr>
        <xdr:cNvPr id="54" name="フローチャート: 判断 53"/>
        <xdr:cNvSpPr/>
      </xdr:nvSpPr>
      <xdr:spPr bwMode="auto">
        <a:xfrm>
          <a:off x="56007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109654</xdr:rowOff>
    </xdr:from>
    <xdr:to>
      <xdr:col>26</xdr:col>
      <xdr:colOff>50800</xdr:colOff>
      <xdr:row>17</xdr:row>
      <xdr:rowOff>115385</xdr:rowOff>
    </xdr:to>
    <xdr:cxnSp macro="">
      <xdr:nvCxnSpPr>
        <xdr:cNvPr id="55" name="直線コネクタ 54"/>
        <xdr:cNvCxnSpPr/>
      </xdr:nvCxnSpPr>
      <xdr:spPr bwMode="auto">
        <a:xfrm flipV="1">
          <a:off x="4305300" y="3071929"/>
          <a:ext cx="698500" cy="5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162458</xdr:rowOff>
    </xdr:from>
    <xdr:to>
      <xdr:col>26</xdr:col>
      <xdr:colOff>101600</xdr:colOff>
      <xdr:row>17</xdr:row>
      <xdr:rowOff>92608</xdr:rowOff>
    </xdr:to>
    <xdr:sp macro="" textlink="">
      <xdr:nvSpPr>
        <xdr:cNvPr id="56" name="フローチャート: 判断 55"/>
        <xdr:cNvSpPr/>
      </xdr:nvSpPr>
      <xdr:spPr bwMode="auto">
        <a:xfrm>
          <a:off x="4953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102785</xdr:rowOff>
    </xdr:from>
    <xdr:ext cx="736600" cy="259045"/>
    <xdr:sp macro="" textlink="">
      <xdr:nvSpPr>
        <xdr:cNvPr id="57" name="テキスト ボックス 56"/>
        <xdr:cNvSpPr txBox="1"/>
      </xdr:nvSpPr>
      <xdr:spPr>
        <a:xfrm>
          <a:off x="4622800" y="2722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115385</xdr:rowOff>
    </xdr:from>
    <xdr:to>
      <xdr:col>22</xdr:col>
      <xdr:colOff>114300</xdr:colOff>
      <xdr:row>17</xdr:row>
      <xdr:rowOff>138245</xdr:rowOff>
    </xdr:to>
    <xdr:cxnSp macro="">
      <xdr:nvCxnSpPr>
        <xdr:cNvPr id="58" name="直線コネクタ 57"/>
        <xdr:cNvCxnSpPr/>
      </xdr:nvCxnSpPr>
      <xdr:spPr bwMode="auto">
        <a:xfrm flipV="1">
          <a:off x="3606800" y="3077660"/>
          <a:ext cx="698500" cy="22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148089</xdr:rowOff>
    </xdr:from>
    <xdr:to>
      <xdr:col>22</xdr:col>
      <xdr:colOff>165100</xdr:colOff>
      <xdr:row>17</xdr:row>
      <xdr:rowOff>78239</xdr:rowOff>
    </xdr:to>
    <xdr:sp macro="" textlink="">
      <xdr:nvSpPr>
        <xdr:cNvPr id="59" name="フローチャート: 判断 58"/>
        <xdr:cNvSpPr/>
      </xdr:nvSpPr>
      <xdr:spPr bwMode="auto">
        <a:xfrm>
          <a:off x="4254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88416</xdr:rowOff>
    </xdr:from>
    <xdr:ext cx="762000" cy="259045"/>
    <xdr:sp macro="" textlink="">
      <xdr:nvSpPr>
        <xdr:cNvPr id="60" name="テキスト ボックス 59"/>
        <xdr:cNvSpPr txBox="1"/>
      </xdr:nvSpPr>
      <xdr:spPr>
        <a:xfrm>
          <a:off x="39243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138245</xdr:rowOff>
    </xdr:from>
    <xdr:to>
      <xdr:col>18</xdr:col>
      <xdr:colOff>177800</xdr:colOff>
      <xdr:row>18</xdr:row>
      <xdr:rowOff>2163</xdr:rowOff>
    </xdr:to>
    <xdr:cxnSp macro="">
      <xdr:nvCxnSpPr>
        <xdr:cNvPr id="61" name="直線コネクタ 60"/>
        <xdr:cNvCxnSpPr/>
      </xdr:nvCxnSpPr>
      <xdr:spPr bwMode="auto">
        <a:xfrm flipV="1">
          <a:off x="2908300" y="3100520"/>
          <a:ext cx="698500" cy="35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10993</xdr:rowOff>
    </xdr:from>
    <xdr:ext cx="762000" cy="259045"/>
    <xdr:sp macro="" textlink="">
      <xdr:nvSpPr>
        <xdr:cNvPr id="63" name="テキスト ボックス 62"/>
        <xdr:cNvSpPr txBox="1"/>
      </xdr:nvSpPr>
      <xdr:spPr>
        <a:xfrm>
          <a:off x="32258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24335</xdr:rowOff>
    </xdr:from>
    <xdr:to>
      <xdr:col>29</xdr:col>
      <xdr:colOff>177800</xdr:colOff>
      <xdr:row>17</xdr:row>
      <xdr:rowOff>125935</xdr:rowOff>
    </xdr:to>
    <xdr:sp macro="" textlink="">
      <xdr:nvSpPr>
        <xdr:cNvPr id="71" name="楕円 70"/>
        <xdr:cNvSpPr/>
      </xdr:nvSpPr>
      <xdr:spPr bwMode="auto">
        <a:xfrm>
          <a:off x="5600700" y="2986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167862</xdr:rowOff>
    </xdr:from>
    <xdr:ext cx="762000" cy="259045"/>
    <xdr:sp macro="" textlink="">
      <xdr:nvSpPr>
        <xdr:cNvPr id="72" name="人口1人当たり決算額の推移該当値テキスト130"/>
        <xdr:cNvSpPr txBox="1"/>
      </xdr:nvSpPr>
      <xdr:spPr>
        <a:xfrm>
          <a:off x="5740400" y="295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58854</xdr:rowOff>
    </xdr:from>
    <xdr:to>
      <xdr:col>26</xdr:col>
      <xdr:colOff>101600</xdr:colOff>
      <xdr:row>17</xdr:row>
      <xdr:rowOff>160454</xdr:rowOff>
    </xdr:to>
    <xdr:sp macro="" textlink="">
      <xdr:nvSpPr>
        <xdr:cNvPr id="73" name="楕円 72"/>
        <xdr:cNvSpPr/>
      </xdr:nvSpPr>
      <xdr:spPr bwMode="auto">
        <a:xfrm>
          <a:off x="4953000" y="3021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145231</xdr:rowOff>
    </xdr:from>
    <xdr:ext cx="736600" cy="259045"/>
    <xdr:sp macro="" textlink="">
      <xdr:nvSpPr>
        <xdr:cNvPr id="74" name="テキスト ボックス 73"/>
        <xdr:cNvSpPr txBox="1"/>
      </xdr:nvSpPr>
      <xdr:spPr>
        <a:xfrm>
          <a:off x="4622800" y="3107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64585</xdr:rowOff>
    </xdr:from>
    <xdr:to>
      <xdr:col>22</xdr:col>
      <xdr:colOff>165100</xdr:colOff>
      <xdr:row>17</xdr:row>
      <xdr:rowOff>166185</xdr:rowOff>
    </xdr:to>
    <xdr:sp macro="" textlink="">
      <xdr:nvSpPr>
        <xdr:cNvPr id="75" name="楕円 74"/>
        <xdr:cNvSpPr/>
      </xdr:nvSpPr>
      <xdr:spPr bwMode="auto">
        <a:xfrm>
          <a:off x="4254500" y="3026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150962</xdr:rowOff>
    </xdr:from>
    <xdr:ext cx="762000" cy="259045"/>
    <xdr:sp macro="" textlink="">
      <xdr:nvSpPr>
        <xdr:cNvPr id="76" name="テキスト ボックス 75"/>
        <xdr:cNvSpPr txBox="1"/>
      </xdr:nvSpPr>
      <xdr:spPr>
        <a:xfrm>
          <a:off x="3924300" y="311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87445</xdr:rowOff>
    </xdr:from>
    <xdr:to>
      <xdr:col>19</xdr:col>
      <xdr:colOff>38100</xdr:colOff>
      <xdr:row>18</xdr:row>
      <xdr:rowOff>17595</xdr:rowOff>
    </xdr:to>
    <xdr:sp macro="" textlink="">
      <xdr:nvSpPr>
        <xdr:cNvPr id="77" name="楕円 76"/>
        <xdr:cNvSpPr/>
      </xdr:nvSpPr>
      <xdr:spPr bwMode="auto">
        <a:xfrm>
          <a:off x="3556000" y="3049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27772</xdr:rowOff>
    </xdr:from>
    <xdr:ext cx="762000" cy="259045"/>
    <xdr:sp macro="" textlink="">
      <xdr:nvSpPr>
        <xdr:cNvPr id="78" name="テキスト ボックス 77"/>
        <xdr:cNvSpPr txBox="1"/>
      </xdr:nvSpPr>
      <xdr:spPr>
        <a:xfrm>
          <a:off x="3225800" y="28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122813</xdr:rowOff>
    </xdr:from>
    <xdr:to>
      <xdr:col>15</xdr:col>
      <xdr:colOff>101600</xdr:colOff>
      <xdr:row>18</xdr:row>
      <xdr:rowOff>52963</xdr:rowOff>
    </xdr:to>
    <xdr:sp macro="" textlink="">
      <xdr:nvSpPr>
        <xdr:cNvPr id="79" name="楕円 78"/>
        <xdr:cNvSpPr/>
      </xdr:nvSpPr>
      <xdr:spPr bwMode="auto">
        <a:xfrm>
          <a:off x="2857500" y="3085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37740</xdr:rowOff>
    </xdr:from>
    <xdr:ext cx="762000" cy="259045"/>
    <xdr:sp macro="" textlink="">
      <xdr:nvSpPr>
        <xdr:cNvPr id="80" name="テキスト ボックス 79"/>
        <xdr:cNvSpPr txBox="1"/>
      </xdr:nvSpPr>
      <xdr:spPr>
        <a:xfrm>
          <a:off x="2527300" y="317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310931</xdr:rowOff>
    </xdr:from>
    <xdr:to>
      <xdr:col>29</xdr:col>
      <xdr:colOff>127000</xdr:colOff>
      <xdr:row>38</xdr:row>
      <xdr:rowOff>116347</xdr:rowOff>
    </xdr:to>
    <xdr:cxnSp macro="">
      <xdr:nvCxnSpPr>
        <xdr:cNvPr id="107" name="直線コネクタ 106"/>
        <xdr:cNvCxnSpPr/>
      </xdr:nvCxnSpPr>
      <xdr:spPr bwMode="auto">
        <a:xfrm flipV="1">
          <a:off x="5651500" y="6235481"/>
          <a:ext cx="0" cy="13484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88424</xdr:rowOff>
    </xdr:from>
    <xdr:ext cx="762000" cy="259045"/>
    <xdr:sp macro="" textlink="">
      <xdr:nvSpPr>
        <xdr:cNvPr id="108" name="人口1人当たり決算額の推移最小値テキスト445"/>
        <xdr:cNvSpPr txBox="1"/>
      </xdr:nvSpPr>
      <xdr:spPr>
        <a:xfrm>
          <a:off x="5740400" y="7556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116347</xdr:rowOff>
    </xdr:from>
    <xdr:to>
      <xdr:col>30</xdr:col>
      <xdr:colOff>25400</xdr:colOff>
      <xdr:row>38</xdr:row>
      <xdr:rowOff>116347</xdr:rowOff>
    </xdr:to>
    <xdr:cxnSp macro="">
      <xdr:nvCxnSpPr>
        <xdr:cNvPr id="109" name="直線コネクタ 108"/>
        <xdr:cNvCxnSpPr/>
      </xdr:nvCxnSpPr>
      <xdr:spPr bwMode="auto">
        <a:xfrm>
          <a:off x="5562600" y="75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54408</xdr:rowOff>
    </xdr:from>
    <xdr:ext cx="762000" cy="259045"/>
    <xdr:sp macro="" textlink="">
      <xdr:nvSpPr>
        <xdr:cNvPr id="110" name="人口1人当たり決算額の推移最大値テキスト445"/>
        <xdr:cNvSpPr txBox="1"/>
      </xdr:nvSpPr>
      <xdr:spPr>
        <a:xfrm>
          <a:off x="5740400" y="597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310931</xdr:rowOff>
    </xdr:from>
    <xdr:to>
      <xdr:col>30</xdr:col>
      <xdr:colOff>25400</xdr:colOff>
      <xdr:row>33</xdr:row>
      <xdr:rowOff>310931</xdr:rowOff>
    </xdr:to>
    <xdr:cxnSp macro="">
      <xdr:nvCxnSpPr>
        <xdr:cNvPr id="111" name="直線コネクタ 110"/>
        <xdr:cNvCxnSpPr/>
      </xdr:nvCxnSpPr>
      <xdr:spPr bwMode="auto">
        <a:xfrm>
          <a:off x="5562600" y="62354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3556</xdr:rowOff>
    </xdr:from>
    <xdr:to>
      <xdr:col>29</xdr:col>
      <xdr:colOff>127000</xdr:colOff>
      <xdr:row>37</xdr:row>
      <xdr:rowOff>7420</xdr:rowOff>
    </xdr:to>
    <xdr:cxnSp macro="">
      <xdr:nvCxnSpPr>
        <xdr:cNvPr id="112" name="直線コネクタ 111"/>
        <xdr:cNvCxnSpPr/>
      </xdr:nvCxnSpPr>
      <xdr:spPr bwMode="auto">
        <a:xfrm flipV="1">
          <a:off x="5003800" y="7128256"/>
          <a:ext cx="647700" cy="3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159784</xdr:rowOff>
    </xdr:from>
    <xdr:ext cx="762000" cy="259045"/>
    <xdr:sp macro="" textlink="">
      <xdr:nvSpPr>
        <xdr:cNvPr id="113" name="人口1人当たり決算額の推移平均値テキスト445"/>
        <xdr:cNvSpPr txBox="1"/>
      </xdr:nvSpPr>
      <xdr:spPr>
        <a:xfrm>
          <a:off x="5740400" y="7113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147341</xdr:rowOff>
    </xdr:from>
    <xdr:to>
      <xdr:col>29</xdr:col>
      <xdr:colOff>177800</xdr:colOff>
      <xdr:row>37</xdr:row>
      <xdr:rowOff>77491</xdr:rowOff>
    </xdr:to>
    <xdr:sp macro="" textlink="">
      <xdr:nvSpPr>
        <xdr:cNvPr id="114" name="フローチャート: 判断 113"/>
        <xdr:cNvSpPr/>
      </xdr:nvSpPr>
      <xdr:spPr bwMode="auto">
        <a:xfrm>
          <a:off x="56007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159758</xdr:rowOff>
    </xdr:from>
    <xdr:to>
      <xdr:col>26</xdr:col>
      <xdr:colOff>50800</xdr:colOff>
      <xdr:row>37</xdr:row>
      <xdr:rowOff>7420</xdr:rowOff>
    </xdr:to>
    <xdr:cxnSp macro="">
      <xdr:nvCxnSpPr>
        <xdr:cNvPr id="115" name="直線コネクタ 114"/>
        <xdr:cNvCxnSpPr/>
      </xdr:nvCxnSpPr>
      <xdr:spPr bwMode="auto">
        <a:xfrm>
          <a:off x="4305300" y="7113008"/>
          <a:ext cx="698500" cy="19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144369</xdr:rowOff>
    </xdr:from>
    <xdr:to>
      <xdr:col>26</xdr:col>
      <xdr:colOff>101600</xdr:colOff>
      <xdr:row>37</xdr:row>
      <xdr:rowOff>74519</xdr:rowOff>
    </xdr:to>
    <xdr:sp macro="" textlink="">
      <xdr:nvSpPr>
        <xdr:cNvPr id="116" name="フローチャート: 判断 115"/>
        <xdr:cNvSpPr/>
      </xdr:nvSpPr>
      <xdr:spPr bwMode="auto">
        <a:xfrm>
          <a:off x="4953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59296</xdr:rowOff>
    </xdr:from>
    <xdr:ext cx="736600" cy="259045"/>
    <xdr:sp macro="" textlink="">
      <xdr:nvSpPr>
        <xdr:cNvPr id="117" name="テキスト ボックス 116"/>
        <xdr:cNvSpPr txBox="1"/>
      </xdr:nvSpPr>
      <xdr:spPr>
        <a:xfrm>
          <a:off x="4622800" y="718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159758</xdr:rowOff>
    </xdr:from>
    <xdr:to>
      <xdr:col>22</xdr:col>
      <xdr:colOff>114300</xdr:colOff>
      <xdr:row>37</xdr:row>
      <xdr:rowOff>1087</xdr:rowOff>
    </xdr:to>
    <xdr:cxnSp macro="">
      <xdr:nvCxnSpPr>
        <xdr:cNvPr id="118" name="直線コネクタ 117"/>
        <xdr:cNvCxnSpPr/>
      </xdr:nvCxnSpPr>
      <xdr:spPr bwMode="auto">
        <a:xfrm flipV="1">
          <a:off x="3606800" y="7113008"/>
          <a:ext cx="698500" cy="12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144711</xdr:rowOff>
    </xdr:from>
    <xdr:to>
      <xdr:col>22</xdr:col>
      <xdr:colOff>165100</xdr:colOff>
      <xdr:row>37</xdr:row>
      <xdr:rowOff>74861</xdr:rowOff>
    </xdr:to>
    <xdr:sp macro="" textlink="">
      <xdr:nvSpPr>
        <xdr:cNvPr id="119" name="フローチャート: 判断 118"/>
        <xdr:cNvSpPr/>
      </xdr:nvSpPr>
      <xdr:spPr bwMode="auto">
        <a:xfrm>
          <a:off x="4254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59638</xdr:rowOff>
    </xdr:from>
    <xdr:ext cx="762000" cy="259045"/>
    <xdr:sp macro="" textlink="">
      <xdr:nvSpPr>
        <xdr:cNvPr id="120" name="テキスト ボックス 119"/>
        <xdr:cNvSpPr txBox="1"/>
      </xdr:nvSpPr>
      <xdr:spPr>
        <a:xfrm>
          <a:off x="3924300" y="718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163096</xdr:rowOff>
    </xdr:from>
    <xdr:to>
      <xdr:col>18</xdr:col>
      <xdr:colOff>177800</xdr:colOff>
      <xdr:row>37</xdr:row>
      <xdr:rowOff>1087</xdr:rowOff>
    </xdr:to>
    <xdr:cxnSp macro="">
      <xdr:nvCxnSpPr>
        <xdr:cNvPr id="121" name="直線コネクタ 120"/>
        <xdr:cNvCxnSpPr/>
      </xdr:nvCxnSpPr>
      <xdr:spPr bwMode="auto">
        <a:xfrm>
          <a:off x="2908300" y="7116346"/>
          <a:ext cx="698500" cy="9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2819</xdr:rowOff>
    </xdr:from>
    <xdr:to>
      <xdr:col>19</xdr:col>
      <xdr:colOff>38100</xdr:colOff>
      <xdr:row>37</xdr:row>
      <xdr:rowOff>104419</xdr:rowOff>
    </xdr:to>
    <xdr:sp macro="" textlink="">
      <xdr:nvSpPr>
        <xdr:cNvPr id="122" name="フローチャート: 判断 121"/>
        <xdr:cNvSpPr/>
      </xdr:nvSpPr>
      <xdr:spPr bwMode="auto">
        <a:xfrm>
          <a:off x="3556000" y="7127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89196</xdr:rowOff>
    </xdr:from>
    <xdr:ext cx="762000" cy="259045"/>
    <xdr:sp macro="" textlink="">
      <xdr:nvSpPr>
        <xdr:cNvPr id="123" name="テキスト ボックス 122"/>
        <xdr:cNvSpPr txBox="1"/>
      </xdr:nvSpPr>
      <xdr:spPr>
        <a:xfrm>
          <a:off x="3225800" y="7213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134196</xdr:rowOff>
    </xdr:from>
    <xdr:to>
      <xdr:col>15</xdr:col>
      <xdr:colOff>101600</xdr:colOff>
      <xdr:row>37</xdr:row>
      <xdr:rowOff>64346</xdr:rowOff>
    </xdr:to>
    <xdr:sp macro="" textlink="">
      <xdr:nvSpPr>
        <xdr:cNvPr id="124" name="フローチャート: 判断 123"/>
        <xdr:cNvSpPr/>
      </xdr:nvSpPr>
      <xdr:spPr bwMode="auto">
        <a:xfrm>
          <a:off x="2857500" y="70874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49123</xdr:rowOff>
    </xdr:from>
    <xdr:ext cx="762000" cy="259045"/>
    <xdr:sp macro="" textlink="">
      <xdr:nvSpPr>
        <xdr:cNvPr id="125" name="テキスト ボックス 124"/>
        <xdr:cNvSpPr txBox="1"/>
      </xdr:nvSpPr>
      <xdr:spPr>
        <a:xfrm>
          <a:off x="2527300" y="717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124206</xdr:rowOff>
    </xdr:from>
    <xdr:to>
      <xdr:col>29</xdr:col>
      <xdr:colOff>177800</xdr:colOff>
      <xdr:row>37</xdr:row>
      <xdr:rowOff>54356</xdr:rowOff>
    </xdr:to>
    <xdr:sp macro="" textlink="">
      <xdr:nvSpPr>
        <xdr:cNvPr id="131" name="楕円 130"/>
        <xdr:cNvSpPr/>
      </xdr:nvSpPr>
      <xdr:spPr bwMode="auto">
        <a:xfrm>
          <a:off x="5600700" y="7077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312183</xdr:rowOff>
    </xdr:from>
    <xdr:ext cx="762000" cy="259045"/>
    <xdr:sp macro="" textlink="">
      <xdr:nvSpPr>
        <xdr:cNvPr id="132" name="人口1人当たり決算額の推移該当値テキスト445"/>
        <xdr:cNvSpPr txBox="1"/>
      </xdr:nvSpPr>
      <xdr:spPr>
        <a:xfrm>
          <a:off x="5740400" y="69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128070</xdr:rowOff>
    </xdr:from>
    <xdr:to>
      <xdr:col>26</xdr:col>
      <xdr:colOff>101600</xdr:colOff>
      <xdr:row>37</xdr:row>
      <xdr:rowOff>58220</xdr:rowOff>
    </xdr:to>
    <xdr:sp macro="" textlink="">
      <xdr:nvSpPr>
        <xdr:cNvPr id="133" name="楕円 132"/>
        <xdr:cNvSpPr/>
      </xdr:nvSpPr>
      <xdr:spPr bwMode="auto">
        <a:xfrm>
          <a:off x="4953000" y="7081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239847</xdr:rowOff>
    </xdr:from>
    <xdr:ext cx="736600" cy="259045"/>
    <xdr:sp macro="" textlink="">
      <xdr:nvSpPr>
        <xdr:cNvPr id="134" name="テキスト ボックス 133"/>
        <xdr:cNvSpPr txBox="1"/>
      </xdr:nvSpPr>
      <xdr:spPr>
        <a:xfrm>
          <a:off x="4622800" y="6850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108958</xdr:rowOff>
    </xdr:from>
    <xdr:to>
      <xdr:col>22</xdr:col>
      <xdr:colOff>165100</xdr:colOff>
      <xdr:row>37</xdr:row>
      <xdr:rowOff>39108</xdr:rowOff>
    </xdr:to>
    <xdr:sp macro="" textlink="">
      <xdr:nvSpPr>
        <xdr:cNvPr id="135" name="楕円 134"/>
        <xdr:cNvSpPr/>
      </xdr:nvSpPr>
      <xdr:spPr bwMode="auto">
        <a:xfrm>
          <a:off x="4254500" y="7062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220735</xdr:rowOff>
    </xdr:from>
    <xdr:ext cx="762000" cy="259045"/>
    <xdr:sp macro="" textlink="">
      <xdr:nvSpPr>
        <xdr:cNvPr id="136" name="テキスト ボックス 135"/>
        <xdr:cNvSpPr txBox="1"/>
      </xdr:nvSpPr>
      <xdr:spPr>
        <a:xfrm>
          <a:off x="3924300" y="683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121737</xdr:rowOff>
    </xdr:from>
    <xdr:to>
      <xdr:col>19</xdr:col>
      <xdr:colOff>38100</xdr:colOff>
      <xdr:row>37</xdr:row>
      <xdr:rowOff>51887</xdr:rowOff>
    </xdr:to>
    <xdr:sp macro="" textlink="">
      <xdr:nvSpPr>
        <xdr:cNvPr id="137" name="楕円 136"/>
        <xdr:cNvSpPr/>
      </xdr:nvSpPr>
      <xdr:spPr bwMode="auto">
        <a:xfrm>
          <a:off x="3556000" y="7074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233514</xdr:rowOff>
    </xdr:from>
    <xdr:ext cx="762000" cy="259045"/>
    <xdr:sp macro="" textlink="">
      <xdr:nvSpPr>
        <xdr:cNvPr id="138" name="テキスト ボックス 137"/>
        <xdr:cNvSpPr txBox="1"/>
      </xdr:nvSpPr>
      <xdr:spPr>
        <a:xfrm>
          <a:off x="3225800" y="684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112296</xdr:rowOff>
    </xdr:from>
    <xdr:to>
      <xdr:col>15</xdr:col>
      <xdr:colOff>101600</xdr:colOff>
      <xdr:row>37</xdr:row>
      <xdr:rowOff>42446</xdr:rowOff>
    </xdr:to>
    <xdr:sp macro="" textlink="">
      <xdr:nvSpPr>
        <xdr:cNvPr id="139" name="楕円 138"/>
        <xdr:cNvSpPr/>
      </xdr:nvSpPr>
      <xdr:spPr bwMode="auto">
        <a:xfrm>
          <a:off x="2857500" y="7065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224073</xdr:rowOff>
    </xdr:from>
    <xdr:ext cx="762000" cy="259045"/>
    <xdr:sp macro="" textlink="">
      <xdr:nvSpPr>
        <xdr:cNvPr id="140" name="テキスト ボックス 139"/>
        <xdr:cNvSpPr txBox="1"/>
      </xdr:nvSpPr>
      <xdr:spPr>
        <a:xfrm>
          <a:off x="2527300" y="683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29,508
28,961
72.29
10,940,901
10,588,584
339,589
6,663,236
10,110,247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140062</xdr:rowOff>
    </xdr:from>
    <xdr:to>
      <xdr:col>24</xdr:col>
      <xdr:colOff>62865</xdr:colOff>
      <xdr:row>39</xdr:row>
      <xdr:rowOff>83845</xdr:rowOff>
    </xdr:to>
    <xdr:cxnSp macro="">
      <xdr:nvCxnSpPr>
        <xdr:cNvPr id="56" name="直線コネクタ 55"/>
        <xdr:cNvCxnSpPr/>
      </xdr:nvCxnSpPr>
      <xdr:spPr>
        <a:xfrm flipV="1">
          <a:off x="4633595" y="5112112"/>
          <a:ext cx="1270" cy="1658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87672</xdr:rowOff>
    </xdr:from>
    <xdr:ext cx="534377" cy="259045"/>
    <xdr:sp macro="" textlink="">
      <xdr:nvSpPr>
        <xdr:cNvPr id="57" name="人件費最小値テキスト"/>
        <xdr:cNvSpPr txBox="1"/>
      </xdr:nvSpPr>
      <xdr:spPr>
        <a:xfrm>
          <a:off x="4686300" y="67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83845</xdr:rowOff>
    </xdr:from>
    <xdr:to>
      <xdr:col>24</xdr:col>
      <xdr:colOff>152400</xdr:colOff>
      <xdr:row>39</xdr:row>
      <xdr:rowOff>83845</xdr:rowOff>
    </xdr:to>
    <xdr:cxnSp macro="">
      <xdr:nvCxnSpPr>
        <xdr:cNvPr id="58" name="直線コネクタ 57"/>
        <xdr:cNvCxnSpPr/>
      </xdr:nvCxnSpPr>
      <xdr:spPr>
        <a:xfrm>
          <a:off x="4546600" y="677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86739</xdr:rowOff>
    </xdr:from>
    <xdr:ext cx="599010" cy="259045"/>
    <xdr:sp macro="" textlink="">
      <xdr:nvSpPr>
        <xdr:cNvPr id="59" name="人件費最大値テキスト"/>
        <xdr:cNvSpPr txBox="1"/>
      </xdr:nvSpPr>
      <xdr:spPr>
        <a:xfrm>
          <a:off x="4686300" y="488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140062</xdr:rowOff>
    </xdr:from>
    <xdr:to>
      <xdr:col>24</xdr:col>
      <xdr:colOff>152400</xdr:colOff>
      <xdr:row>29</xdr:row>
      <xdr:rowOff>140062</xdr:rowOff>
    </xdr:to>
    <xdr:cxnSp macro="">
      <xdr:nvCxnSpPr>
        <xdr:cNvPr id="60" name="直線コネクタ 59"/>
        <xdr:cNvCxnSpPr/>
      </xdr:nvCxnSpPr>
      <xdr:spPr>
        <a:xfrm>
          <a:off x="4546600" y="511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101581</xdr:rowOff>
    </xdr:from>
    <xdr:to>
      <xdr:col>24</xdr:col>
      <xdr:colOff>63500</xdr:colOff>
      <xdr:row>36</xdr:row>
      <xdr:rowOff>136938</xdr:rowOff>
    </xdr:to>
    <xdr:cxnSp macro="">
      <xdr:nvCxnSpPr>
        <xdr:cNvPr id="61" name="直線コネクタ 60"/>
        <xdr:cNvCxnSpPr/>
      </xdr:nvCxnSpPr>
      <xdr:spPr>
        <a:xfrm flipV="1">
          <a:off x="3797300" y="6273781"/>
          <a:ext cx="838200" cy="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34085</xdr:rowOff>
    </xdr:from>
    <xdr:ext cx="534377" cy="259045"/>
    <xdr:sp macro="" textlink="">
      <xdr:nvSpPr>
        <xdr:cNvPr id="62" name="人件費平均値テキスト"/>
        <xdr:cNvSpPr txBox="1"/>
      </xdr:nvSpPr>
      <xdr:spPr>
        <a:xfrm>
          <a:off x="4686300" y="6206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55658</xdr:rowOff>
    </xdr:from>
    <xdr:to>
      <xdr:col>24</xdr:col>
      <xdr:colOff>114300</xdr:colOff>
      <xdr:row>36</xdr:row>
      <xdr:rowOff>157258</xdr:rowOff>
    </xdr:to>
    <xdr:sp macro="" textlink="">
      <xdr:nvSpPr>
        <xdr:cNvPr id="63" name="フローチャート: 判断 62"/>
        <xdr:cNvSpPr/>
      </xdr:nvSpPr>
      <xdr:spPr>
        <a:xfrm>
          <a:off x="4584700" y="622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132480</xdr:rowOff>
    </xdr:from>
    <xdr:to>
      <xdr:col>19</xdr:col>
      <xdr:colOff>177800</xdr:colOff>
      <xdr:row>36</xdr:row>
      <xdr:rowOff>136938</xdr:rowOff>
    </xdr:to>
    <xdr:cxnSp macro="">
      <xdr:nvCxnSpPr>
        <xdr:cNvPr id="64" name="直線コネクタ 63"/>
        <xdr:cNvCxnSpPr/>
      </xdr:nvCxnSpPr>
      <xdr:spPr>
        <a:xfrm>
          <a:off x="2908300" y="6304680"/>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58439</xdr:rowOff>
    </xdr:from>
    <xdr:to>
      <xdr:col>20</xdr:col>
      <xdr:colOff>38100</xdr:colOff>
      <xdr:row>36</xdr:row>
      <xdr:rowOff>160039</xdr:rowOff>
    </xdr:to>
    <xdr:sp macro="" textlink="">
      <xdr:nvSpPr>
        <xdr:cNvPr id="65" name="フローチャート: 判断 64"/>
        <xdr:cNvSpPr/>
      </xdr:nvSpPr>
      <xdr:spPr>
        <a:xfrm>
          <a:off x="37465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5116</xdr:rowOff>
    </xdr:from>
    <xdr:ext cx="534377" cy="259045"/>
    <xdr:sp macro="" textlink="">
      <xdr:nvSpPr>
        <xdr:cNvPr id="66" name="テキスト ボックス 65"/>
        <xdr:cNvSpPr txBox="1"/>
      </xdr:nvSpPr>
      <xdr:spPr>
        <a:xfrm>
          <a:off x="3530111" y="600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117792</xdr:rowOff>
    </xdr:from>
    <xdr:to>
      <xdr:col>15</xdr:col>
      <xdr:colOff>50800</xdr:colOff>
      <xdr:row>36</xdr:row>
      <xdr:rowOff>132480</xdr:rowOff>
    </xdr:to>
    <xdr:cxnSp macro="">
      <xdr:nvCxnSpPr>
        <xdr:cNvPr id="67" name="直線コネクタ 66"/>
        <xdr:cNvCxnSpPr/>
      </xdr:nvCxnSpPr>
      <xdr:spPr>
        <a:xfrm>
          <a:off x="2019300" y="6289992"/>
          <a:ext cx="889000" cy="1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47790</xdr:rowOff>
    </xdr:from>
    <xdr:to>
      <xdr:col>15</xdr:col>
      <xdr:colOff>101600</xdr:colOff>
      <xdr:row>36</xdr:row>
      <xdr:rowOff>149390</xdr:rowOff>
    </xdr:to>
    <xdr:sp macro="" textlink="">
      <xdr:nvSpPr>
        <xdr:cNvPr id="68" name="フローチャート: 判断 67"/>
        <xdr:cNvSpPr/>
      </xdr:nvSpPr>
      <xdr:spPr>
        <a:xfrm>
          <a:off x="2857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165917</xdr:rowOff>
    </xdr:from>
    <xdr:ext cx="534377" cy="259045"/>
    <xdr:sp macro="" textlink="">
      <xdr:nvSpPr>
        <xdr:cNvPr id="69" name="テキスト ボックス 68"/>
        <xdr:cNvSpPr txBox="1"/>
      </xdr:nvSpPr>
      <xdr:spPr>
        <a:xfrm>
          <a:off x="2641111" y="59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117792</xdr:rowOff>
    </xdr:from>
    <xdr:to>
      <xdr:col>10</xdr:col>
      <xdr:colOff>114300</xdr:colOff>
      <xdr:row>36</xdr:row>
      <xdr:rowOff>154349</xdr:rowOff>
    </xdr:to>
    <xdr:cxnSp macro="">
      <xdr:nvCxnSpPr>
        <xdr:cNvPr id="70" name="直線コネクタ 69"/>
        <xdr:cNvCxnSpPr/>
      </xdr:nvCxnSpPr>
      <xdr:spPr>
        <a:xfrm flipV="1">
          <a:off x="1130300" y="6289992"/>
          <a:ext cx="889000" cy="3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140087</xdr:rowOff>
    </xdr:from>
    <xdr:to>
      <xdr:col>10</xdr:col>
      <xdr:colOff>165100</xdr:colOff>
      <xdr:row>37</xdr:row>
      <xdr:rowOff>70237</xdr:rowOff>
    </xdr:to>
    <xdr:sp macro="" textlink="">
      <xdr:nvSpPr>
        <xdr:cNvPr id="71" name="フローチャート: 判断 70"/>
        <xdr:cNvSpPr/>
      </xdr:nvSpPr>
      <xdr:spPr>
        <a:xfrm>
          <a:off x="1968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61364</xdr:rowOff>
    </xdr:from>
    <xdr:ext cx="534377" cy="259045"/>
    <xdr:sp macro="" textlink="">
      <xdr:nvSpPr>
        <xdr:cNvPr id="72" name="テキスト ボックス 71"/>
        <xdr:cNvSpPr txBox="1"/>
      </xdr:nvSpPr>
      <xdr:spPr>
        <a:xfrm>
          <a:off x="1752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151022</xdr:rowOff>
    </xdr:from>
    <xdr:to>
      <xdr:col>6</xdr:col>
      <xdr:colOff>38100</xdr:colOff>
      <xdr:row>37</xdr:row>
      <xdr:rowOff>81172</xdr:rowOff>
    </xdr:to>
    <xdr:sp macro="" textlink="">
      <xdr:nvSpPr>
        <xdr:cNvPr id="73" name="フローチャート: 判断 72"/>
        <xdr:cNvSpPr/>
      </xdr:nvSpPr>
      <xdr:spPr>
        <a:xfrm>
          <a:off x="1079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72299</xdr:rowOff>
    </xdr:from>
    <xdr:ext cx="534377" cy="259045"/>
    <xdr:sp macro="" textlink="">
      <xdr:nvSpPr>
        <xdr:cNvPr id="74" name="テキスト ボックス 73"/>
        <xdr:cNvSpPr txBox="1"/>
      </xdr:nvSpPr>
      <xdr:spPr>
        <a:xfrm>
          <a:off x="863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50781</xdr:rowOff>
    </xdr:from>
    <xdr:to>
      <xdr:col>24</xdr:col>
      <xdr:colOff>114300</xdr:colOff>
      <xdr:row>36</xdr:row>
      <xdr:rowOff>152381</xdr:rowOff>
    </xdr:to>
    <xdr:sp macro="" textlink="">
      <xdr:nvSpPr>
        <xdr:cNvPr id="80" name="楕円 79"/>
        <xdr:cNvSpPr/>
      </xdr:nvSpPr>
      <xdr:spPr>
        <a:xfrm>
          <a:off x="4584700" y="622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73658</xdr:rowOff>
    </xdr:from>
    <xdr:ext cx="534377" cy="259045"/>
    <xdr:sp macro="" textlink="">
      <xdr:nvSpPr>
        <xdr:cNvPr id="81" name="人件費該当値テキスト"/>
        <xdr:cNvSpPr txBox="1"/>
      </xdr:nvSpPr>
      <xdr:spPr>
        <a:xfrm>
          <a:off x="4686300" y="607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86138</xdr:rowOff>
    </xdr:from>
    <xdr:to>
      <xdr:col>20</xdr:col>
      <xdr:colOff>38100</xdr:colOff>
      <xdr:row>37</xdr:row>
      <xdr:rowOff>16288</xdr:rowOff>
    </xdr:to>
    <xdr:sp macro="" textlink="">
      <xdr:nvSpPr>
        <xdr:cNvPr id="82" name="楕円 81"/>
        <xdr:cNvSpPr/>
      </xdr:nvSpPr>
      <xdr:spPr>
        <a:xfrm>
          <a:off x="3746500" y="625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7415</xdr:rowOff>
    </xdr:from>
    <xdr:ext cx="534377" cy="259045"/>
    <xdr:sp macro="" textlink="">
      <xdr:nvSpPr>
        <xdr:cNvPr id="83" name="テキスト ボックス 82"/>
        <xdr:cNvSpPr txBox="1"/>
      </xdr:nvSpPr>
      <xdr:spPr>
        <a:xfrm>
          <a:off x="3530111" y="635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81680</xdr:rowOff>
    </xdr:from>
    <xdr:to>
      <xdr:col>15</xdr:col>
      <xdr:colOff>101600</xdr:colOff>
      <xdr:row>37</xdr:row>
      <xdr:rowOff>11830</xdr:rowOff>
    </xdr:to>
    <xdr:sp macro="" textlink="">
      <xdr:nvSpPr>
        <xdr:cNvPr id="84" name="楕円 83"/>
        <xdr:cNvSpPr/>
      </xdr:nvSpPr>
      <xdr:spPr>
        <a:xfrm>
          <a:off x="2857500" y="625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2957</xdr:rowOff>
    </xdr:from>
    <xdr:ext cx="534377" cy="259045"/>
    <xdr:sp macro="" textlink="">
      <xdr:nvSpPr>
        <xdr:cNvPr id="85" name="テキスト ボックス 84"/>
        <xdr:cNvSpPr txBox="1"/>
      </xdr:nvSpPr>
      <xdr:spPr>
        <a:xfrm>
          <a:off x="2641111" y="634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66992</xdr:rowOff>
    </xdr:from>
    <xdr:to>
      <xdr:col>10</xdr:col>
      <xdr:colOff>165100</xdr:colOff>
      <xdr:row>36</xdr:row>
      <xdr:rowOff>168592</xdr:rowOff>
    </xdr:to>
    <xdr:sp macro="" textlink="">
      <xdr:nvSpPr>
        <xdr:cNvPr id="86" name="楕円 85"/>
        <xdr:cNvSpPr/>
      </xdr:nvSpPr>
      <xdr:spPr>
        <a:xfrm>
          <a:off x="1968500" y="623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13669</xdr:rowOff>
    </xdr:from>
    <xdr:ext cx="534377" cy="259045"/>
    <xdr:sp macro="" textlink="">
      <xdr:nvSpPr>
        <xdr:cNvPr id="87" name="テキスト ボックス 86"/>
        <xdr:cNvSpPr txBox="1"/>
      </xdr:nvSpPr>
      <xdr:spPr>
        <a:xfrm>
          <a:off x="1752111" y="601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103549</xdr:rowOff>
    </xdr:from>
    <xdr:to>
      <xdr:col>6</xdr:col>
      <xdr:colOff>38100</xdr:colOff>
      <xdr:row>37</xdr:row>
      <xdr:rowOff>33699</xdr:rowOff>
    </xdr:to>
    <xdr:sp macro="" textlink="">
      <xdr:nvSpPr>
        <xdr:cNvPr id="88" name="楕円 87"/>
        <xdr:cNvSpPr/>
      </xdr:nvSpPr>
      <xdr:spPr>
        <a:xfrm>
          <a:off x="1079500" y="627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50226</xdr:rowOff>
    </xdr:from>
    <xdr:ext cx="534377" cy="259045"/>
    <xdr:sp macro="" textlink="">
      <xdr:nvSpPr>
        <xdr:cNvPr id="89" name="テキスト ボックス 88"/>
        <xdr:cNvSpPr txBox="1"/>
      </xdr:nvSpPr>
      <xdr:spPr>
        <a:xfrm>
          <a:off x="863111" y="605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168942</xdr:rowOff>
    </xdr:from>
    <xdr:to>
      <xdr:col>24</xdr:col>
      <xdr:colOff>62865</xdr:colOff>
      <xdr:row>57</xdr:row>
      <xdr:rowOff>153877</xdr:rowOff>
    </xdr:to>
    <xdr:cxnSp macro="">
      <xdr:nvCxnSpPr>
        <xdr:cNvPr id="111" name="直線コネクタ 110"/>
        <xdr:cNvCxnSpPr/>
      </xdr:nvCxnSpPr>
      <xdr:spPr>
        <a:xfrm flipV="1">
          <a:off x="4633595" y="8912892"/>
          <a:ext cx="1270" cy="1013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157704</xdr:rowOff>
    </xdr:from>
    <xdr:ext cx="534377" cy="259045"/>
    <xdr:sp macro="" textlink="">
      <xdr:nvSpPr>
        <xdr:cNvPr id="112" name="物件費最小値テキスト"/>
        <xdr:cNvSpPr txBox="1"/>
      </xdr:nvSpPr>
      <xdr:spPr>
        <a:xfrm>
          <a:off x="4686300" y="993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153877</xdr:rowOff>
    </xdr:from>
    <xdr:to>
      <xdr:col>24</xdr:col>
      <xdr:colOff>152400</xdr:colOff>
      <xdr:row>57</xdr:row>
      <xdr:rowOff>153877</xdr:rowOff>
    </xdr:to>
    <xdr:cxnSp macro="">
      <xdr:nvCxnSpPr>
        <xdr:cNvPr id="113" name="直線コネクタ 112"/>
        <xdr:cNvCxnSpPr/>
      </xdr:nvCxnSpPr>
      <xdr:spPr>
        <a:xfrm>
          <a:off x="4546600" y="992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115619</xdr:rowOff>
    </xdr:from>
    <xdr:ext cx="599010" cy="259045"/>
    <xdr:sp macro="" textlink="">
      <xdr:nvSpPr>
        <xdr:cNvPr id="114" name="物件費最大値テキスト"/>
        <xdr:cNvSpPr txBox="1"/>
      </xdr:nvSpPr>
      <xdr:spPr>
        <a:xfrm>
          <a:off x="4686300" y="868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168942</xdr:rowOff>
    </xdr:from>
    <xdr:to>
      <xdr:col>24</xdr:col>
      <xdr:colOff>152400</xdr:colOff>
      <xdr:row>51</xdr:row>
      <xdr:rowOff>168942</xdr:rowOff>
    </xdr:to>
    <xdr:cxnSp macro="">
      <xdr:nvCxnSpPr>
        <xdr:cNvPr id="115" name="直線コネクタ 114"/>
        <xdr:cNvCxnSpPr/>
      </xdr:nvCxnSpPr>
      <xdr:spPr>
        <a:xfrm>
          <a:off x="4546600" y="8912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4949</xdr:rowOff>
    </xdr:from>
    <xdr:to>
      <xdr:col>24</xdr:col>
      <xdr:colOff>63500</xdr:colOff>
      <xdr:row>57</xdr:row>
      <xdr:rowOff>11286</xdr:rowOff>
    </xdr:to>
    <xdr:cxnSp macro="">
      <xdr:nvCxnSpPr>
        <xdr:cNvPr id="116" name="直線コネクタ 115"/>
        <xdr:cNvCxnSpPr/>
      </xdr:nvCxnSpPr>
      <xdr:spPr>
        <a:xfrm flipV="1">
          <a:off x="3797300" y="9777599"/>
          <a:ext cx="838200" cy="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138208</xdr:rowOff>
    </xdr:from>
    <xdr:ext cx="534377" cy="259045"/>
    <xdr:sp macro="" textlink="">
      <xdr:nvSpPr>
        <xdr:cNvPr id="117" name="物件費平均値テキスト"/>
        <xdr:cNvSpPr txBox="1"/>
      </xdr:nvSpPr>
      <xdr:spPr>
        <a:xfrm>
          <a:off x="4686300" y="9567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115331</xdr:rowOff>
    </xdr:from>
    <xdr:to>
      <xdr:col>24</xdr:col>
      <xdr:colOff>114300</xdr:colOff>
      <xdr:row>57</xdr:row>
      <xdr:rowOff>45481</xdr:rowOff>
    </xdr:to>
    <xdr:sp macro="" textlink="">
      <xdr:nvSpPr>
        <xdr:cNvPr id="118" name="フローチャート: 判断 117"/>
        <xdr:cNvSpPr/>
      </xdr:nvSpPr>
      <xdr:spPr>
        <a:xfrm>
          <a:off x="4584700" y="97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11286</xdr:rowOff>
    </xdr:from>
    <xdr:to>
      <xdr:col>19</xdr:col>
      <xdr:colOff>177800</xdr:colOff>
      <xdr:row>57</xdr:row>
      <xdr:rowOff>16750</xdr:rowOff>
    </xdr:to>
    <xdr:cxnSp macro="">
      <xdr:nvCxnSpPr>
        <xdr:cNvPr id="119" name="直線コネクタ 118"/>
        <xdr:cNvCxnSpPr/>
      </xdr:nvCxnSpPr>
      <xdr:spPr>
        <a:xfrm flipV="1">
          <a:off x="2908300" y="9783936"/>
          <a:ext cx="889000" cy="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62912</xdr:rowOff>
    </xdr:from>
    <xdr:to>
      <xdr:col>20</xdr:col>
      <xdr:colOff>38100</xdr:colOff>
      <xdr:row>56</xdr:row>
      <xdr:rowOff>164512</xdr:rowOff>
    </xdr:to>
    <xdr:sp macro="" textlink="">
      <xdr:nvSpPr>
        <xdr:cNvPr id="120" name="フローチャート: 判断 119"/>
        <xdr:cNvSpPr/>
      </xdr:nvSpPr>
      <xdr:spPr>
        <a:xfrm>
          <a:off x="3746500" y="966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9589</xdr:rowOff>
    </xdr:from>
    <xdr:ext cx="534377" cy="259045"/>
    <xdr:sp macro="" textlink="">
      <xdr:nvSpPr>
        <xdr:cNvPr id="121" name="テキスト ボックス 120"/>
        <xdr:cNvSpPr txBox="1"/>
      </xdr:nvSpPr>
      <xdr:spPr>
        <a:xfrm>
          <a:off x="3530111" y="943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16750</xdr:rowOff>
    </xdr:from>
    <xdr:to>
      <xdr:col>15</xdr:col>
      <xdr:colOff>50800</xdr:colOff>
      <xdr:row>57</xdr:row>
      <xdr:rowOff>32514</xdr:rowOff>
    </xdr:to>
    <xdr:cxnSp macro="">
      <xdr:nvCxnSpPr>
        <xdr:cNvPr id="122" name="直線コネクタ 121"/>
        <xdr:cNvCxnSpPr/>
      </xdr:nvCxnSpPr>
      <xdr:spPr>
        <a:xfrm flipV="1">
          <a:off x="2019300" y="9789400"/>
          <a:ext cx="889000" cy="1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113530</xdr:rowOff>
    </xdr:from>
    <xdr:to>
      <xdr:col>15</xdr:col>
      <xdr:colOff>101600</xdr:colOff>
      <xdr:row>57</xdr:row>
      <xdr:rowOff>43680</xdr:rowOff>
    </xdr:to>
    <xdr:sp macro="" textlink="">
      <xdr:nvSpPr>
        <xdr:cNvPr id="123" name="フローチャート: 判断 122"/>
        <xdr:cNvSpPr/>
      </xdr:nvSpPr>
      <xdr:spPr>
        <a:xfrm>
          <a:off x="2857500" y="9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60207</xdr:rowOff>
    </xdr:from>
    <xdr:ext cx="534377" cy="259045"/>
    <xdr:sp macro="" textlink="">
      <xdr:nvSpPr>
        <xdr:cNvPr id="124" name="テキスト ボックス 123"/>
        <xdr:cNvSpPr txBox="1"/>
      </xdr:nvSpPr>
      <xdr:spPr>
        <a:xfrm>
          <a:off x="2641111" y="948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30315</xdr:rowOff>
    </xdr:from>
    <xdr:to>
      <xdr:col>10</xdr:col>
      <xdr:colOff>114300</xdr:colOff>
      <xdr:row>57</xdr:row>
      <xdr:rowOff>32514</xdr:rowOff>
    </xdr:to>
    <xdr:cxnSp macro="">
      <xdr:nvCxnSpPr>
        <xdr:cNvPr id="125" name="直線コネクタ 124"/>
        <xdr:cNvCxnSpPr/>
      </xdr:nvCxnSpPr>
      <xdr:spPr>
        <a:xfrm>
          <a:off x="1130300" y="9802965"/>
          <a:ext cx="889000" cy="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10413</xdr:rowOff>
    </xdr:from>
    <xdr:to>
      <xdr:col>10</xdr:col>
      <xdr:colOff>165100</xdr:colOff>
      <xdr:row>57</xdr:row>
      <xdr:rowOff>112013</xdr:rowOff>
    </xdr:to>
    <xdr:sp macro="" textlink="">
      <xdr:nvSpPr>
        <xdr:cNvPr id="126" name="フローチャート: 判断 125"/>
        <xdr:cNvSpPr/>
      </xdr:nvSpPr>
      <xdr:spPr>
        <a:xfrm>
          <a:off x="1968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103140</xdr:rowOff>
    </xdr:from>
    <xdr:ext cx="534377" cy="259045"/>
    <xdr:sp macro="" textlink="">
      <xdr:nvSpPr>
        <xdr:cNvPr id="127" name="テキスト ボックス 126"/>
        <xdr:cNvSpPr txBox="1"/>
      </xdr:nvSpPr>
      <xdr:spPr>
        <a:xfrm>
          <a:off x="1752111" y="98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24060</xdr:rowOff>
    </xdr:from>
    <xdr:to>
      <xdr:col>6</xdr:col>
      <xdr:colOff>38100</xdr:colOff>
      <xdr:row>57</xdr:row>
      <xdr:rowOff>125660</xdr:rowOff>
    </xdr:to>
    <xdr:sp macro="" textlink="">
      <xdr:nvSpPr>
        <xdr:cNvPr id="128" name="フローチャート: 判断 127"/>
        <xdr:cNvSpPr/>
      </xdr:nvSpPr>
      <xdr:spPr>
        <a:xfrm>
          <a:off x="1079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116787</xdr:rowOff>
    </xdr:from>
    <xdr:ext cx="534377" cy="259045"/>
    <xdr:sp macro="" textlink="">
      <xdr:nvSpPr>
        <xdr:cNvPr id="129" name="テキスト ボックス 128"/>
        <xdr:cNvSpPr txBox="1"/>
      </xdr:nvSpPr>
      <xdr:spPr>
        <a:xfrm>
          <a:off x="863111" y="988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125599</xdr:rowOff>
    </xdr:from>
    <xdr:to>
      <xdr:col>24</xdr:col>
      <xdr:colOff>114300</xdr:colOff>
      <xdr:row>57</xdr:row>
      <xdr:rowOff>55749</xdr:rowOff>
    </xdr:to>
    <xdr:sp macro="" textlink="">
      <xdr:nvSpPr>
        <xdr:cNvPr id="135" name="楕円 134"/>
        <xdr:cNvSpPr/>
      </xdr:nvSpPr>
      <xdr:spPr>
        <a:xfrm>
          <a:off x="4584700" y="97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104026</xdr:rowOff>
    </xdr:from>
    <xdr:ext cx="534377" cy="259045"/>
    <xdr:sp macro="" textlink="">
      <xdr:nvSpPr>
        <xdr:cNvPr id="136" name="物件費該当値テキスト"/>
        <xdr:cNvSpPr txBox="1"/>
      </xdr:nvSpPr>
      <xdr:spPr>
        <a:xfrm>
          <a:off x="4686300" y="970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131936</xdr:rowOff>
    </xdr:from>
    <xdr:to>
      <xdr:col>20</xdr:col>
      <xdr:colOff>38100</xdr:colOff>
      <xdr:row>57</xdr:row>
      <xdr:rowOff>62086</xdr:rowOff>
    </xdr:to>
    <xdr:sp macro="" textlink="">
      <xdr:nvSpPr>
        <xdr:cNvPr id="137" name="楕円 136"/>
        <xdr:cNvSpPr/>
      </xdr:nvSpPr>
      <xdr:spPr>
        <a:xfrm>
          <a:off x="3746500" y="973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53213</xdr:rowOff>
    </xdr:from>
    <xdr:ext cx="534377" cy="259045"/>
    <xdr:sp macro="" textlink="">
      <xdr:nvSpPr>
        <xdr:cNvPr id="138" name="テキスト ボックス 137"/>
        <xdr:cNvSpPr txBox="1"/>
      </xdr:nvSpPr>
      <xdr:spPr>
        <a:xfrm>
          <a:off x="3530111" y="98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137400</xdr:rowOff>
    </xdr:from>
    <xdr:to>
      <xdr:col>15</xdr:col>
      <xdr:colOff>101600</xdr:colOff>
      <xdr:row>57</xdr:row>
      <xdr:rowOff>67550</xdr:rowOff>
    </xdr:to>
    <xdr:sp macro="" textlink="">
      <xdr:nvSpPr>
        <xdr:cNvPr id="139" name="楕円 138"/>
        <xdr:cNvSpPr/>
      </xdr:nvSpPr>
      <xdr:spPr>
        <a:xfrm>
          <a:off x="2857500" y="973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58677</xdr:rowOff>
    </xdr:from>
    <xdr:ext cx="534377" cy="259045"/>
    <xdr:sp macro="" textlink="">
      <xdr:nvSpPr>
        <xdr:cNvPr id="140" name="テキスト ボックス 139"/>
        <xdr:cNvSpPr txBox="1"/>
      </xdr:nvSpPr>
      <xdr:spPr>
        <a:xfrm>
          <a:off x="2641111" y="983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153164</xdr:rowOff>
    </xdr:from>
    <xdr:to>
      <xdr:col>10</xdr:col>
      <xdr:colOff>165100</xdr:colOff>
      <xdr:row>57</xdr:row>
      <xdr:rowOff>83314</xdr:rowOff>
    </xdr:to>
    <xdr:sp macro="" textlink="">
      <xdr:nvSpPr>
        <xdr:cNvPr id="141" name="楕円 140"/>
        <xdr:cNvSpPr/>
      </xdr:nvSpPr>
      <xdr:spPr>
        <a:xfrm>
          <a:off x="1968500" y="97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99841</xdr:rowOff>
    </xdr:from>
    <xdr:ext cx="534377" cy="259045"/>
    <xdr:sp macro="" textlink="">
      <xdr:nvSpPr>
        <xdr:cNvPr id="142" name="テキスト ボックス 141"/>
        <xdr:cNvSpPr txBox="1"/>
      </xdr:nvSpPr>
      <xdr:spPr>
        <a:xfrm>
          <a:off x="1752111" y="952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150965</xdr:rowOff>
    </xdr:from>
    <xdr:to>
      <xdr:col>6</xdr:col>
      <xdr:colOff>38100</xdr:colOff>
      <xdr:row>57</xdr:row>
      <xdr:rowOff>81115</xdr:rowOff>
    </xdr:to>
    <xdr:sp macro="" textlink="">
      <xdr:nvSpPr>
        <xdr:cNvPr id="143" name="楕円 142"/>
        <xdr:cNvSpPr/>
      </xdr:nvSpPr>
      <xdr:spPr>
        <a:xfrm>
          <a:off x="1079500" y="975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97642</xdr:rowOff>
    </xdr:from>
    <xdr:ext cx="534377" cy="259045"/>
    <xdr:sp macro="" textlink="">
      <xdr:nvSpPr>
        <xdr:cNvPr id="144" name="テキスト ボックス 143"/>
        <xdr:cNvSpPr txBox="1"/>
      </xdr:nvSpPr>
      <xdr:spPr>
        <a:xfrm>
          <a:off x="863111" y="952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103353</xdr:rowOff>
    </xdr:from>
    <xdr:to>
      <xdr:col>24</xdr:col>
      <xdr:colOff>62865</xdr:colOff>
      <xdr:row>78</xdr:row>
      <xdr:rowOff>109159</xdr:rowOff>
    </xdr:to>
    <xdr:cxnSp macro="">
      <xdr:nvCxnSpPr>
        <xdr:cNvPr id="166" name="直線コネクタ 165"/>
        <xdr:cNvCxnSpPr/>
      </xdr:nvCxnSpPr>
      <xdr:spPr>
        <a:xfrm flipV="1">
          <a:off x="4633595" y="12447753"/>
          <a:ext cx="1270" cy="103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112986</xdr:rowOff>
    </xdr:from>
    <xdr:ext cx="378565" cy="259045"/>
    <xdr:sp macro="" textlink="">
      <xdr:nvSpPr>
        <xdr:cNvPr id="167" name="維持補修費最小値テキスト"/>
        <xdr:cNvSpPr txBox="1"/>
      </xdr:nvSpPr>
      <xdr:spPr>
        <a:xfrm>
          <a:off x="4686300" y="13486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109159</xdr:rowOff>
    </xdr:from>
    <xdr:to>
      <xdr:col>24</xdr:col>
      <xdr:colOff>152400</xdr:colOff>
      <xdr:row>78</xdr:row>
      <xdr:rowOff>109159</xdr:rowOff>
    </xdr:to>
    <xdr:cxnSp macro="">
      <xdr:nvCxnSpPr>
        <xdr:cNvPr id="168" name="直線コネクタ 167"/>
        <xdr:cNvCxnSpPr/>
      </xdr:nvCxnSpPr>
      <xdr:spPr>
        <a:xfrm>
          <a:off x="4546600" y="1348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50030</xdr:rowOff>
    </xdr:from>
    <xdr:ext cx="534377" cy="259045"/>
    <xdr:sp macro="" textlink="">
      <xdr:nvSpPr>
        <xdr:cNvPr id="169" name="維持補修費最大値テキスト"/>
        <xdr:cNvSpPr txBox="1"/>
      </xdr:nvSpPr>
      <xdr:spPr>
        <a:xfrm>
          <a:off x="4686300" y="1222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103353</xdr:rowOff>
    </xdr:from>
    <xdr:to>
      <xdr:col>24</xdr:col>
      <xdr:colOff>152400</xdr:colOff>
      <xdr:row>72</xdr:row>
      <xdr:rowOff>103353</xdr:rowOff>
    </xdr:to>
    <xdr:cxnSp macro="">
      <xdr:nvCxnSpPr>
        <xdr:cNvPr id="170" name="直線コネクタ 169"/>
        <xdr:cNvCxnSpPr/>
      </xdr:nvCxnSpPr>
      <xdr:spPr>
        <a:xfrm>
          <a:off x="4546600" y="124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48991</xdr:rowOff>
    </xdr:from>
    <xdr:to>
      <xdr:col>24</xdr:col>
      <xdr:colOff>63500</xdr:colOff>
      <xdr:row>78</xdr:row>
      <xdr:rowOff>59781</xdr:rowOff>
    </xdr:to>
    <xdr:cxnSp macro="">
      <xdr:nvCxnSpPr>
        <xdr:cNvPr id="171" name="直線コネクタ 170"/>
        <xdr:cNvCxnSpPr/>
      </xdr:nvCxnSpPr>
      <xdr:spPr>
        <a:xfrm flipV="1">
          <a:off x="3797300" y="13422091"/>
          <a:ext cx="8382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64502</xdr:rowOff>
    </xdr:from>
    <xdr:ext cx="469744" cy="259045"/>
    <xdr:sp macro="" textlink="">
      <xdr:nvSpPr>
        <xdr:cNvPr id="172" name="維持補修費平均値テキスト"/>
        <xdr:cNvSpPr txBox="1"/>
      </xdr:nvSpPr>
      <xdr:spPr>
        <a:xfrm>
          <a:off x="4686300" y="13094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41625</xdr:rowOff>
    </xdr:from>
    <xdr:to>
      <xdr:col>24</xdr:col>
      <xdr:colOff>114300</xdr:colOff>
      <xdr:row>77</xdr:row>
      <xdr:rowOff>143225</xdr:rowOff>
    </xdr:to>
    <xdr:sp macro="" textlink="">
      <xdr:nvSpPr>
        <xdr:cNvPr id="173" name="フローチャート: 判断 172"/>
        <xdr:cNvSpPr/>
      </xdr:nvSpPr>
      <xdr:spPr>
        <a:xfrm>
          <a:off x="45847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53381</xdr:rowOff>
    </xdr:from>
    <xdr:to>
      <xdr:col>19</xdr:col>
      <xdr:colOff>177800</xdr:colOff>
      <xdr:row>78</xdr:row>
      <xdr:rowOff>59781</xdr:rowOff>
    </xdr:to>
    <xdr:cxnSp macro="">
      <xdr:nvCxnSpPr>
        <xdr:cNvPr id="174" name="直線コネクタ 173"/>
        <xdr:cNvCxnSpPr/>
      </xdr:nvCxnSpPr>
      <xdr:spPr>
        <a:xfrm>
          <a:off x="2908300" y="13426481"/>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85426</xdr:rowOff>
    </xdr:from>
    <xdr:to>
      <xdr:col>20</xdr:col>
      <xdr:colOff>38100</xdr:colOff>
      <xdr:row>78</xdr:row>
      <xdr:rowOff>15576</xdr:rowOff>
    </xdr:to>
    <xdr:sp macro="" textlink="">
      <xdr:nvSpPr>
        <xdr:cNvPr id="175" name="フローチャート: 判断 174"/>
        <xdr:cNvSpPr/>
      </xdr:nvSpPr>
      <xdr:spPr>
        <a:xfrm>
          <a:off x="3746500" y="132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32103</xdr:rowOff>
    </xdr:from>
    <xdr:ext cx="469744" cy="259045"/>
    <xdr:sp macro="" textlink="">
      <xdr:nvSpPr>
        <xdr:cNvPr id="176" name="テキスト ボックス 175"/>
        <xdr:cNvSpPr txBox="1"/>
      </xdr:nvSpPr>
      <xdr:spPr>
        <a:xfrm>
          <a:off x="3562428" y="130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53381</xdr:rowOff>
    </xdr:from>
    <xdr:to>
      <xdr:col>15</xdr:col>
      <xdr:colOff>50800</xdr:colOff>
      <xdr:row>78</xdr:row>
      <xdr:rowOff>60010</xdr:rowOff>
    </xdr:to>
    <xdr:cxnSp macro="">
      <xdr:nvCxnSpPr>
        <xdr:cNvPr id="177" name="直線コネクタ 176"/>
        <xdr:cNvCxnSpPr/>
      </xdr:nvCxnSpPr>
      <xdr:spPr>
        <a:xfrm flipV="1">
          <a:off x="2019300" y="13426481"/>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96946</xdr:rowOff>
    </xdr:from>
    <xdr:to>
      <xdr:col>15</xdr:col>
      <xdr:colOff>101600</xdr:colOff>
      <xdr:row>78</xdr:row>
      <xdr:rowOff>27096</xdr:rowOff>
    </xdr:to>
    <xdr:sp macro="" textlink="">
      <xdr:nvSpPr>
        <xdr:cNvPr id="178" name="フローチャート: 判断 177"/>
        <xdr:cNvSpPr/>
      </xdr:nvSpPr>
      <xdr:spPr>
        <a:xfrm>
          <a:off x="2857500" y="13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43623</xdr:rowOff>
    </xdr:from>
    <xdr:ext cx="469744" cy="259045"/>
    <xdr:sp macro="" textlink="">
      <xdr:nvSpPr>
        <xdr:cNvPr id="179" name="テキスト ボックス 178"/>
        <xdr:cNvSpPr txBox="1"/>
      </xdr:nvSpPr>
      <xdr:spPr>
        <a:xfrm>
          <a:off x="2673428" y="1307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60010</xdr:rowOff>
    </xdr:from>
    <xdr:to>
      <xdr:col>10</xdr:col>
      <xdr:colOff>114300</xdr:colOff>
      <xdr:row>78</xdr:row>
      <xdr:rowOff>61838</xdr:rowOff>
    </xdr:to>
    <xdr:cxnSp macro="">
      <xdr:nvCxnSpPr>
        <xdr:cNvPr id="180" name="直線コネクタ 179"/>
        <xdr:cNvCxnSpPr/>
      </xdr:nvCxnSpPr>
      <xdr:spPr>
        <a:xfrm flipV="1">
          <a:off x="1130300" y="13433110"/>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89357</xdr:rowOff>
    </xdr:from>
    <xdr:to>
      <xdr:col>10</xdr:col>
      <xdr:colOff>165100</xdr:colOff>
      <xdr:row>78</xdr:row>
      <xdr:rowOff>19507</xdr:rowOff>
    </xdr:to>
    <xdr:sp macro="" textlink="">
      <xdr:nvSpPr>
        <xdr:cNvPr id="181" name="フローチャート: 判断 180"/>
        <xdr:cNvSpPr/>
      </xdr:nvSpPr>
      <xdr:spPr>
        <a:xfrm>
          <a:off x="1968500" y="1329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36034</xdr:rowOff>
    </xdr:from>
    <xdr:ext cx="469744" cy="259045"/>
    <xdr:sp macro="" textlink="">
      <xdr:nvSpPr>
        <xdr:cNvPr id="182" name="テキスト ボックス 181"/>
        <xdr:cNvSpPr txBox="1"/>
      </xdr:nvSpPr>
      <xdr:spPr>
        <a:xfrm>
          <a:off x="1784428" y="13066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99599</xdr:rowOff>
    </xdr:from>
    <xdr:to>
      <xdr:col>6</xdr:col>
      <xdr:colOff>38100</xdr:colOff>
      <xdr:row>78</xdr:row>
      <xdr:rowOff>29749</xdr:rowOff>
    </xdr:to>
    <xdr:sp macro="" textlink="">
      <xdr:nvSpPr>
        <xdr:cNvPr id="183" name="フローチャート: 判断 182"/>
        <xdr:cNvSpPr/>
      </xdr:nvSpPr>
      <xdr:spPr>
        <a:xfrm>
          <a:off x="1079500" y="1330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46276</xdr:rowOff>
    </xdr:from>
    <xdr:ext cx="469744" cy="259045"/>
    <xdr:sp macro="" textlink="">
      <xdr:nvSpPr>
        <xdr:cNvPr id="184" name="テキスト ボックス 183"/>
        <xdr:cNvSpPr txBox="1"/>
      </xdr:nvSpPr>
      <xdr:spPr>
        <a:xfrm>
          <a:off x="895428" y="1307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169641</xdr:rowOff>
    </xdr:from>
    <xdr:to>
      <xdr:col>24</xdr:col>
      <xdr:colOff>114300</xdr:colOff>
      <xdr:row>78</xdr:row>
      <xdr:rowOff>99791</xdr:rowOff>
    </xdr:to>
    <xdr:sp macro="" textlink="">
      <xdr:nvSpPr>
        <xdr:cNvPr id="190" name="楕円 189"/>
        <xdr:cNvSpPr/>
      </xdr:nvSpPr>
      <xdr:spPr>
        <a:xfrm>
          <a:off x="4584700" y="1337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84568</xdr:rowOff>
    </xdr:from>
    <xdr:ext cx="469744" cy="259045"/>
    <xdr:sp macro="" textlink="">
      <xdr:nvSpPr>
        <xdr:cNvPr id="191" name="維持補修費該当値テキスト"/>
        <xdr:cNvSpPr txBox="1"/>
      </xdr:nvSpPr>
      <xdr:spPr>
        <a:xfrm>
          <a:off x="4686300" y="13286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8981</xdr:rowOff>
    </xdr:from>
    <xdr:to>
      <xdr:col>20</xdr:col>
      <xdr:colOff>38100</xdr:colOff>
      <xdr:row>78</xdr:row>
      <xdr:rowOff>110581</xdr:rowOff>
    </xdr:to>
    <xdr:sp macro="" textlink="">
      <xdr:nvSpPr>
        <xdr:cNvPr id="192" name="楕円 191"/>
        <xdr:cNvSpPr/>
      </xdr:nvSpPr>
      <xdr:spPr>
        <a:xfrm>
          <a:off x="3746500" y="1338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101708</xdr:rowOff>
    </xdr:from>
    <xdr:ext cx="469744" cy="259045"/>
    <xdr:sp macro="" textlink="">
      <xdr:nvSpPr>
        <xdr:cNvPr id="193" name="テキスト ボックス 192"/>
        <xdr:cNvSpPr txBox="1"/>
      </xdr:nvSpPr>
      <xdr:spPr>
        <a:xfrm>
          <a:off x="3562428" y="134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2581</xdr:rowOff>
    </xdr:from>
    <xdr:to>
      <xdr:col>15</xdr:col>
      <xdr:colOff>101600</xdr:colOff>
      <xdr:row>78</xdr:row>
      <xdr:rowOff>104181</xdr:rowOff>
    </xdr:to>
    <xdr:sp macro="" textlink="">
      <xdr:nvSpPr>
        <xdr:cNvPr id="194" name="楕円 193"/>
        <xdr:cNvSpPr/>
      </xdr:nvSpPr>
      <xdr:spPr>
        <a:xfrm>
          <a:off x="2857500" y="1337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95308</xdr:rowOff>
    </xdr:from>
    <xdr:ext cx="469744" cy="259045"/>
    <xdr:sp macro="" textlink="">
      <xdr:nvSpPr>
        <xdr:cNvPr id="195" name="テキスト ボックス 194"/>
        <xdr:cNvSpPr txBox="1"/>
      </xdr:nvSpPr>
      <xdr:spPr>
        <a:xfrm>
          <a:off x="2673428" y="1346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9210</xdr:rowOff>
    </xdr:from>
    <xdr:to>
      <xdr:col>10</xdr:col>
      <xdr:colOff>165100</xdr:colOff>
      <xdr:row>78</xdr:row>
      <xdr:rowOff>110810</xdr:rowOff>
    </xdr:to>
    <xdr:sp macro="" textlink="">
      <xdr:nvSpPr>
        <xdr:cNvPr id="196" name="楕円 195"/>
        <xdr:cNvSpPr/>
      </xdr:nvSpPr>
      <xdr:spPr>
        <a:xfrm>
          <a:off x="1968500" y="1338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101937</xdr:rowOff>
    </xdr:from>
    <xdr:ext cx="469744" cy="259045"/>
    <xdr:sp macro="" textlink="">
      <xdr:nvSpPr>
        <xdr:cNvPr id="197" name="テキスト ボックス 196"/>
        <xdr:cNvSpPr txBox="1"/>
      </xdr:nvSpPr>
      <xdr:spPr>
        <a:xfrm>
          <a:off x="1784428" y="1347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11038</xdr:rowOff>
    </xdr:from>
    <xdr:to>
      <xdr:col>6</xdr:col>
      <xdr:colOff>38100</xdr:colOff>
      <xdr:row>78</xdr:row>
      <xdr:rowOff>112638</xdr:rowOff>
    </xdr:to>
    <xdr:sp macro="" textlink="">
      <xdr:nvSpPr>
        <xdr:cNvPr id="198" name="楕円 197"/>
        <xdr:cNvSpPr/>
      </xdr:nvSpPr>
      <xdr:spPr>
        <a:xfrm>
          <a:off x="1079500" y="1338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103765</xdr:rowOff>
    </xdr:from>
    <xdr:ext cx="469744" cy="259045"/>
    <xdr:sp macro="" textlink="">
      <xdr:nvSpPr>
        <xdr:cNvPr id="199" name="テキスト ボックス 198"/>
        <xdr:cNvSpPr txBox="1"/>
      </xdr:nvSpPr>
      <xdr:spPr>
        <a:xfrm>
          <a:off x="895428" y="134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2" name="テキスト ボックス 21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4" name="テキスト ボックス 21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6" name="テキスト ボックス 21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115263</xdr:rowOff>
    </xdr:from>
    <xdr:to>
      <xdr:col>24</xdr:col>
      <xdr:colOff>62865</xdr:colOff>
      <xdr:row>98</xdr:row>
      <xdr:rowOff>81865</xdr:rowOff>
    </xdr:to>
    <xdr:cxnSp macro="">
      <xdr:nvCxnSpPr>
        <xdr:cNvPr id="222" name="直線コネクタ 221"/>
        <xdr:cNvCxnSpPr/>
      </xdr:nvCxnSpPr>
      <xdr:spPr>
        <a:xfrm flipV="1">
          <a:off x="4633595" y="15545763"/>
          <a:ext cx="1270" cy="133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85692</xdr:rowOff>
    </xdr:from>
    <xdr:ext cx="534377" cy="259045"/>
    <xdr:sp macro="" textlink="">
      <xdr:nvSpPr>
        <xdr:cNvPr id="223" name="扶助費最小値テキスト"/>
        <xdr:cNvSpPr txBox="1"/>
      </xdr:nvSpPr>
      <xdr:spPr>
        <a:xfrm>
          <a:off x="4686300" y="1688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81865</xdr:rowOff>
    </xdr:from>
    <xdr:to>
      <xdr:col>24</xdr:col>
      <xdr:colOff>152400</xdr:colOff>
      <xdr:row>98</xdr:row>
      <xdr:rowOff>81865</xdr:rowOff>
    </xdr:to>
    <xdr:cxnSp macro="">
      <xdr:nvCxnSpPr>
        <xdr:cNvPr id="224" name="直線コネクタ 223"/>
        <xdr:cNvCxnSpPr/>
      </xdr:nvCxnSpPr>
      <xdr:spPr>
        <a:xfrm>
          <a:off x="4546600" y="1688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61940</xdr:rowOff>
    </xdr:from>
    <xdr:ext cx="599010" cy="259045"/>
    <xdr:sp macro="" textlink="">
      <xdr:nvSpPr>
        <xdr:cNvPr id="225" name="扶助費最大値テキスト"/>
        <xdr:cNvSpPr txBox="1"/>
      </xdr:nvSpPr>
      <xdr:spPr>
        <a:xfrm>
          <a:off x="4686300" y="1532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115263</xdr:rowOff>
    </xdr:from>
    <xdr:to>
      <xdr:col>24</xdr:col>
      <xdr:colOff>152400</xdr:colOff>
      <xdr:row>90</xdr:row>
      <xdr:rowOff>115263</xdr:rowOff>
    </xdr:to>
    <xdr:cxnSp macro="">
      <xdr:nvCxnSpPr>
        <xdr:cNvPr id="226" name="直線コネクタ 225"/>
        <xdr:cNvCxnSpPr/>
      </xdr:nvCxnSpPr>
      <xdr:spPr>
        <a:xfrm>
          <a:off x="4546600" y="1554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45951</xdr:rowOff>
    </xdr:from>
    <xdr:to>
      <xdr:col>24</xdr:col>
      <xdr:colOff>63500</xdr:colOff>
      <xdr:row>96</xdr:row>
      <xdr:rowOff>113205</xdr:rowOff>
    </xdr:to>
    <xdr:cxnSp macro="">
      <xdr:nvCxnSpPr>
        <xdr:cNvPr id="227" name="直線コネクタ 226"/>
        <xdr:cNvCxnSpPr/>
      </xdr:nvCxnSpPr>
      <xdr:spPr>
        <a:xfrm>
          <a:off x="3797300" y="16505151"/>
          <a:ext cx="838200" cy="6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112875</xdr:rowOff>
    </xdr:from>
    <xdr:ext cx="534377" cy="259045"/>
    <xdr:sp macro="" textlink="">
      <xdr:nvSpPr>
        <xdr:cNvPr id="228" name="扶助費平均値テキスト"/>
        <xdr:cNvSpPr txBox="1"/>
      </xdr:nvSpPr>
      <xdr:spPr>
        <a:xfrm>
          <a:off x="4686300" y="16229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89998</xdr:rowOff>
    </xdr:from>
    <xdr:to>
      <xdr:col>24</xdr:col>
      <xdr:colOff>114300</xdr:colOff>
      <xdr:row>96</xdr:row>
      <xdr:rowOff>20148</xdr:rowOff>
    </xdr:to>
    <xdr:sp macro="" textlink="">
      <xdr:nvSpPr>
        <xdr:cNvPr id="229" name="フローチャート: 判断 228"/>
        <xdr:cNvSpPr/>
      </xdr:nvSpPr>
      <xdr:spPr>
        <a:xfrm>
          <a:off x="45847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45951</xdr:rowOff>
    </xdr:from>
    <xdr:to>
      <xdr:col>19</xdr:col>
      <xdr:colOff>177800</xdr:colOff>
      <xdr:row>96</xdr:row>
      <xdr:rowOff>140912</xdr:rowOff>
    </xdr:to>
    <xdr:cxnSp macro="">
      <xdr:nvCxnSpPr>
        <xdr:cNvPr id="230" name="直線コネクタ 229"/>
        <xdr:cNvCxnSpPr/>
      </xdr:nvCxnSpPr>
      <xdr:spPr>
        <a:xfrm flipV="1">
          <a:off x="2908300" y="16505151"/>
          <a:ext cx="889000" cy="9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118413</xdr:rowOff>
    </xdr:from>
    <xdr:to>
      <xdr:col>20</xdr:col>
      <xdr:colOff>38100</xdr:colOff>
      <xdr:row>96</xdr:row>
      <xdr:rowOff>48563</xdr:rowOff>
    </xdr:to>
    <xdr:sp macro="" textlink="">
      <xdr:nvSpPr>
        <xdr:cNvPr id="231" name="フローチャート: 判断 230"/>
        <xdr:cNvSpPr/>
      </xdr:nvSpPr>
      <xdr:spPr>
        <a:xfrm>
          <a:off x="3746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65090</xdr:rowOff>
    </xdr:from>
    <xdr:ext cx="534377" cy="259045"/>
    <xdr:sp macro="" textlink="">
      <xdr:nvSpPr>
        <xdr:cNvPr id="232" name="テキスト ボックス 231"/>
        <xdr:cNvSpPr txBox="1"/>
      </xdr:nvSpPr>
      <xdr:spPr>
        <a:xfrm>
          <a:off x="3530111" y="161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122898</xdr:rowOff>
    </xdr:from>
    <xdr:to>
      <xdr:col>15</xdr:col>
      <xdr:colOff>50800</xdr:colOff>
      <xdr:row>96</xdr:row>
      <xdr:rowOff>140912</xdr:rowOff>
    </xdr:to>
    <xdr:cxnSp macro="">
      <xdr:nvCxnSpPr>
        <xdr:cNvPr id="233" name="直線コネクタ 232"/>
        <xdr:cNvCxnSpPr/>
      </xdr:nvCxnSpPr>
      <xdr:spPr>
        <a:xfrm>
          <a:off x="2019300" y="16582098"/>
          <a:ext cx="889000" cy="1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48050</xdr:rowOff>
    </xdr:from>
    <xdr:to>
      <xdr:col>15</xdr:col>
      <xdr:colOff>101600</xdr:colOff>
      <xdr:row>96</xdr:row>
      <xdr:rowOff>149650</xdr:rowOff>
    </xdr:to>
    <xdr:sp macro="" textlink="">
      <xdr:nvSpPr>
        <xdr:cNvPr id="234" name="フローチャート: 判断 233"/>
        <xdr:cNvSpPr/>
      </xdr:nvSpPr>
      <xdr:spPr>
        <a:xfrm>
          <a:off x="2857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166177</xdr:rowOff>
    </xdr:from>
    <xdr:ext cx="534377" cy="259045"/>
    <xdr:sp macro="" textlink="">
      <xdr:nvSpPr>
        <xdr:cNvPr id="235" name="テキスト ボックス 234"/>
        <xdr:cNvSpPr txBox="1"/>
      </xdr:nvSpPr>
      <xdr:spPr>
        <a:xfrm>
          <a:off x="2641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122898</xdr:rowOff>
    </xdr:from>
    <xdr:to>
      <xdr:col>10</xdr:col>
      <xdr:colOff>114300</xdr:colOff>
      <xdr:row>97</xdr:row>
      <xdr:rowOff>87626</xdr:rowOff>
    </xdr:to>
    <xdr:cxnSp macro="">
      <xdr:nvCxnSpPr>
        <xdr:cNvPr id="236" name="直線コネクタ 235"/>
        <xdr:cNvCxnSpPr/>
      </xdr:nvCxnSpPr>
      <xdr:spPr>
        <a:xfrm flipV="1">
          <a:off x="1130300" y="16582098"/>
          <a:ext cx="889000" cy="13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55685</xdr:rowOff>
    </xdr:from>
    <xdr:to>
      <xdr:col>10</xdr:col>
      <xdr:colOff>165100</xdr:colOff>
      <xdr:row>96</xdr:row>
      <xdr:rowOff>157285</xdr:rowOff>
    </xdr:to>
    <xdr:sp macro="" textlink="">
      <xdr:nvSpPr>
        <xdr:cNvPr id="237" name="フローチャート: 判断 236"/>
        <xdr:cNvSpPr/>
      </xdr:nvSpPr>
      <xdr:spPr>
        <a:xfrm>
          <a:off x="1968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2362</xdr:rowOff>
    </xdr:from>
    <xdr:ext cx="534377" cy="259045"/>
    <xdr:sp macro="" textlink="">
      <xdr:nvSpPr>
        <xdr:cNvPr id="238" name="テキスト ボックス 237"/>
        <xdr:cNvSpPr txBox="1"/>
      </xdr:nvSpPr>
      <xdr:spPr>
        <a:xfrm>
          <a:off x="1752111" y="1629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13416</xdr:rowOff>
    </xdr:from>
    <xdr:to>
      <xdr:col>6</xdr:col>
      <xdr:colOff>38100</xdr:colOff>
      <xdr:row>97</xdr:row>
      <xdr:rowOff>115016</xdr:rowOff>
    </xdr:to>
    <xdr:sp macro="" textlink="">
      <xdr:nvSpPr>
        <xdr:cNvPr id="239" name="フローチャート: 判断 238"/>
        <xdr:cNvSpPr/>
      </xdr:nvSpPr>
      <xdr:spPr>
        <a:xfrm>
          <a:off x="1079500" y="1664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131543</xdr:rowOff>
    </xdr:from>
    <xdr:ext cx="534377" cy="259045"/>
    <xdr:sp macro="" textlink="">
      <xdr:nvSpPr>
        <xdr:cNvPr id="240" name="テキスト ボックス 239"/>
        <xdr:cNvSpPr txBox="1"/>
      </xdr:nvSpPr>
      <xdr:spPr>
        <a:xfrm>
          <a:off x="863111" y="1641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62405</xdr:rowOff>
    </xdr:from>
    <xdr:to>
      <xdr:col>24</xdr:col>
      <xdr:colOff>114300</xdr:colOff>
      <xdr:row>96</xdr:row>
      <xdr:rowOff>164005</xdr:rowOff>
    </xdr:to>
    <xdr:sp macro="" textlink="">
      <xdr:nvSpPr>
        <xdr:cNvPr id="246" name="楕円 245"/>
        <xdr:cNvSpPr/>
      </xdr:nvSpPr>
      <xdr:spPr>
        <a:xfrm>
          <a:off x="4584700" y="1652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40832</xdr:rowOff>
    </xdr:from>
    <xdr:ext cx="534377" cy="259045"/>
    <xdr:sp macro="" textlink="">
      <xdr:nvSpPr>
        <xdr:cNvPr id="247" name="扶助費該当値テキスト"/>
        <xdr:cNvSpPr txBox="1"/>
      </xdr:nvSpPr>
      <xdr:spPr>
        <a:xfrm>
          <a:off x="4686300" y="1650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166601</xdr:rowOff>
    </xdr:from>
    <xdr:to>
      <xdr:col>20</xdr:col>
      <xdr:colOff>38100</xdr:colOff>
      <xdr:row>96</xdr:row>
      <xdr:rowOff>96751</xdr:rowOff>
    </xdr:to>
    <xdr:sp macro="" textlink="">
      <xdr:nvSpPr>
        <xdr:cNvPr id="248" name="楕円 247"/>
        <xdr:cNvSpPr/>
      </xdr:nvSpPr>
      <xdr:spPr>
        <a:xfrm>
          <a:off x="3746500" y="1645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87878</xdr:rowOff>
    </xdr:from>
    <xdr:ext cx="534377" cy="259045"/>
    <xdr:sp macro="" textlink="">
      <xdr:nvSpPr>
        <xdr:cNvPr id="249" name="テキスト ボックス 248"/>
        <xdr:cNvSpPr txBox="1"/>
      </xdr:nvSpPr>
      <xdr:spPr>
        <a:xfrm>
          <a:off x="3530111" y="1654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90112</xdr:rowOff>
    </xdr:from>
    <xdr:to>
      <xdr:col>15</xdr:col>
      <xdr:colOff>101600</xdr:colOff>
      <xdr:row>97</xdr:row>
      <xdr:rowOff>20262</xdr:rowOff>
    </xdr:to>
    <xdr:sp macro="" textlink="">
      <xdr:nvSpPr>
        <xdr:cNvPr id="250" name="楕円 249"/>
        <xdr:cNvSpPr/>
      </xdr:nvSpPr>
      <xdr:spPr>
        <a:xfrm>
          <a:off x="2857500" y="1654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11389</xdr:rowOff>
    </xdr:from>
    <xdr:ext cx="534377" cy="259045"/>
    <xdr:sp macro="" textlink="">
      <xdr:nvSpPr>
        <xdr:cNvPr id="251" name="テキスト ボックス 250"/>
        <xdr:cNvSpPr txBox="1"/>
      </xdr:nvSpPr>
      <xdr:spPr>
        <a:xfrm>
          <a:off x="2641111" y="166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72098</xdr:rowOff>
    </xdr:from>
    <xdr:to>
      <xdr:col>10</xdr:col>
      <xdr:colOff>165100</xdr:colOff>
      <xdr:row>97</xdr:row>
      <xdr:rowOff>2248</xdr:rowOff>
    </xdr:to>
    <xdr:sp macro="" textlink="">
      <xdr:nvSpPr>
        <xdr:cNvPr id="252" name="楕円 251"/>
        <xdr:cNvSpPr/>
      </xdr:nvSpPr>
      <xdr:spPr>
        <a:xfrm>
          <a:off x="1968500" y="1653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164825</xdr:rowOff>
    </xdr:from>
    <xdr:ext cx="534377" cy="259045"/>
    <xdr:sp macro="" textlink="">
      <xdr:nvSpPr>
        <xdr:cNvPr id="253" name="テキスト ボックス 252"/>
        <xdr:cNvSpPr txBox="1"/>
      </xdr:nvSpPr>
      <xdr:spPr>
        <a:xfrm>
          <a:off x="1752111" y="1662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36826</xdr:rowOff>
    </xdr:from>
    <xdr:to>
      <xdr:col>6</xdr:col>
      <xdr:colOff>38100</xdr:colOff>
      <xdr:row>97</xdr:row>
      <xdr:rowOff>138426</xdr:rowOff>
    </xdr:to>
    <xdr:sp macro="" textlink="">
      <xdr:nvSpPr>
        <xdr:cNvPr id="254" name="楕円 253"/>
        <xdr:cNvSpPr/>
      </xdr:nvSpPr>
      <xdr:spPr>
        <a:xfrm>
          <a:off x="1079500" y="1666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129553</xdr:rowOff>
    </xdr:from>
    <xdr:ext cx="534377" cy="259045"/>
    <xdr:sp macro="" textlink="">
      <xdr:nvSpPr>
        <xdr:cNvPr id="255" name="テキスト ボックス 254"/>
        <xdr:cNvSpPr txBox="1"/>
      </xdr:nvSpPr>
      <xdr:spPr>
        <a:xfrm>
          <a:off x="863111" y="1676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9" name="テキスト ボックス 26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1" name="テキスト ボックス 27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3" name="テキスト ボックス 27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39094</xdr:rowOff>
    </xdr:from>
    <xdr:to>
      <xdr:col>54</xdr:col>
      <xdr:colOff>189865</xdr:colOff>
      <xdr:row>38</xdr:row>
      <xdr:rowOff>66222</xdr:rowOff>
    </xdr:to>
    <xdr:cxnSp macro="">
      <xdr:nvCxnSpPr>
        <xdr:cNvPr id="281" name="直線コネクタ 280"/>
        <xdr:cNvCxnSpPr/>
      </xdr:nvCxnSpPr>
      <xdr:spPr>
        <a:xfrm flipV="1">
          <a:off x="10475595" y="5182594"/>
          <a:ext cx="1270" cy="139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70049</xdr:rowOff>
    </xdr:from>
    <xdr:ext cx="534377" cy="259045"/>
    <xdr:sp macro="" textlink="">
      <xdr:nvSpPr>
        <xdr:cNvPr id="282" name="補助費等最小値テキスト"/>
        <xdr:cNvSpPr txBox="1"/>
      </xdr:nvSpPr>
      <xdr:spPr>
        <a:xfrm>
          <a:off x="10528300" y="658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66222</xdr:rowOff>
    </xdr:from>
    <xdr:to>
      <xdr:col>55</xdr:col>
      <xdr:colOff>88900</xdr:colOff>
      <xdr:row>38</xdr:row>
      <xdr:rowOff>66222</xdr:rowOff>
    </xdr:to>
    <xdr:cxnSp macro="">
      <xdr:nvCxnSpPr>
        <xdr:cNvPr id="283" name="直線コネクタ 282"/>
        <xdr:cNvCxnSpPr/>
      </xdr:nvCxnSpPr>
      <xdr:spPr>
        <a:xfrm>
          <a:off x="10388600" y="658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157221</xdr:rowOff>
    </xdr:from>
    <xdr:ext cx="599010" cy="259045"/>
    <xdr:sp macro="" textlink="">
      <xdr:nvSpPr>
        <xdr:cNvPr id="284" name="補助費等最大値テキスト"/>
        <xdr:cNvSpPr txBox="1"/>
      </xdr:nvSpPr>
      <xdr:spPr>
        <a:xfrm>
          <a:off x="10528300" y="495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39094</xdr:rowOff>
    </xdr:from>
    <xdr:to>
      <xdr:col>55</xdr:col>
      <xdr:colOff>88900</xdr:colOff>
      <xdr:row>30</xdr:row>
      <xdr:rowOff>39094</xdr:rowOff>
    </xdr:to>
    <xdr:cxnSp macro="">
      <xdr:nvCxnSpPr>
        <xdr:cNvPr id="285" name="直線コネクタ 284"/>
        <xdr:cNvCxnSpPr/>
      </xdr:nvCxnSpPr>
      <xdr:spPr>
        <a:xfrm>
          <a:off x="10388600" y="5182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94513</xdr:rowOff>
    </xdr:from>
    <xdr:to>
      <xdr:col>55</xdr:col>
      <xdr:colOff>0</xdr:colOff>
      <xdr:row>36</xdr:row>
      <xdr:rowOff>126866</xdr:rowOff>
    </xdr:to>
    <xdr:cxnSp macro="">
      <xdr:nvCxnSpPr>
        <xdr:cNvPr id="286" name="直線コネクタ 285"/>
        <xdr:cNvCxnSpPr/>
      </xdr:nvCxnSpPr>
      <xdr:spPr>
        <a:xfrm flipV="1">
          <a:off x="9639300" y="6266713"/>
          <a:ext cx="838200" cy="3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170451</xdr:rowOff>
    </xdr:from>
    <xdr:ext cx="534377" cy="259045"/>
    <xdr:sp macro="" textlink="">
      <xdr:nvSpPr>
        <xdr:cNvPr id="287" name="補助費等平均値テキスト"/>
        <xdr:cNvSpPr txBox="1"/>
      </xdr:nvSpPr>
      <xdr:spPr>
        <a:xfrm>
          <a:off x="10528300" y="5999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147574</xdr:rowOff>
    </xdr:from>
    <xdr:to>
      <xdr:col>55</xdr:col>
      <xdr:colOff>50800</xdr:colOff>
      <xdr:row>36</xdr:row>
      <xdr:rowOff>77724</xdr:rowOff>
    </xdr:to>
    <xdr:sp macro="" textlink="">
      <xdr:nvSpPr>
        <xdr:cNvPr id="288" name="フローチャート: 判断 287"/>
        <xdr:cNvSpPr/>
      </xdr:nvSpPr>
      <xdr:spPr>
        <a:xfrm>
          <a:off x="104267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36286</xdr:rowOff>
    </xdr:from>
    <xdr:to>
      <xdr:col>50</xdr:col>
      <xdr:colOff>114300</xdr:colOff>
      <xdr:row>36</xdr:row>
      <xdr:rowOff>126866</xdr:rowOff>
    </xdr:to>
    <xdr:cxnSp macro="">
      <xdr:nvCxnSpPr>
        <xdr:cNvPr id="289" name="直線コネクタ 288"/>
        <xdr:cNvCxnSpPr/>
      </xdr:nvCxnSpPr>
      <xdr:spPr>
        <a:xfrm>
          <a:off x="8750300" y="6208486"/>
          <a:ext cx="889000" cy="9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6114</xdr:rowOff>
    </xdr:from>
    <xdr:to>
      <xdr:col>50</xdr:col>
      <xdr:colOff>165100</xdr:colOff>
      <xdr:row>36</xdr:row>
      <xdr:rowOff>107714</xdr:rowOff>
    </xdr:to>
    <xdr:sp macro="" textlink="">
      <xdr:nvSpPr>
        <xdr:cNvPr id="290" name="フローチャート: 判断 289"/>
        <xdr:cNvSpPr/>
      </xdr:nvSpPr>
      <xdr:spPr>
        <a:xfrm>
          <a:off x="9588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124241</xdr:rowOff>
    </xdr:from>
    <xdr:ext cx="534377" cy="259045"/>
    <xdr:sp macro="" textlink="">
      <xdr:nvSpPr>
        <xdr:cNvPr id="291" name="テキスト ボックス 290"/>
        <xdr:cNvSpPr txBox="1"/>
      </xdr:nvSpPr>
      <xdr:spPr>
        <a:xfrm>
          <a:off x="9372111" y="59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36286</xdr:rowOff>
    </xdr:from>
    <xdr:to>
      <xdr:col>45</xdr:col>
      <xdr:colOff>177800</xdr:colOff>
      <xdr:row>37</xdr:row>
      <xdr:rowOff>16561</xdr:rowOff>
    </xdr:to>
    <xdr:cxnSp macro="">
      <xdr:nvCxnSpPr>
        <xdr:cNvPr id="292" name="直線コネクタ 291"/>
        <xdr:cNvCxnSpPr/>
      </xdr:nvCxnSpPr>
      <xdr:spPr>
        <a:xfrm flipV="1">
          <a:off x="7861300" y="6208486"/>
          <a:ext cx="889000" cy="15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164719</xdr:rowOff>
    </xdr:from>
    <xdr:to>
      <xdr:col>46</xdr:col>
      <xdr:colOff>38100</xdr:colOff>
      <xdr:row>36</xdr:row>
      <xdr:rowOff>94869</xdr:rowOff>
    </xdr:to>
    <xdr:sp macro="" textlink="">
      <xdr:nvSpPr>
        <xdr:cNvPr id="293" name="フローチャート: 判断 292"/>
        <xdr:cNvSpPr/>
      </xdr:nvSpPr>
      <xdr:spPr>
        <a:xfrm>
          <a:off x="8699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85996</xdr:rowOff>
    </xdr:from>
    <xdr:ext cx="534377" cy="259045"/>
    <xdr:sp macro="" textlink="">
      <xdr:nvSpPr>
        <xdr:cNvPr id="294" name="テキスト ボックス 293"/>
        <xdr:cNvSpPr txBox="1"/>
      </xdr:nvSpPr>
      <xdr:spPr>
        <a:xfrm>
          <a:off x="8483111" y="62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16561</xdr:rowOff>
    </xdr:from>
    <xdr:to>
      <xdr:col>41</xdr:col>
      <xdr:colOff>50800</xdr:colOff>
      <xdr:row>37</xdr:row>
      <xdr:rowOff>39258</xdr:rowOff>
    </xdr:to>
    <xdr:cxnSp macro="">
      <xdr:nvCxnSpPr>
        <xdr:cNvPr id="295" name="直線コネクタ 294"/>
        <xdr:cNvCxnSpPr/>
      </xdr:nvCxnSpPr>
      <xdr:spPr>
        <a:xfrm flipV="1">
          <a:off x="6972300" y="6360211"/>
          <a:ext cx="889000" cy="2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124333</xdr:rowOff>
    </xdr:from>
    <xdr:to>
      <xdr:col>41</xdr:col>
      <xdr:colOff>101600</xdr:colOff>
      <xdr:row>37</xdr:row>
      <xdr:rowOff>54483</xdr:rowOff>
    </xdr:to>
    <xdr:sp macro="" textlink="">
      <xdr:nvSpPr>
        <xdr:cNvPr id="296" name="フローチャート: 判断 295"/>
        <xdr:cNvSpPr/>
      </xdr:nvSpPr>
      <xdr:spPr>
        <a:xfrm>
          <a:off x="7810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71010</xdr:rowOff>
    </xdr:from>
    <xdr:ext cx="534377" cy="259045"/>
    <xdr:sp macro="" textlink="">
      <xdr:nvSpPr>
        <xdr:cNvPr id="297" name="テキスト ボックス 296"/>
        <xdr:cNvSpPr txBox="1"/>
      </xdr:nvSpPr>
      <xdr:spPr>
        <a:xfrm>
          <a:off x="7594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87452</xdr:rowOff>
    </xdr:from>
    <xdr:to>
      <xdr:col>36</xdr:col>
      <xdr:colOff>165100</xdr:colOff>
      <xdr:row>37</xdr:row>
      <xdr:rowOff>17602</xdr:rowOff>
    </xdr:to>
    <xdr:sp macro="" textlink="">
      <xdr:nvSpPr>
        <xdr:cNvPr id="298" name="フローチャート: 判断 297"/>
        <xdr:cNvSpPr/>
      </xdr:nvSpPr>
      <xdr:spPr>
        <a:xfrm>
          <a:off x="6921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34129</xdr:rowOff>
    </xdr:from>
    <xdr:ext cx="534377" cy="259045"/>
    <xdr:sp macro="" textlink="">
      <xdr:nvSpPr>
        <xdr:cNvPr id="299" name="テキスト ボックス 298"/>
        <xdr:cNvSpPr txBox="1"/>
      </xdr:nvSpPr>
      <xdr:spPr>
        <a:xfrm>
          <a:off x="6705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43713</xdr:rowOff>
    </xdr:from>
    <xdr:to>
      <xdr:col>55</xdr:col>
      <xdr:colOff>50800</xdr:colOff>
      <xdr:row>36</xdr:row>
      <xdr:rowOff>145313</xdr:rowOff>
    </xdr:to>
    <xdr:sp macro="" textlink="">
      <xdr:nvSpPr>
        <xdr:cNvPr id="305" name="楕円 304"/>
        <xdr:cNvSpPr/>
      </xdr:nvSpPr>
      <xdr:spPr>
        <a:xfrm>
          <a:off x="10426700" y="621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22140</xdr:rowOff>
    </xdr:from>
    <xdr:ext cx="534377" cy="259045"/>
    <xdr:sp macro="" textlink="">
      <xdr:nvSpPr>
        <xdr:cNvPr id="306" name="補助費等該当値テキスト"/>
        <xdr:cNvSpPr txBox="1"/>
      </xdr:nvSpPr>
      <xdr:spPr>
        <a:xfrm>
          <a:off x="10528300" y="619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76066</xdr:rowOff>
    </xdr:from>
    <xdr:to>
      <xdr:col>50</xdr:col>
      <xdr:colOff>165100</xdr:colOff>
      <xdr:row>37</xdr:row>
      <xdr:rowOff>6216</xdr:rowOff>
    </xdr:to>
    <xdr:sp macro="" textlink="">
      <xdr:nvSpPr>
        <xdr:cNvPr id="307" name="楕円 306"/>
        <xdr:cNvSpPr/>
      </xdr:nvSpPr>
      <xdr:spPr>
        <a:xfrm>
          <a:off x="9588500" y="624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168793</xdr:rowOff>
    </xdr:from>
    <xdr:ext cx="534377" cy="259045"/>
    <xdr:sp macro="" textlink="">
      <xdr:nvSpPr>
        <xdr:cNvPr id="308" name="テキスト ボックス 307"/>
        <xdr:cNvSpPr txBox="1"/>
      </xdr:nvSpPr>
      <xdr:spPr>
        <a:xfrm>
          <a:off x="9372111" y="634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156936</xdr:rowOff>
    </xdr:from>
    <xdr:to>
      <xdr:col>46</xdr:col>
      <xdr:colOff>38100</xdr:colOff>
      <xdr:row>36</xdr:row>
      <xdr:rowOff>87086</xdr:rowOff>
    </xdr:to>
    <xdr:sp macro="" textlink="">
      <xdr:nvSpPr>
        <xdr:cNvPr id="309" name="楕円 308"/>
        <xdr:cNvSpPr/>
      </xdr:nvSpPr>
      <xdr:spPr>
        <a:xfrm>
          <a:off x="8699500" y="615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103613</xdr:rowOff>
    </xdr:from>
    <xdr:ext cx="534377" cy="259045"/>
    <xdr:sp macro="" textlink="">
      <xdr:nvSpPr>
        <xdr:cNvPr id="310" name="テキスト ボックス 309"/>
        <xdr:cNvSpPr txBox="1"/>
      </xdr:nvSpPr>
      <xdr:spPr>
        <a:xfrm>
          <a:off x="8483111" y="593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137211</xdr:rowOff>
    </xdr:from>
    <xdr:to>
      <xdr:col>41</xdr:col>
      <xdr:colOff>101600</xdr:colOff>
      <xdr:row>37</xdr:row>
      <xdr:rowOff>67361</xdr:rowOff>
    </xdr:to>
    <xdr:sp macro="" textlink="">
      <xdr:nvSpPr>
        <xdr:cNvPr id="311" name="楕円 310"/>
        <xdr:cNvSpPr/>
      </xdr:nvSpPr>
      <xdr:spPr>
        <a:xfrm>
          <a:off x="7810500" y="630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58488</xdr:rowOff>
    </xdr:from>
    <xdr:ext cx="534377" cy="259045"/>
    <xdr:sp macro="" textlink="">
      <xdr:nvSpPr>
        <xdr:cNvPr id="312" name="テキスト ボックス 311"/>
        <xdr:cNvSpPr txBox="1"/>
      </xdr:nvSpPr>
      <xdr:spPr>
        <a:xfrm>
          <a:off x="7594111" y="64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159908</xdr:rowOff>
    </xdr:from>
    <xdr:to>
      <xdr:col>36</xdr:col>
      <xdr:colOff>165100</xdr:colOff>
      <xdr:row>37</xdr:row>
      <xdr:rowOff>90058</xdr:rowOff>
    </xdr:to>
    <xdr:sp macro="" textlink="">
      <xdr:nvSpPr>
        <xdr:cNvPr id="313" name="楕円 312"/>
        <xdr:cNvSpPr/>
      </xdr:nvSpPr>
      <xdr:spPr>
        <a:xfrm>
          <a:off x="6921500" y="633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81185</xdr:rowOff>
    </xdr:from>
    <xdr:ext cx="534377" cy="259045"/>
    <xdr:sp macro="" textlink="">
      <xdr:nvSpPr>
        <xdr:cNvPr id="314" name="テキスト ボックス 313"/>
        <xdr:cNvSpPr txBox="1"/>
      </xdr:nvSpPr>
      <xdr:spPr>
        <a:xfrm>
          <a:off x="6705111" y="642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60245</xdr:rowOff>
    </xdr:from>
    <xdr:to>
      <xdr:col>54</xdr:col>
      <xdr:colOff>189865</xdr:colOff>
      <xdr:row>58</xdr:row>
      <xdr:rowOff>118038</xdr:rowOff>
    </xdr:to>
    <xdr:cxnSp macro="">
      <xdr:nvCxnSpPr>
        <xdr:cNvPr id="340" name="直線コネクタ 339"/>
        <xdr:cNvCxnSpPr/>
      </xdr:nvCxnSpPr>
      <xdr:spPr>
        <a:xfrm flipV="1">
          <a:off x="10475595" y="8804195"/>
          <a:ext cx="1270" cy="1257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121865</xdr:rowOff>
    </xdr:from>
    <xdr:ext cx="534377" cy="259045"/>
    <xdr:sp macro="" textlink="">
      <xdr:nvSpPr>
        <xdr:cNvPr id="341" name="普通建設事業費最小値テキスト"/>
        <xdr:cNvSpPr txBox="1"/>
      </xdr:nvSpPr>
      <xdr:spPr>
        <a:xfrm>
          <a:off x="10528300" y="1006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118038</xdr:rowOff>
    </xdr:from>
    <xdr:to>
      <xdr:col>55</xdr:col>
      <xdr:colOff>88900</xdr:colOff>
      <xdr:row>58</xdr:row>
      <xdr:rowOff>118038</xdr:rowOff>
    </xdr:to>
    <xdr:cxnSp macro="">
      <xdr:nvCxnSpPr>
        <xdr:cNvPr id="342" name="直線コネクタ 341"/>
        <xdr:cNvCxnSpPr/>
      </xdr:nvCxnSpPr>
      <xdr:spPr>
        <a:xfrm>
          <a:off x="10388600" y="1006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6922</xdr:rowOff>
    </xdr:from>
    <xdr:ext cx="599010" cy="259045"/>
    <xdr:sp macro="" textlink="">
      <xdr:nvSpPr>
        <xdr:cNvPr id="343" name="普通建設事業費最大値テキスト"/>
        <xdr:cNvSpPr txBox="1"/>
      </xdr:nvSpPr>
      <xdr:spPr>
        <a:xfrm>
          <a:off x="10528300" y="857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60245</xdr:rowOff>
    </xdr:from>
    <xdr:to>
      <xdr:col>55</xdr:col>
      <xdr:colOff>88900</xdr:colOff>
      <xdr:row>51</xdr:row>
      <xdr:rowOff>60245</xdr:rowOff>
    </xdr:to>
    <xdr:cxnSp macro="">
      <xdr:nvCxnSpPr>
        <xdr:cNvPr id="344" name="直線コネクタ 343"/>
        <xdr:cNvCxnSpPr/>
      </xdr:nvCxnSpPr>
      <xdr:spPr>
        <a:xfrm>
          <a:off x="10388600" y="88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105062</xdr:rowOff>
    </xdr:from>
    <xdr:to>
      <xdr:col>55</xdr:col>
      <xdr:colOff>0</xdr:colOff>
      <xdr:row>56</xdr:row>
      <xdr:rowOff>166620</xdr:rowOff>
    </xdr:to>
    <xdr:cxnSp macro="">
      <xdr:nvCxnSpPr>
        <xdr:cNvPr id="345" name="直線コネクタ 344"/>
        <xdr:cNvCxnSpPr/>
      </xdr:nvCxnSpPr>
      <xdr:spPr>
        <a:xfrm>
          <a:off x="9639300" y="9706262"/>
          <a:ext cx="838200" cy="6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1233</xdr:rowOff>
    </xdr:from>
    <xdr:ext cx="534377" cy="259045"/>
    <xdr:sp macro="" textlink="">
      <xdr:nvSpPr>
        <xdr:cNvPr id="346" name="普通建設事業費平均値テキスト"/>
        <xdr:cNvSpPr txBox="1"/>
      </xdr:nvSpPr>
      <xdr:spPr>
        <a:xfrm>
          <a:off x="10528300" y="9430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149806</xdr:rowOff>
    </xdr:from>
    <xdr:to>
      <xdr:col>55</xdr:col>
      <xdr:colOff>50800</xdr:colOff>
      <xdr:row>56</xdr:row>
      <xdr:rowOff>79956</xdr:rowOff>
    </xdr:to>
    <xdr:sp macro="" textlink="">
      <xdr:nvSpPr>
        <xdr:cNvPr id="347" name="フローチャート: 判断 346"/>
        <xdr:cNvSpPr/>
      </xdr:nvSpPr>
      <xdr:spPr>
        <a:xfrm>
          <a:off x="104267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68355</xdr:rowOff>
    </xdr:from>
    <xdr:to>
      <xdr:col>50</xdr:col>
      <xdr:colOff>114300</xdr:colOff>
      <xdr:row>56</xdr:row>
      <xdr:rowOff>105062</xdr:rowOff>
    </xdr:to>
    <xdr:cxnSp macro="">
      <xdr:nvCxnSpPr>
        <xdr:cNvPr id="348" name="直線コネクタ 347"/>
        <xdr:cNvCxnSpPr/>
      </xdr:nvCxnSpPr>
      <xdr:spPr>
        <a:xfrm>
          <a:off x="8750300" y="9669555"/>
          <a:ext cx="889000" cy="3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112064</xdr:rowOff>
    </xdr:from>
    <xdr:to>
      <xdr:col>50</xdr:col>
      <xdr:colOff>165100</xdr:colOff>
      <xdr:row>56</xdr:row>
      <xdr:rowOff>42214</xdr:rowOff>
    </xdr:to>
    <xdr:sp macro="" textlink="">
      <xdr:nvSpPr>
        <xdr:cNvPr id="349" name="フローチャート: 判断 348"/>
        <xdr:cNvSpPr/>
      </xdr:nvSpPr>
      <xdr:spPr>
        <a:xfrm>
          <a:off x="9588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58741</xdr:rowOff>
    </xdr:from>
    <xdr:ext cx="534377" cy="259045"/>
    <xdr:sp macro="" textlink="">
      <xdr:nvSpPr>
        <xdr:cNvPr id="350" name="テキスト ボックス 349"/>
        <xdr:cNvSpPr txBox="1"/>
      </xdr:nvSpPr>
      <xdr:spPr>
        <a:xfrm>
          <a:off x="9372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68355</xdr:rowOff>
    </xdr:from>
    <xdr:to>
      <xdr:col>45</xdr:col>
      <xdr:colOff>177800</xdr:colOff>
      <xdr:row>56</xdr:row>
      <xdr:rowOff>163932</xdr:rowOff>
    </xdr:to>
    <xdr:cxnSp macro="">
      <xdr:nvCxnSpPr>
        <xdr:cNvPr id="351" name="直線コネクタ 350"/>
        <xdr:cNvCxnSpPr/>
      </xdr:nvCxnSpPr>
      <xdr:spPr>
        <a:xfrm flipV="1">
          <a:off x="7861300" y="9669555"/>
          <a:ext cx="889000" cy="9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114546</xdr:rowOff>
    </xdr:from>
    <xdr:to>
      <xdr:col>46</xdr:col>
      <xdr:colOff>38100</xdr:colOff>
      <xdr:row>56</xdr:row>
      <xdr:rowOff>44696</xdr:rowOff>
    </xdr:to>
    <xdr:sp macro="" textlink="">
      <xdr:nvSpPr>
        <xdr:cNvPr id="352" name="フローチャート: 判断 351"/>
        <xdr:cNvSpPr/>
      </xdr:nvSpPr>
      <xdr:spPr>
        <a:xfrm>
          <a:off x="8699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61223</xdr:rowOff>
    </xdr:from>
    <xdr:ext cx="534377" cy="259045"/>
    <xdr:sp macro="" textlink="">
      <xdr:nvSpPr>
        <xdr:cNvPr id="353" name="テキスト ボックス 352"/>
        <xdr:cNvSpPr txBox="1"/>
      </xdr:nvSpPr>
      <xdr:spPr>
        <a:xfrm>
          <a:off x="8483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163932</xdr:rowOff>
    </xdr:from>
    <xdr:to>
      <xdr:col>41</xdr:col>
      <xdr:colOff>50800</xdr:colOff>
      <xdr:row>57</xdr:row>
      <xdr:rowOff>5718</xdr:rowOff>
    </xdr:to>
    <xdr:cxnSp macro="">
      <xdr:nvCxnSpPr>
        <xdr:cNvPr id="354" name="直線コネクタ 353"/>
        <xdr:cNvCxnSpPr/>
      </xdr:nvCxnSpPr>
      <xdr:spPr>
        <a:xfrm flipV="1">
          <a:off x="6972300" y="9765132"/>
          <a:ext cx="889000" cy="1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153757</xdr:rowOff>
    </xdr:from>
    <xdr:to>
      <xdr:col>41</xdr:col>
      <xdr:colOff>101600</xdr:colOff>
      <xdr:row>56</xdr:row>
      <xdr:rowOff>83907</xdr:rowOff>
    </xdr:to>
    <xdr:sp macro="" textlink="">
      <xdr:nvSpPr>
        <xdr:cNvPr id="355" name="フローチャート: 判断 354"/>
        <xdr:cNvSpPr/>
      </xdr:nvSpPr>
      <xdr:spPr>
        <a:xfrm>
          <a:off x="7810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100434</xdr:rowOff>
    </xdr:from>
    <xdr:ext cx="534377" cy="259045"/>
    <xdr:sp macro="" textlink="">
      <xdr:nvSpPr>
        <xdr:cNvPr id="356" name="テキスト ボックス 355"/>
        <xdr:cNvSpPr txBox="1"/>
      </xdr:nvSpPr>
      <xdr:spPr>
        <a:xfrm>
          <a:off x="7594111" y="93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153997</xdr:rowOff>
    </xdr:from>
    <xdr:to>
      <xdr:col>36</xdr:col>
      <xdr:colOff>165100</xdr:colOff>
      <xdr:row>56</xdr:row>
      <xdr:rowOff>84147</xdr:rowOff>
    </xdr:to>
    <xdr:sp macro="" textlink="">
      <xdr:nvSpPr>
        <xdr:cNvPr id="357" name="フローチャート: 判断 356"/>
        <xdr:cNvSpPr/>
      </xdr:nvSpPr>
      <xdr:spPr>
        <a:xfrm>
          <a:off x="6921500" y="958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100674</xdr:rowOff>
    </xdr:from>
    <xdr:ext cx="534377" cy="259045"/>
    <xdr:sp macro="" textlink="">
      <xdr:nvSpPr>
        <xdr:cNvPr id="358" name="テキスト ボックス 357"/>
        <xdr:cNvSpPr txBox="1"/>
      </xdr:nvSpPr>
      <xdr:spPr>
        <a:xfrm>
          <a:off x="6705111" y="935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115820</xdr:rowOff>
    </xdr:from>
    <xdr:to>
      <xdr:col>55</xdr:col>
      <xdr:colOff>50800</xdr:colOff>
      <xdr:row>57</xdr:row>
      <xdr:rowOff>45970</xdr:rowOff>
    </xdr:to>
    <xdr:sp macro="" textlink="">
      <xdr:nvSpPr>
        <xdr:cNvPr id="364" name="楕円 363"/>
        <xdr:cNvSpPr/>
      </xdr:nvSpPr>
      <xdr:spPr>
        <a:xfrm>
          <a:off x="10426700" y="971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94247</xdr:rowOff>
    </xdr:from>
    <xdr:ext cx="534377" cy="259045"/>
    <xdr:sp macro="" textlink="">
      <xdr:nvSpPr>
        <xdr:cNvPr id="365" name="普通建設事業費該当値テキスト"/>
        <xdr:cNvSpPr txBox="1"/>
      </xdr:nvSpPr>
      <xdr:spPr>
        <a:xfrm>
          <a:off x="10528300" y="969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54262</xdr:rowOff>
    </xdr:from>
    <xdr:to>
      <xdr:col>50</xdr:col>
      <xdr:colOff>165100</xdr:colOff>
      <xdr:row>56</xdr:row>
      <xdr:rowOff>155862</xdr:rowOff>
    </xdr:to>
    <xdr:sp macro="" textlink="">
      <xdr:nvSpPr>
        <xdr:cNvPr id="366" name="楕円 365"/>
        <xdr:cNvSpPr/>
      </xdr:nvSpPr>
      <xdr:spPr>
        <a:xfrm>
          <a:off x="9588500" y="965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146989</xdr:rowOff>
    </xdr:from>
    <xdr:ext cx="534377" cy="259045"/>
    <xdr:sp macro="" textlink="">
      <xdr:nvSpPr>
        <xdr:cNvPr id="367" name="テキスト ボックス 366"/>
        <xdr:cNvSpPr txBox="1"/>
      </xdr:nvSpPr>
      <xdr:spPr>
        <a:xfrm>
          <a:off x="9372111" y="974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17555</xdr:rowOff>
    </xdr:from>
    <xdr:to>
      <xdr:col>46</xdr:col>
      <xdr:colOff>38100</xdr:colOff>
      <xdr:row>56</xdr:row>
      <xdr:rowOff>119155</xdr:rowOff>
    </xdr:to>
    <xdr:sp macro="" textlink="">
      <xdr:nvSpPr>
        <xdr:cNvPr id="368" name="楕円 367"/>
        <xdr:cNvSpPr/>
      </xdr:nvSpPr>
      <xdr:spPr>
        <a:xfrm>
          <a:off x="8699500" y="961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110282</xdr:rowOff>
    </xdr:from>
    <xdr:ext cx="534377" cy="259045"/>
    <xdr:sp macro="" textlink="">
      <xdr:nvSpPr>
        <xdr:cNvPr id="369" name="テキスト ボックス 368"/>
        <xdr:cNvSpPr txBox="1"/>
      </xdr:nvSpPr>
      <xdr:spPr>
        <a:xfrm>
          <a:off x="8483111" y="971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113132</xdr:rowOff>
    </xdr:from>
    <xdr:to>
      <xdr:col>41</xdr:col>
      <xdr:colOff>101600</xdr:colOff>
      <xdr:row>57</xdr:row>
      <xdr:rowOff>43282</xdr:rowOff>
    </xdr:to>
    <xdr:sp macro="" textlink="">
      <xdr:nvSpPr>
        <xdr:cNvPr id="370" name="楕円 369"/>
        <xdr:cNvSpPr/>
      </xdr:nvSpPr>
      <xdr:spPr>
        <a:xfrm>
          <a:off x="7810500" y="971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34409</xdr:rowOff>
    </xdr:from>
    <xdr:ext cx="534377" cy="259045"/>
    <xdr:sp macro="" textlink="">
      <xdr:nvSpPr>
        <xdr:cNvPr id="371" name="テキスト ボックス 370"/>
        <xdr:cNvSpPr txBox="1"/>
      </xdr:nvSpPr>
      <xdr:spPr>
        <a:xfrm>
          <a:off x="7594111" y="980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126368</xdr:rowOff>
    </xdr:from>
    <xdr:to>
      <xdr:col>36</xdr:col>
      <xdr:colOff>165100</xdr:colOff>
      <xdr:row>57</xdr:row>
      <xdr:rowOff>56518</xdr:rowOff>
    </xdr:to>
    <xdr:sp macro="" textlink="">
      <xdr:nvSpPr>
        <xdr:cNvPr id="372" name="楕円 371"/>
        <xdr:cNvSpPr/>
      </xdr:nvSpPr>
      <xdr:spPr>
        <a:xfrm>
          <a:off x="6921500" y="972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47645</xdr:rowOff>
    </xdr:from>
    <xdr:ext cx="534377" cy="259045"/>
    <xdr:sp macro="" textlink="">
      <xdr:nvSpPr>
        <xdr:cNvPr id="373" name="テキスト ボックス 372"/>
        <xdr:cNvSpPr txBox="1"/>
      </xdr:nvSpPr>
      <xdr:spPr>
        <a:xfrm>
          <a:off x="6705111" y="982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146863</xdr:rowOff>
    </xdr:from>
    <xdr:to>
      <xdr:col>54</xdr:col>
      <xdr:colOff>189865</xdr:colOff>
      <xdr:row>79</xdr:row>
      <xdr:rowOff>38525</xdr:rowOff>
    </xdr:to>
    <xdr:cxnSp macro="">
      <xdr:nvCxnSpPr>
        <xdr:cNvPr id="397" name="直線コネクタ 396"/>
        <xdr:cNvCxnSpPr/>
      </xdr:nvCxnSpPr>
      <xdr:spPr>
        <a:xfrm flipV="1">
          <a:off x="10475595" y="12148363"/>
          <a:ext cx="1270" cy="143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42352</xdr:rowOff>
    </xdr:from>
    <xdr:ext cx="378565" cy="259045"/>
    <xdr:sp macro="" textlink="">
      <xdr:nvSpPr>
        <xdr:cNvPr id="398" name="普通建設事業費 （ うち新規整備　）最小値テキスト"/>
        <xdr:cNvSpPr txBox="1"/>
      </xdr:nvSpPr>
      <xdr:spPr>
        <a:xfrm>
          <a:off x="10528300" y="13586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38525</xdr:rowOff>
    </xdr:from>
    <xdr:to>
      <xdr:col>55</xdr:col>
      <xdr:colOff>88900</xdr:colOff>
      <xdr:row>79</xdr:row>
      <xdr:rowOff>38525</xdr:rowOff>
    </xdr:to>
    <xdr:cxnSp macro="">
      <xdr:nvCxnSpPr>
        <xdr:cNvPr id="399" name="直線コネクタ 398"/>
        <xdr:cNvCxnSpPr/>
      </xdr:nvCxnSpPr>
      <xdr:spPr>
        <a:xfrm>
          <a:off x="10388600" y="13583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93540</xdr:rowOff>
    </xdr:from>
    <xdr:ext cx="534377" cy="259045"/>
    <xdr:sp macro="" textlink="">
      <xdr:nvSpPr>
        <xdr:cNvPr id="400" name="普通建設事業費 （ うち新規整備　）最大値テキスト"/>
        <xdr:cNvSpPr txBox="1"/>
      </xdr:nvSpPr>
      <xdr:spPr>
        <a:xfrm>
          <a:off x="10528300" y="1192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146863</xdr:rowOff>
    </xdr:from>
    <xdr:to>
      <xdr:col>55</xdr:col>
      <xdr:colOff>88900</xdr:colOff>
      <xdr:row>70</xdr:row>
      <xdr:rowOff>146863</xdr:rowOff>
    </xdr:to>
    <xdr:cxnSp macro="">
      <xdr:nvCxnSpPr>
        <xdr:cNvPr id="401" name="直線コネクタ 400"/>
        <xdr:cNvCxnSpPr/>
      </xdr:nvCxnSpPr>
      <xdr:spPr>
        <a:xfrm>
          <a:off x="10388600" y="12148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93371</xdr:rowOff>
    </xdr:from>
    <xdr:to>
      <xdr:col>55</xdr:col>
      <xdr:colOff>0</xdr:colOff>
      <xdr:row>78</xdr:row>
      <xdr:rowOff>94456</xdr:rowOff>
    </xdr:to>
    <xdr:cxnSp macro="">
      <xdr:nvCxnSpPr>
        <xdr:cNvPr id="402" name="直線コネクタ 401"/>
        <xdr:cNvCxnSpPr/>
      </xdr:nvCxnSpPr>
      <xdr:spPr>
        <a:xfrm flipV="1">
          <a:off x="9639300" y="13466471"/>
          <a:ext cx="8382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76134</xdr:rowOff>
    </xdr:from>
    <xdr:ext cx="534377" cy="259045"/>
    <xdr:sp macro="" textlink="">
      <xdr:nvSpPr>
        <xdr:cNvPr id="403" name="普通建設事業費 （ うち新規整備　）平均値テキスト"/>
        <xdr:cNvSpPr txBox="1"/>
      </xdr:nvSpPr>
      <xdr:spPr>
        <a:xfrm>
          <a:off x="10528300" y="13106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53257</xdr:rowOff>
    </xdr:from>
    <xdr:to>
      <xdr:col>55</xdr:col>
      <xdr:colOff>50800</xdr:colOff>
      <xdr:row>77</xdr:row>
      <xdr:rowOff>154857</xdr:rowOff>
    </xdr:to>
    <xdr:sp macro="" textlink="">
      <xdr:nvSpPr>
        <xdr:cNvPr id="404" name="フローチャート: 判断 403"/>
        <xdr:cNvSpPr/>
      </xdr:nvSpPr>
      <xdr:spPr>
        <a:xfrm>
          <a:off x="104267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125679</xdr:rowOff>
    </xdr:from>
    <xdr:to>
      <xdr:col>50</xdr:col>
      <xdr:colOff>114300</xdr:colOff>
      <xdr:row>78</xdr:row>
      <xdr:rowOff>94456</xdr:rowOff>
    </xdr:to>
    <xdr:cxnSp macro="">
      <xdr:nvCxnSpPr>
        <xdr:cNvPr id="405" name="直線コネクタ 404"/>
        <xdr:cNvCxnSpPr/>
      </xdr:nvCxnSpPr>
      <xdr:spPr>
        <a:xfrm>
          <a:off x="8750300" y="13327329"/>
          <a:ext cx="889000" cy="14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141363</xdr:rowOff>
    </xdr:from>
    <xdr:to>
      <xdr:col>50</xdr:col>
      <xdr:colOff>165100</xdr:colOff>
      <xdr:row>77</xdr:row>
      <xdr:rowOff>71513</xdr:rowOff>
    </xdr:to>
    <xdr:sp macro="" textlink="">
      <xdr:nvSpPr>
        <xdr:cNvPr id="406" name="フローチャート: 判断 405"/>
        <xdr:cNvSpPr/>
      </xdr:nvSpPr>
      <xdr:spPr>
        <a:xfrm>
          <a:off x="9588500" y="1317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88040</xdr:rowOff>
    </xdr:from>
    <xdr:ext cx="534377" cy="259045"/>
    <xdr:sp macro="" textlink="">
      <xdr:nvSpPr>
        <xdr:cNvPr id="407" name="テキスト ボックス 406"/>
        <xdr:cNvSpPr txBox="1"/>
      </xdr:nvSpPr>
      <xdr:spPr>
        <a:xfrm>
          <a:off x="9372111" y="1294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125679</xdr:rowOff>
    </xdr:from>
    <xdr:to>
      <xdr:col>45</xdr:col>
      <xdr:colOff>177800</xdr:colOff>
      <xdr:row>77</xdr:row>
      <xdr:rowOff>125794</xdr:rowOff>
    </xdr:to>
    <xdr:cxnSp macro="">
      <xdr:nvCxnSpPr>
        <xdr:cNvPr id="408" name="直線コネクタ 407"/>
        <xdr:cNvCxnSpPr/>
      </xdr:nvCxnSpPr>
      <xdr:spPr>
        <a:xfrm flipV="1">
          <a:off x="7861300" y="13327329"/>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8623</xdr:rowOff>
    </xdr:from>
    <xdr:to>
      <xdr:col>46</xdr:col>
      <xdr:colOff>38100</xdr:colOff>
      <xdr:row>76</xdr:row>
      <xdr:rowOff>110223</xdr:rowOff>
    </xdr:to>
    <xdr:sp macro="" textlink="">
      <xdr:nvSpPr>
        <xdr:cNvPr id="409" name="フローチャート: 判断 408"/>
        <xdr:cNvSpPr/>
      </xdr:nvSpPr>
      <xdr:spPr>
        <a:xfrm>
          <a:off x="8699500" y="130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126751</xdr:rowOff>
    </xdr:from>
    <xdr:ext cx="534377" cy="259045"/>
    <xdr:sp macro="" textlink="">
      <xdr:nvSpPr>
        <xdr:cNvPr id="410" name="テキスト ボックス 409"/>
        <xdr:cNvSpPr txBox="1"/>
      </xdr:nvSpPr>
      <xdr:spPr>
        <a:xfrm>
          <a:off x="8483111" y="1281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78099</xdr:rowOff>
    </xdr:from>
    <xdr:to>
      <xdr:col>41</xdr:col>
      <xdr:colOff>101600</xdr:colOff>
      <xdr:row>77</xdr:row>
      <xdr:rowOff>8249</xdr:rowOff>
    </xdr:to>
    <xdr:sp macro="" textlink="">
      <xdr:nvSpPr>
        <xdr:cNvPr id="411" name="フローチャート: 判断 410"/>
        <xdr:cNvSpPr/>
      </xdr:nvSpPr>
      <xdr:spPr>
        <a:xfrm>
          <a:off x="7810500" y="1310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24775</xdr:rowOff>
    </xdr:from>
    <xdr:ext cx="534377" cy="259045"/>
    <xdr:sp macro="" textlink="">
      <xdr:nvSpPr>
        <xdr:cNvPr id="412" name="テキスト ボックス 411"/>
        <xdr:cNvSpPr txBox="1"/>
      </xdr:nvSpPr>
      <xdr:spPr>
        <a:xfrm>
          <a:off x="7594111" y="1288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42571</xdr:rowOff>
    </xdr:from>
    <xdr:to>
      <xdr:col>55</xdr:col>
      <xdr:colOff>50800</xdr:colOff>
      <xdr:row>78</xdr:row>
      <xdr:rowOff>144171</xdr:rowOff>
    </xdr:to>
    <xdr:sp macro="" textlink="">
      <xdr:nvSpPr>
        <xdr:cNvPr id="418" name="楕円 417"/>
        <xdr:cNvSpPr/>
      </xdr:nvSpPr>
      <xdr:spPr>
        <a:xfrm>
          <a:off x="10426700" y="134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128948</xdr:rowOff>
    </xdr:from>
    <xdr:ext cx="469744" cy="259045"/>
    <xdr:sp macro="" textlink="">
      <xdr:nvSpPr>
        <xdr:cNvPr id="419" name="普通建設事業費 （ うち新規整備　）該当値テキスト"/>
        <xdr:cNvSpPr txBox="1"/>
      </xdr:nvSpPr>
      <xdr:spPr>
        <a:xfrm>
          <a:off x="10528300" y="1333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43656</xdr:rowOff>
    </xdr:from>
    <xdr:to>
      <xdr:col>50</xdr:col>
      <xdr:colOff>165100</xdr:colOff>
      <xdr:row>78</xdr:row>
      <xdr:rowOff>145256</xdr:rowOff>
    </xdr:to>
    <xdr:sp macro="" textlink="">
      <xdr:nvSpPr>
        <xdr:cNvPr id="420" name="楕円 419"/>
        <xdr:cNvSpPr/>
      </xdr:nvSpPr>
      <xdr:spPr>
        <a:xfrm>
          <a:off x="9588500" y="1341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136383</xdr:rowOff>
    </xdr:from>
    <xdr:ext cx="469744" cy="259045"/>
    <xdr:sp macro="" textlink="">
      <xdr:nvSpPr>
        <xdr:cNvPr id="421" name="テキスト ボックス 420"/>
        <xdr:cNvSpPr txBox="1"/>
      </xdr:nvSpPr>
      <xdr:spPr>
        <a:xfrm>
          <a:off x="9404428" y="1350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74879</xdr:rowOff>
    </xdr:from>
    <xdr:to>
      <xdr:col>46</xdr:col>
      <xdr:colOff>38100</xdr:colOff>
      <xdr:row>78</xdr:row>
      <xdr:rowOff>5029</xdr:rowOff>
    </xdr:to>
    <xdr:sp macro="" textlink="">
      <xdr:nvSpPr>
        <xdr:cNvPr id="422" name="楕円 421"/>
        <xdr:cNvSpPr/>
      </xdr:nvSpPr>
      <xdr:spPr>
        <a:xfrm>
          <a:off x="8699500" y="1327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167606</xdr:rowOff>
    </xdr:from>
    <xdr:ext cx="534377" cy="259045"/>
    <xdr:sp macro="" textlink="">
      <xdr:nvSpPr>
        <xdr:cNvPr id="423" name="テキスト ボックス 422"/>
        <xdr:cNvSpPr txBox="1"/>
      </xdr:nvSpPr>
      <xdr:spPr>
        <a:xfrm>
          <a:off x="8483111" y="1336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74994</xdr:rowOff>
    </xdr:from>
    <xdr:to>
      <xdr:col>41</xdr:col>
      <xdr:colOff>101600</xdr:colOff>
      <xdr:row>78</xdr:row>
      <xdr:rowOff>5144</xdr:rowOff>
    </xdr:to>
    <xdr:sp macro="" textlink="">
      <xdr:nvSpPr>
        <xdr:cNvPr id="424" name="楕円 423"/>
        <xdr:cNvSpPr/>
      </xdr:nvSpPr>
      <xdr:spPr>
        <a:xfrm>
          <a:off x="7810500" y="1327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167721</xdr:rowOff>
    </xdr:from>
    <xdr:ext cx="534377" cy="259045"/>
    <xdr:sp macro="" textlink="">
      <xdr:nvSpPr>
        <xdr:cNvPr id="425" name="テキスト ボックス 424"/>
        <xdr:cNvSpPr txBox="1"/>
      </xdr:nvSpPr>
      <xdr:spPr>
        <a:xfrm>
          <a:off x="7594111" y="1336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115221</xdr:rowOff>
    </xdr:from>
    <xdr:to>
      <xdr:col>54</xdr:col>
      <xdr:colOff>189865</xdr:colOff>
      <xdr:row>98</xdr:row>
      <xdr:rowOff>66966</xdr:rowOff>
    </xdr:to>
    <xdr:cxnSp macro="">
      <xdr:nvCxnSpPr>
        <xdr:cNvPr id="449" name="直線コネクタ 448"/>
        <xdr:cNvCxnSpPr/>
      </xdr:nvCxnSpPr>
      <xdr:spPr>
        <a:xfrm flipV="1">
          <a:off x="10475595" y="15545721"/>
          <a:ext cx="1270" cy="1323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70793</xdr:rowOff>
    </xdr:from>
    <xdr:ext cx="469744" cy="259045"/>
    <xdr:sp macro="" textlink="">
      <xdr:nvSpPr>
        <xdr:cNvPr id="450" name="普通建設事業費 （ うち更新整備　）最小値テキスト"/>
        <xdr:cNvSpPr txBox="1"/>
      </xdr:nvSpPr>
      <xdr:spPr>
        <a:xfrm>
          <a:off x="10528300" y="1687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66966</xdr:rowOff>
    </xdr:from>
    <xdr:to>
      <xdr:col>55</xdr:col>
      <xdr:colOff>88900</xdr:colOff>
      <xdr:row>98</xdr:row>
      <xdr:rowOff>66966</xdr:rowOff>
    </xdr:to>
    <xdr:cxnSp macro="">
      <xdr:nvCxnSpPr>
        <xdr:cNvPr id="451" name="直線コネクタ 450"/>
        <xdr:cNvCxnSpPr/>
      </xdr:nvCxnSpPr>
      <xdr:spPr>
        <a:xfrm>
          <a:off x="10388600" y="16869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61898</xdr:rowOff>
    </xdr:from>
    <xdr:ext cx="534377" cy="259045"/>
    <xdr:sp macro="" textlink="">
      <xdr:nvSpPr>
        <xdr:cNvPr id="452" name="普通建設事業費 （ うち更新整備　）最大値テキスト"/>
        <xdr:cNvSpPr txBox="1"/>
      </xdr:nvSpPr>
      <xdr:spPr>
        <a:xfrm>
          <a:off x="10528300" y="153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115221</xdr:rowOff>
    </xdr:from>
    <xdr:to>
      <xdr:col>55</xdr:col>
      <xdr:colOff>88900</xdr:colOff>
      <xdr:row>90</xdr:row>
      <xdr:rowOff>115221</xdr:rowOff>
    </xdr:to>
    <xdr:cxnSp macro="">
      <xdr:nvCxnSpPr>
        <xdr:cNvPr id="453" name="直線コネクタ 452"/>
        <xdr:cNvCxnSpPr/>
      </xdr:nvCxnSpPr>
      <xdr:spPr>
        <a:xfrm>
          <a:off x="10388600" y="1554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23933</xdr:rowOff>
    </xdr:from>
    <xdr:to>
      <xdr:col>55</xdr:col>
      <xdr:colOff>0</xdr:colOff>
      <xdr:row>96</xdr:row>
      <xdr:rowOff>158635</xdr:rowOff>
    </xdr:to>
    <xdr:cxnSp macro="">
      <xdr:nvCxnSpPr>
        <xdr:cNvPr id="454" name="直線コネクタ 453"/>
        <xdr:cNvCxnSpPr/>
      </xdr:nvCxnSpPr>
      <xdr:spPr>
        <a:xfrm flipV="1">
          <a:off x="9639300" y="16483133"/>
          <a:ext cx="838200" cy="13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135132</xdr:rowOff>
    </xdr:from>
    <xdr:ext cx="534377" cy="259045"/>
    <xdr:sp macro="" textlink="">
      <xdr:nvSpPr>
        <xdr:cNvPr id="455" name="普通建設事業費 （ うち更新整備　）平均値テキスト"/>
        <xdr:cNvSpPr txBox="1"/>
      </xdr:nvSpPr>
      <xdr:spPr>
        <a:xfrm>
          <a:off x="10528300" y="16251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112255</xdr:rowOff>
    </xdr:from>
    <xdr:to>
      <xdr:col>55</xdr:col>
      <xdr:colOff>50800</xdr:colOff>
      <xdr:row>96</xdr:row>
      <xdr:rowOff>42405</xdr:rowOff>
    </xdr:to>
    <xdr:sp macro="" textlink="">
      <xdr:nvSpPr>
        <xdr:cNvPr id="456" name="フローチャート: 判断 455"/>
        <xdr:cNvSpPr/>
      </xdr:nvSpPr>
      <xdr:spPr>
        <a:xfrm>
          <a:off x="104267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169838</xdr:rowOff>
    </xdr:from>
    <xdr:to>
      <xdr:col>50</xdr:col>
      <xdr:colOff>114300</xdr:colOff>
      <xdr:row>96</xdr:row>
      <xdr:rowOff>158635</xdr:rowOff>
    </xdr:to>
    <xdr:cxnSp macro="">
      <xdr:nvCxnSpPr>
        <xdr:cNvPr id="457" name="直線コネクタ 456"/>
        <xdr:cNvCxnSpPr/>
      </xdr:nvCxnSpPr>
      <xdr:spPr>
        <a:xfrm>
          <a:off x="8750300" y="16457588"/>
          <a:ext cx="889000" cy="16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153918</xdr:rowOff>
    </xdr:from>
    <xdr:to>
      <xdr:col>50</xdr:col>
      <xdr:colOff>165100</xdr:colOff>
      <xdr:row>96</xdr:row>
      <xdr:rowOff>84068</xdr:rowOff>
    </xdr:to>
    <xdr:sp macro="" textlink="">
      <xdr:nvSpPr>
        <xdr:cNvPr id="458" name="フローチャート: 判断 457"/>
        <xdr:cNvSpPr/>
      </xdr:nvSpPr>
      <xdr:spPr>
        <a:xfrm>
          <a:off x="9588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100595</xdr:rowOff>
    </xdr:from>
    <xdr:ext cx="534377" cy="259045"/>
    <xdr:sp macro="" textlink="">
      <xdr:nvSpPr>
        <xdr:cNvPr id="459" name="テキスト ボックス 458"/>
        <xdr:cNvSpPr txBox="1"/>
      </xdr:nvSpPr>
      <xdr:spPr>
        <a:xfrm>
          <a:off x="9372111" y="1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169838</xdr:rowOff>
    </xdr:from>
    <xdr:to>
      <xdr:col>45</xdr:col>
      <xdr:colOff>177800</xdr:colOff>
      <xdr:row>97</xdr:row>
      <xdr:rowOff>12522</xdr:rowOff>
    </xdr:to>
    <xdr:cxnSp macro="">
      <xdr:nvCxnSpPr>
        <xdr:cNvPr id="460" name="直線コネクタ 459"/>
        <xdr:cNvCxnSpPr/>
      </xdr:nvCxnSpPr>
      <xdr:spPr>
        <a:xfrm flipV="1">
          <a:off x="7861300" y="16457588"/>
          <a:ext cx="889000" cy="18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63812</xdr:rowOff>
    </xdr:from>
    <xdr:to>
      <xdr:col>46</xdr:col>
      <xdr:colOff>38100</xdr:colOff>
      <xdr:row>96</xdr:row>
      <xdr:rowOff>165412</xdr:rowOff>
    </xdr:to>
    <xdr:sp macro="" textlink="">
      <xdr:nvSpPr>
        <xdr:cNvPr id="461" name="フローチャート: 判断 460"/>
        <xdr:cNvSpPr/>
      </xdr:nvSpPr>
      <xdr:spPr>
        <a:xfrm>
          <a:off x="8699500" y="165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156539</xdr:rowOff>
    </xdr:from>
    <xdr:ext cx="534377" cy="259045"/>
    <xdr:sp macro="" textlink="">
      <xdr:nvSpPr>
        <xdr:cNvPr id="462" name="テキスト ボックス 461"/>
        <xdr:cNvSpPr txBox="1"/>
      </xdr:nvSpPr>
      <xdr:spPr>
        <a:xfrm>
          <a:off x="8483111" y="166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78975</xdr:rowOff>
    </xdr:from>
    <xdr:to>
      <xdr:col>41</xdr:col>
      <xdr:colOff>101600</xdr:colOff>
      <xdr:row>97</xdr:row>
      <xdr:rowOff>9125</xdr:rowOff>
    </xdr:to>
    <xdr:sp macro="" textlink="">
      <xdr:nvSpPr>
        <xdr:cNvPr id="463" name="フローチャート: 判断 462"/>
        <xdr:cNvSpPr/>
      </xdr:nvSpPr>
      <xdr:spPr>
        <a:xfrm>
          <a:off x="7810500" y="165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25652</xdr:rowOff>
    </xdr:from>
    <xdr:ext cx="534377" cy="259045"/>
    <xdr:sp macro="" textlink="">
      <xdr:nvSpPr>
        <xdr:cNvPr id="464" name="テキスト ボックス 463"/>
        <xdr:cNvSpPr txBox="1"/>
      </xdr:nvSpPr>
      <xdr:spPr>
        <a:xfrm>
          <a:off x="7594111" y="1631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144583</xdr:rowOff>
    </xdr:from>
    <xdr:to>
      <xdr:col>55</xdr:col>
      <xdr:colOff>50800</xdr:colOff>
      <xdr:row>96</xdr:row>
      <xdr:rowOff>74733</xdr:rowOff>
    </xdr:to>
    <xdr:sp macro="" textlink="">
      <xdr:nvSpPr>
        <xdr:cNvPr id="470" name="楕円 469"/>
        <xdr:cNvSpPr/>
      </xdr:nvSpPr>
      <xdr:spPr>
        <a:xfrm>
          <a:off x="10426700" y="1643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123010</xdr:rowOff>
    </xdr:from>
    <xdr:ext cx="534377" cy="259045"/>
    <xdr:sp macro="" textlink="">
      <xdr:nvSpPr>
        <xdr:cNvPr id="471" name="普通建設事業費 （ うち更新整備　）該当値テキスト"/>
        <xdr:cNvSpPr txBox="1"/>
      </xdr:nvSpPr>
      <xdr:spPr>
        <a:xfrm>
          <a:off x="10528300" y="1641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107835</xdr:rowOff>
    </xdr:from>
    <xdr:to>
      <xdr:col>50</xdr:col>
      <xdr:colOff>165100</xdr:colOff>
      <xdr:row>97</xdr:row>
      <xdr:rowOff>37985</xdr:rowOff>
    </xdr:to>
    <xdr:sp macro="" textlink="">
      <xdr:nvSpPr>
        <xdr:cNvPr id="472" name="楕円 471"/>
        <xdr:cNvSpPr/>
      </xdr:nvSpPr>
      <xdr:spPr>
        <a:xfrm>
          <a:off x="9588500" y="1656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29112</xdr:rowOff>
    </xdr:from>
    <xdr:ext cx="534377" cy="259045"/>
    <xdr:sp macro="" textlink="">
      <xdr:nvSpPr>
        <xdr:cNvPr id="473" name="テキスト ボックス 472"/>
        <xdr:cNvSpPr txBox="1"/>
      </xdr:nvSpPr>
      <xdr:spPr>
        <a:xfrm>
          <a:off x="9372111" y="1665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119038</xdr:rowOff>
    </xdr:from>
    <xdr:to>
      <xdr:col>46</xdr:col>
      <xdr:colOff>38100</xdr:colOff>
      <xdr:row>96</xdr:row>
      <xdr:rowOff>49188</xdr:rowOff>
    </xdr:to>
    <xdr:sp macro="" textlink="">
      <xdr:nvSpPr>
        <xdr:cNvPr id="474" name="楕円 473"/>
        <xdr:cNvSpPr/>
      </xdr:nvSpPr>
      <xdr:spPr>
        <a:xfrm>
          <a:off x="8699500" y="1640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65715</xdr:rowOff>
    </xdr:from>
    <xdr:ext cx="534377" cy="259045"/>
    <xdr:sp macro="" textlink="">
      <xdr:nvSpPr>
        <xdr:cNvPr id="475" name="テキスト ボックス 474"/>
        <xdr:cNvSpPr txBox="1"/>
      </xdr:nvSpPr>
      <xdr:spPr>
        <a:xfrm>
          <a:off x="8483111" y="1618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133172</xdr:rowOff>
    </xdr:from>
    <xdr:to>
      <xdr:col>41</xdr:col>
      <xdr:colOff>101600</xdr:colOff>
      <xdr:row>97</xdr:row>
      <xdr:rowOff>63322</xdr:rowOff>
    </xdr:to>
    <xdr:sp macro="" textlink="">
      <xdr:nvSpPr>
        <xdr:cNvPr id="476" name="楕円 475"/>
        <xdr:cNvSpPr/>
      </xdr:nvSpPr>
      <xdr:spPr>
        <a:xfrm>
          <a:off x="7810500" y="1659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54449</xdr:rowOff>
    </xdr:from>
    <xdr:ext cx="534377" cy="259045"/>
    <xdr:sp macro="" textlink="">
      <xdr:nvSpPr>
        <xdr:cNvPr id="477" name="テキスト ボックス 476"/>
        <xdr:cNvSpPr txBox="1"/>
      </xdr:nvSpPr>
      <xdr:spPr>
        <a:xfrm>
          <a:off x="7594111" y="1668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7" name="テキスト ボックス 49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63881</xdr:rowOff>
    </xdr:from>
    <xdr:to>
      <xdr:col>85</xdr:col>
      <xdr:colOff>126364</xdr:colOff>
      <xdr:row>39</xdr:row>
      <xdr:rowOff>44450</xdr:rowOff>
    </xdr:to>
    <xdr:cxnSp macro="">
      <xdr:nvCxnSpPr>
        <xdr:cNvPr id="501" name="直線コネクタ 500"/>
        <xdr:cNvCxnSpPr/>
      </xdr:nvCxnSpPr>
      <xdr:spPr>
        <a:xfrm flipV="1">
          <a:off x="16317595" y="5378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10558</xdr:rowOff>
    </xdr:from>
    <xdr:ext cx="534377" cy="259045"/>
    <xdr:sp macro="" textlink="">
      <xdr:nvSpPr>
        <xdr:cNvPr id="504" name="災害復旧事業費最大値テキスト"/>
        <xdr:cNvSpPr txBox="1"/>
      </xdr:nvSpPr>
      <xdr:spPr>
        <a:xfrm>
          <a:off x="16370300" y="51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63881</xdr:rowOff>
    </xdr:from>
    <xdr:to>
      <xdr:col>86</xdr:col>
      <xdr:colOff>25400</xdr:colOff>
      <xdr:row>31</xdr:row>
      <xdr:rowOff>63881</xdr:rowOff>
    </xdr:to>
    <xdr:cxnSp macro="">
      <xdr:nvCxnSpPr>
        <xdr:cNvPr id="505" name="直線コネクタ 504"/>
        <xdr:cNvCxnSpPr/>
      </xdr:nvCxnSpPr>
      <xdr:spPr>
        <a:xfrm>
          <a:off x="16230600" y="537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6" name="直線コネクタ 50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121950</xdr:rowOff>
    </xdr:from>
    <xdr:ext cx="469744" cy="259045"/>
    <xdr:sp macro="" textlink="">
      <xdr:nvSpPr>
        <xdr:cNvPr id="507" name="災害復旧事業費平均値テキスト"/>
        <xdr:cNvSpPr txBox="1"/>
      </xdr:nvSpPr>
      <xdr:spPr>
        <a:xfrm>
          <a:off x="16370300" y="6465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99073</xdr:rowOff>
    </xdr:from>
    <xdr:to>
      <xdr:col>85</xdr:col>
      <xdr:colOff>177800</xdr:colOff>
      <xdr:row>39</xdr:row>
      <xdr:rowOff>29223</xdr:rowOff>
    </xdr:to>
    <xdr:sp macro="" textlink="">
      <xdr:nvSpPr>
        <xdr:cNvPr id="508" name="フローチャート: 判断 507"/>
        <xdr:cNvSpPr/>
      </xdr:nvSpPr>
      <xdr:spPr>
        <a:xfrm>
          <a:off x="16268700" y="661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9" name="直線コネクタ 50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114960</xdr:rowOff>
    </xdr:from>
    <xdr:to>
      <xdr:col>81</xdr:col>
      <xdr:colOff>101600</xdr:colOff>
      <xdr:row>39</xdr:row>
      <xdr:rowOff>45110</xdr:rowOff>
    </xdr:to>
    <xdr:sp macro="" textlink="">
      <xdr:nvSpPr>
        <xdr:cNvPr id="510" name="フローチャート: 判断 509"/>
        <xdr:cNvSpPr/>
      </xdr:nvSpPr>
      <xdr:spPr>
        <a:xfrm>
          <a:off x="15430500" y="66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61637</xdr:rowOff>
    </xdr:from>
    <xdr:ext cx="469744" cy="259045"/>
    <xdr:sp macro="" textlink="">
      <xdr:nvSpPr>
        <xdr:cNvPr id="511" name="テキスト ボックス 510"/>
        <xdr:cNvSpPr txBox="1"/>
      </xdr:nvSpPr>
      <xdr:spPr>
        <a:xfrm>
          <a:off x="15246428" y="640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2" name="直線コネクタ 51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142926</xdr:rowOff>
    </xdr:from>
    <xdr:to>
      <xdr:col>76</xdr:col>
      <xdr:colOff>165100</xdr:colOff>
      <xdr:row>39</xdr:row>
      <xdr:rowOff>73076</xdr:rowOff>
    </xdr:to>
    <xdr:sp macro="" textlink="">
      <xdr:nvSpPr>
        <xdr:cNvPr id="513" name="フローチャート: 判断 512"/>
        <xdr:cNvSpPr/>
      </xdr:nvSpPr>
      <xdr:spPr>
        <a:xfrm>
          <a:off x="14541500" y="66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89603</xdr:rowOff>
    </xdr:from>
    <xdr:ext cx="378565" cy="259045"/>
    <xdr:sp macro="" textlink="">
      <xdr:nvSpPr>
        <xdr:cNvPr id="514" name="テキスト ボックス 513"/>
        <xdr:cNvSpPr txBox="1"/>
      </xdr:nvSpPr>
      <xdr:spPr>
        <a:xfrm>
          <a:off x="14403017" y="6433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5" name="直線コネクタ 51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114046</xdr:rowOff>
    </xdr:from>
    <xdr:to>
      <xdr:col>72</xdr:col>
      <xdr:colOff>38100</xdr:colOff>
      <xdr:row>39</xdr:row>
      <xdr:rowOff>44196</xdr:rowOff>
    </xdr:to>
    <xdr:sp macro="" textlink="">
      <xdr:nvSpPr>
        <xdr:cNvPr id="516" name="フローチャート: 判断 515"/>
        <xdr:cNvSpPr/>
      </xdr:nvSpPr>
      <xdr:spPr>
        <a:xfrm>
          <a:off x="13652500" y="662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60723</xdr:rowOff>
    </xdr:from>
    <xdr:ext cx="469744" cy="259045"/>
    <xdr:sp macro="" textlink="">
      <xdr:nvSpPr>
        <xdr:cNvPr id="517" name="テキスト ボックス 516"/>
        <xdr:cNvSpPr txBox="1"/>
      </xdr:nvSpPr>
      <xdr:spPr>
        <a:xfrm>
          <a:off x="13468428" y="640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87719</xdr:rowOff>
    </xdr:from>
    <xdr:to>
      <xdr:col>67</xdr:col>
      <xdr:colOff>101600</xdr:colOff>
      <xdr:row>39</xdr:row>
      <xdr:rowOff>17869</xdr:rowOff>
    </xdr:to>
    <xdr:sp macro="" textlink="">
      <xdr:nvSpPr>
        <xdr:cNvPr id="518" name="フローチャート: 判断 517"/>
        <xdr:cNvSpPr/>
      </xdr:nvSpPr>
      <xdr:spPr>
        <a:xfrm>
          <a:off x="12763500" y="660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34396</xdr:rowOff>
    </xdr:from>
    <xdr:ext cx="469744" cy="259045"/>
    <xdr:sp macro="" textlink="">
      <xdr:nvSpPr>
        <xdr:cNvPr id="519" name="テキスト ボックス 518"/>
        <xdr:cNvSpPr txBox="1"/>
      </xdr:nvSpPr>
      <xdr:spPr>
        <a:xfrm>
          <a:off x="12579428" y="637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5" name="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4" name="直線コネクタ 59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5" name="テキスト ボックス 59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6" name="直線コネクタ 59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7" name="テキスト ボックス 59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8" name="直線コネクタ 59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9" name="テキスト ボックス 59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0" name="直線コネクタ 59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1" name="テキスト ボックス 60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2" name="直線コネクタ 60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3" name="テキスト ボックス 60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4" name="直線コネクタ 60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5" name="テキスト ボックス 60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36732</xdr:rowOff>
    </xdr:from>
    <xdr:to>
      <xdr:col>85</xdr:col>
      <xdr:colOff>126364</xdr:colOff>
      <xdr:row>78</xdr:row>
      <xdr:rowOff>109460</xdr:rowOff>
    </xdr:to>
    <xdr:cxnSp macro="">
      <xdr:nvCxnSpPr>
        <xdr:cNvPr id="609" name="直線コネクタ 608"/>
        <xdr:cNvCxnSpPr/>
      </xdr:nvCxnSpPr>
      <xdr:spPr>
        <a:xfrm flipV="1">
          <a:off x="16317595" y="12209682"/>
          <a:ext cx="1269" cy="12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113287</xdr:rowOff>
    </xdr:from>
    <xdr:ext cx="469744" cy="259045"/>
    <xdr:sp macro="" textlink="">
      <xdr:nvSpPr>
        <xdr:cNvPr id="610" name="公債費最小値テキスト"/>
        <xdr:cNvSpPr txBox="1"/>
      </xdr:nvSpPr>
      <xdr:spPr>
        <a:xfrm>
          <a:off x="16370300" y="1348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109460</xdr:rowOff>
    </xdr:from>
    <xdr:to>
      <xdr:col>86</xdr:col>
      <xdr:colOff>25400</xdr:colOff>
      <xdr:row>78</xdr:row>
      <xdr:rowOff>109460</xdr:rowOff>
    </xdr:to>
    <xdr:cxnSp macro="">
      <xdr:nvCxnSpPr>
        <xdr:cNvPr id="611" name="直線コネクタ 610"/>
        <xdr:cNvCxnSpPr/>
      </xdr:nvCxnSpPr>
      <xdr:spPr>
        <a:xfrm>
          <a:off x="16230600" y="1348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154859</xdr:rowOff>
    </xdr:from>
    <xdr:ext cx="534377" cy="259045"/>
    <xdr:sp macro="" textlink="">
      <xdr:nvSpPr>
        <xdr:cNvPr id="612" name="公債費最大値テキスト"/>
        <xdr:cNvSpPr txBox="1"/>
      </xdr:nvSpPr>
      <xdr:spPr>
        <a:xfrm>
          <a:off x="16370300" y="11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36732</xdr:rowOff>
    </xdr:from>
    <xdr:to>
      <xdr:col>86</xdr:col>
      <xdr:colOff>25400</xdr:colOff>
      <xdr:row>71</xdr:row>
      <xdr:rowOff>36732</xdr:rowOff>
    </xdr:to>
    <xdr:cxnSp macro="">
      <xdr:nvCxnSpPr>
        <xdr:cNvPr id="613" name="直線コネクタ 612"/>
        <xdr:cNvCxnSpPr/>
      </xdr:nvCxnSpPr>
      <xdr:spPr>
        <a:xfrm>
          <a:off x="16230600" y="1220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155897</xdr:rowOff>
    </xdr:from>
    <xdr:to>
      <xdr:col>85</xdr:col>
      <xdr:colOff>127000</xdr:colOff>
      <xdr:row>77</xdr:row>
      <xdr:rowOff>4386</xdr:rowOff>
    </xdr:to>
    <xdr:cxnSp macro="">
      <xdr:nvCxnSpPr>
        <xdr:cNvPr id="614" name="直線コネクタ 613"/>
        <xdr:cNvCxnSpPr/>
      </xdr:nvCxnSpPr>
      <xdr:spPr>
        <a:xfrm flipV="1">
          <a:off x="15481300" y="13186097"/>
          <a:ext cx="838200" cy="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3878</xdr:rowOff>
    </xdr:from>
    <xdr:ext cx="534377" cy="259045"/>
    <xdr:sp macro="" textlink="">
      <xdr:nvSpPr>
        <xdr:cNvPr id="615" name="公債費平均値テキスト"/>
        <xdr:cNvSpPr txBox="1"/>
      </xdr:nvSpPr>
      <xdr:spPr>
        <a:xfrm>
          <a:off x="16370300" y="12862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152451</xdr:rowOff>
    </xdr:from>
    <xdr:to>
      <xdr:col>85</xdr:col>
      <xdr:colOff>177800</xdr:colOff>
      <xdr:row>76</xdr:row>
      <xdr:rowOff>82601</xdr:rowOff>
    </xdr:to>
    <xdr:sp macro="" textlink="">
      <xdr:nvSpPr>
        <xdr:cNvPr id="616" name="フローチャート: 判断 615"/>
        <xdr:cNvSpPr/>
      </xdr:nvSpPr>
      <xdr:spPr>
        <a:xfrm>
          <a:off x="162687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4386</xdr:rowOff>
    </xdr:from>
    <xdr:to>
      <xdr:col>81</xdr:col>
      <xdr:colOff>50800</xdr:colOff>
      <xdr:row>77</xdr:row>
      <xdr:rowOff>6443</xdr:rowOff>
    </xdr:to>
    <xdr:cxnSp macro="">
      <xdr:nvCxnSpPr>
        <xdr:cNvPr id="617" name="直線コネクタ 616"/>
        <xdr:cNvCxnSpPr/>
      </xdr:nvCxnSpPr>
      <xdr:spPr>
        <a:xfrm flipV="1">
          <a:off x="14592300" y="13206036"/>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156125</xdr:rowOff>
    </xdr:from>
    <xdr:to>
      <xdr:col>81</xdr:col>
      <xdr:colOff>101600</xdr:colOff>
      <xdr:row>76</xdr:row>
      <xdr:rowOff>86275</xdr:rowOff>
    </xdr:to>
    <xdr:sp macro="" textlink="">
      <xdr:nvSpPr>
        <xdr:cNvPr id="618" name="フローチャート: 判断 617"/>
        <xdr:cNvSpPr/>
      </xdr:nvSpPr>
      <xdr:spPr>
        <a:xfrm>
          <a:off x="15430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102802</xdr:rowOff>
    </xdr:from>
    <xdr:ext cx="534377" cy="259045"/>
    <xdr:sp macro="" textlink="">
      <xdr:nvSpPr>
        <xdr:cNvPr id="619" name="テキスト ボックス 618"/>
        <xdr:cNvSpPr txBox="1"/>
      </xdr:nvSpPr>
      <xdr:spPr>
        <a:xfrm>
          <a:off x="15214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171329</xdr:rowOff>
    </xdr:from>
    <xdr:to>
      <xdr:col>76</xdr:col>
      <xdr:colOff>114300</xdr:colOff>
      <xdr:row>77</xdr:row>
      <xdr:rowOff>6443</xdr:rowOff>
    </xdr:to>
    <xdr:cxnSp macro="">
      <xdr:nvCxnSpPr>
        <xdr:cNvPr id="620" name="直線コネクタ 619"/>
        <xdr:cNvCxnSpPr/>
      </xdr:nvCxnSpPr>
      <xdr:spPr>
        <a:xfrm>
          <a:off x="13703300" y="13201529"/>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148369</xdr:rowOff>
    </xdr:from>
    <xdr:to>
      <xdr:col>76</xdr:col>
      <xdr:colOff>165100</xdr:colOff>
      <xdr:row>76</xdr:row>
      <xdr:rowOff>78519</xdr:rowOff>
    </xdr:to>
    <xdr:sp macro="" textlink="">
      <xdr:nvSpPr>
        <xdr:cNvPr id="621" name="フローチャート: 判断 620"/>
        <xdr:cNvSpPr/>
      </xdr:nvSpPr>
      <xdr:spPr>
        <a:xfrm>
          <a:off x="14541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95045</xdr:rowOff>
    </xdr:from>
    <xdr:ext cx="534377" cy="259045"/>
    <xdr:sp macro="" textlink="">
      <xdr:nvSpPr>
        <xdr:cNvPr id="622" name="テキスト ボックス 621"/>
        <xdr:cNvSpPr txBox="1"/>
      </xdr:nvSpPr>
      <xdr:spPr>
        <a:xfrm>
          <a:off x="14325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171329</xdr:rowOff>
    </xdr:from>
    <xdr:to>
      <xdr:col>71</xdr:col>
      <xdr:colOff>177800</xdr:colOff>
      <xdr:row>77</xdr:row>
      <xdr:rowOff>14199</xdr:rowOff>
    </xdr:to>
    <xdr:cxnSp macro="">
      <xdr:nvCxnSpPr>
        <xdr:cNvPr id="623" name="直線コネクタ 622"/>
        <xdr:cNvCxnSpPr/>
      </xdr:nvCxnSpPr>
      <xdr:spPr>
        <a:xfrm flipV="1">
          <a:off x="12814300" y="13201529"/>
          <a:ext cx="889000" cy="1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4" name="フローチャート: 判断 623"/>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25" name="テキスト ボックス 624"/>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26" name="フローチャート: 判断 625"/>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27" name="テキスト ボックス 626"/>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105097</xdr:rowOff>
    </xdr:from>
    <xdr:to>
      <xdr:col>85</xdr:col>
      <xdr:colOff>177800</xdr:colOff>
      <xdr:row>77</xdr:row>
      <xdr:rowOff>35247</xdr:rowOff>
    </xdr:to>
    <xdr:sp macro="" textlink="">
      <xdr:nvSpPr>
        <xdr:cNvPr id="633" name="楕円 632"/>
        <xdr:cNvSpPr/>
      </xdr:nvSpPr>
      <xdr:spPr>
        <a:xfrm>
          <a:off x="16268700" y="1313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83524</xdr:rowOff>
    </xdr:from>
    <xdr:ext cx="534377" cy="259045"/>
    <xdr:sp macro="" textlink="">
      <xdr:nvSpPr>
        <xdr:cNvPr id="634" name="公債費該当値テキスト"/>
        <xdr:cNvSpPr txBox="1"/>
      </xdr:nvSpPr>
      <xdr:spPr>
        <a:xfrm>
          <a:off x="16370300" y="1311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125036</xdr:rowOff>
    </xdr:from>
    <xdr:to>
      <xdr:col>81</xdr:col>
      <xdr:colOff>101600</xdr:colOff>
      <xdr:row>77</xdr:row>
      <xdr:rowOff>55186</xdr:rowOff>
    </xdr:to>
    <xdr:sp macro="" textlink="">
      <xdr:nvSpPr>
        <xdr:cNvPr id="635" name="楕円 634"/>
        <xdr:cNvSpPr/>
      </xdr:nvSpPr>
      <xdr:spPr>
        <a:xfrm>
          <a:off x="15430500" y="131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46313</xdr:rowOff>
    </xdr:from>
    <xdr:ext cx="534377" cy="259045"/>
    <xdr:sp macro="" textlink="">
      <xdr:nvSpPr>
        <xdr:cNvPr id="636" name="テキスト ボックス 635"/>
        <xdr:cNvSpPr txBox="1"/>
      </xdr:nvSpPr>
      <xdr:spPr>
        <a:xfrm>
          <a:off x="15214111" y="1324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127093</xdr:rowOff>
    </xdr:from>
    <xdr:to>
      <xdr:col>76</xdr:col>
      <xdr:colOff>165100</xdr:colOff>
      <xdr:row>77</xdr:row>
      <xdr:rowOff>57243</xdr:rowOff>
    </xdr:to>
    <xdr:sp macro="" textlink="">
      <xdr:nvSpPr>
        <xdr:cNvPr id="637" name="楕円 636"/>
        <xdr:cNvSpPr/>
      </xdr:nvSpPr>
      <xdr:spPr>
        <a:xfrm>
          <a:off x="14541500" y="1315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48370</xdr:rowOff>
    </xdr:from>
    <xdr:ext cx="534377" cy="259045"/>
    <xdr:sp macro="" textlink="">
      <xdr:nvSpPr>
        <xdr:cNvPr id="638" name="テキスト ボックス 637"/>
        <xdr:cNvSpPr txBox="1"/>
      </xdr:nvSpPr>
      <xdr:spPr>
        <a:xfrm>
          <a:off x="14325111" y="1325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120529</xdr:rowOff>
    </xdr:from>
    <xdr:to>
      <xdr:col>72</xdr:col>
      <xdr:colOff>38100</xdr:colOff>
      <xdr:row>77</xdr:row>
      <xdr:rowOff>50679</xdr:rowOff>
    </xdr:to>
    <xdr:sp macro="" textlink="">
      <xdr:nvSpPr>
        <xdr:cNvPr id="639" name="楕円 638"/>
        <xdr:cNvSpPr/>
      </xdr:nvSpPr>
      <xdr:spPr>
        <a:xfrm>
          <a:off x="13652500" y="1315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41806</xdr:rowOff>
    </xdr:from>
    <xdr:ext cx="534377" cy="259045"/>
    <xdr:sp macro="" textlink="">
      <xdr:nvSpPr>
        <xdr:cNvPr id="640" name="テキスト ボックス 639"/>
        <xdr:cNvSpPr txBox="1"/>
      </xdr:nvSpPr>
      <xdr:spPr>
        <a:xfrm>
          <a:off x="13436111" y="1324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134849</xdr:rowOff>
    </xdr:from>
    <xdr:to>
      <xdr:col>67</xdr:col>
      <xdr:colOff>101600</xdr:colOff>
      <xdr:row>77</xdr:row>
      <xdr:rowOff>64999</xdr:rowOff>
    </xdr:to>
    <xdr:sp macro="" textlink="">
      <xdr:nvSpPr>
        <xdr:cNvPr id="641" name="楕円 640"/>
        <xdr:cNvSpPr/>
      </xdr:nvSpPr>
      <xdr:spPr>
        <a:xfrm>
          <a:off x="12763500" y="1316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56126</xdr:rowOff>
    </xdr:from>
    <xdr:ext cx="534377" cy="259045"/>
    <xdr:sp macro="" textlink="">
      <xdr:nvSpPr>
        <xdr:cNvPr id="642" name="テキスト ボックス 641"/>
        <xdr:cNvSpPr txBox="1"/>
      </xdr:nvSpPr>
      <xdr:spPr>
        <a:xfrm>
          <a:off x="12547111" y="1325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3" name="直線コネクタ 65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4" name="テキスト ボックス 65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5" name="直線コネクタ 65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6" name="テキスト ボックス 65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7" name="直線コネクタ 65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8" name="テキスト ボックス 65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9" name="直線コネクタ 65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0" name="テキスト ボックス 65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1" name="直線コネクタ 66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2" name="テキスト ボックス 66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3" name="直線コネクタ 66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4" name="テキスト ボックス 66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39590</xdr:rowOff>
    </xdr:from>
    <xdr:to>
      <xdr:col>85</xdr:col>
      <xdr:colOff>126364</xdr:colOff>
      <xdr:row>99</xdr:row>
      <xdr:rowOff>93376</xdr:rowOff>
    </xdr:to>
    <xdr:cxnSp macro="">
      <xdr:nvCxnSpPr>
        <xdr:cNvPr id="668" name="直線コネクタ 667"/>
        <xdr:cNvCxnSpPr/>
      </xdr:nvCxnSpPr>
      <xdr:spPr>
        <a:xfrm flipV="1">
          <a:off x="16317595" y="15470090"/>
          <a:ext cx="1269" cy="1596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97203</xdr:rowOff>
    </xdr:from>
    <xdr:ext cx="378565" cy="259045"/>
    <xdr:sp macro="" textlink="">
      <xdr:nvSpPr>
        <xdr:cNvPr id="669" name="積立金最小値テキスト"/>
        <xdr:cNvSpPr txBox="1"/>
      </xdr:nvSpPr>
      <xdr:spPr>
        <a:xfrm>
          <a:off x="16370300" y="17070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93376</xdr:rowOff>
    </xdr:from>
    <xdr:to>
      <xdr:col>86</xdr:col>
      <xdr:colOff>25400</xdr:colOff>
      <xdr:row>99</xdr:row>
      <xdr:rowOff>93376</xdr:rowOff>
    </xdr:to>
    <xdr:cxnSp macro="">
      <xdr:nvCxnSpPr>
        <xdr:cNvPr id="670" name="直線コネクタ 669"/>
        <xdr:cNvCxnSpPr/>
      </xdr:nvCxnSpPr>
      <xdr:spPr>
        <a:xfrm>
          <a:off x="16230600" y="1706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157717</xdr:rowOff>
    </xdr:from>
    <xdr:ext cx="534377" cy="259045"/>
    <xdr:sp macro="" textlink="">
      <xdr:nvSpPr>
        <xdr:cNvPr id="671" name="積立金最大値テキスト"/>
        <xdr:cNvSpPr txBox="1"/>
      </xdr:nvSpPr>
      <xdr:spPr>
        <a:xfrm>
          <a:off x="16370300" y="1524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39590</xdr:rowOff>
    </xdr:from>
    <xdr:to>
      <xdr:col>86</xdr:col>
      <xdr:colOff>25400</xdr:colOff>
      <xdr:row>90</xdr:row>
      <xdr:rowOff>39590</xdr:rowOff>
    </xdr:to>
    <xdr:cxnSp macro="">
      <xdr:nvCxnSpPr>
        <xdr:cNvPr id="672" name="直線コネクタ 671"/>
        <xdr:cNvCxnSpPr/>
      </xdr:nvCxnSpPr>
      <xdr:spPr>
        <a:xfrm>
          <a:off x="16230600" y="15470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42675</xdr:rowOff>
    </xdr:from>
    <xdr:to>
      <xdr:col>85</xdr:col>
      <xdr:colOff>127000</xdr:colOff>
      <xdr:row>99</xdr:row>
      <xdr:rowOff>84215</xdr:rowOff>
    </xdr:to>
    <xdr:cxnSp macro="">
      <xdr:nvCxnSpPr>
        <xdr:cNvPr id="673" name="直線コネクタ 672"/>
        <xdr:cNvCxnSpPr/>
      </xdr:nvCxnSpPr>
      <xdr:spPr>
        <a:xfrm flipV="1">
          <a:off x="15481300" y="17016225"/>
          <a:ext cx="838200" cy="4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168143</xdr:rowOff>
    </xdr:from>
    <xdr:ext cx="534377" cy="259045"/>
    <xdr:sp macro="" textlink="">
      <xdr:nvSpPr>
        <xdr:cNvPr id="674" name="積立金平均値テキスト"/>
        <xdr:cNvSpPr txBox="1"/>
      </xdr:nvSpPr>
      <xdr:spPr>
        <a:xfrm>
          <a:off x="16370300" y="16627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145266</xdr:rowOff>
    </xdr:from>
    <xdr:to>
      <xdr:col>85</xdr:col>
      <xdr:colOff>177800</xdr:colOff>
      <xdr:row>98</xdr:row>
      <xdr:rowOff>75416</xdr:rowOff>
    </xdr:to>
    <xdr:sp macro="" textlink="">
      <xdr:nvSpPr>
        <xdr:cNvPr id="675" name="フローチャート: 判断 674"/>
        <xdr:cNvSpPr/>
      </xdr:nvSpPr>
      <xdr:spPr>
        <a:xfrm>
          <a:off x="16268700" y="167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77815</xdr:rowOff>
    </xdr:from>
    <xdr:to>
      <xdr:col>81</xdr:col>
      <xdr:colOff>50800</xdr:colOff>
      <xdr:row>99</xdr:row>
      <xdr:rowOff>84215</xdr:rowOff>
    </xdr:to>
    <xdr:cxnSp macro="">
      <xdr:nvCxnSpPr>
        <xdr:cNvPr id="676" name="直線コネクタ 675"/>
        <xdr:cNvCxnSpPr/>
      </xdr:nvCxnSpPr>
      <xdr:spPr>
        <a:xfrm>
          <a:off x="14592300" y="17051365"/>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140449</xdr:rowOff>
    </xdr:from>
    <xdr:to>
      <xdr:col>81</xdr:col>
      <xdr:colOff>101600</xdr:colOff>
      <xdr:row>98</xdr:row>
      <xdr:rowOff>70599</xdr:rowOff>
    </xdr:to>
    <xdr:sp macro="" textlink="">
      <xdr:nvSpPr>
        <xdr:cNvPr id="677" name="フローチャート: 判断 676"/>
        <xdr:cNvSpPr/>
      </xdr:nvSpPr>
      <xdr:spPr>
        <a:xfrm>
          <a:off x="15430500" y="167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87126</xdr:rowOff>
    </xdr:from>
    <xdr:ext cx="534377" cy="259045"/>
    <xdr:sp macro="" textlink="">
      <xdr:nvSpPr>
        <xdr:cNvPr id="678" name="テキスト ボックス 677"/>
        <xdr:cNvSpPr txBox="1"/>
      </xdr:nvSpPr>
      <xdr:spPr>
        <a:xfrm>
          <a:off x="15214111" y="165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54482</xdr:rowOff>
    </xdr:from>
    <xdr:to>
      <xdr:col>76</xdr:col>
      <xdr:colOff>114300</xdr:colOff>
      <xdr:row>99</xdr:row>
      <xdr:rowOff>77815</xdr:rowOff>
    </xdr:to>
    <xdr:cxnSp macro="">
      <xdr:nvCxnSpPr>
        <xdr:cNvPr id="679" name="直線コネクタ 678"/>
        <xdr:cNvCxnSpPr/>
      </xdr:nvCxnSpPr>
      <xdr:spPr>
        <a:xfrm>
          <a:off x="13703300" y="17028032"/>
          <a:ext cx="889000" cy="2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167881</xdr:rowOff>
    </xdr:from>
    <xdr:to>
      <xdr:col>76</xdr:col>
      <xdr:colOff>165100</xdr:colOff>
      <xdr:row>98</xdr:row>
      <xdr:rowOff>98031</xdr:rowOff>
    </xdr:to>
    <xdr:sp macro="" textlink="">
      <xdr:nvSpPr>
        <xdr:cNvPr id="680" name="フローチャート: 判断 679"/>
        <xdr:cNvSpPr/>
      </xdr:nvSpPr>
      <xdr:spPr>
        <a:xfrm>
          <a:off x="14541500" y="1679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114558</xdr:rowOff>
    </xdr:from>
    <xdr:ext cx="534377" cy="259045"/>
    <xdr:sp macro="" textlink="">
      <xdr:nvSpPr>
        <xdr:cNvPr id="681" name="テキスト ボックス 680"/>
        <xdr:cNvSpPr txBox="1"/>
      </xdr:nvSpPr>
      <xdr:spPr>
        <a:xfrm>
          <a:off x="14325111" y="1657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54482</xdr:rowOff>
    </xdr:from>
    <xdr:to>
      <xdr:col>71</xdr:col>
      <xdr:colOff>177800</xdr:colOff>
      <xdr:row>99</xdr:row>
      <xdr:rowOff>63641</xdr:rowOff>
    </xdr:to>
    <xdr:cxnSp macro="">
      <xdr:nvCxnSpPr>
        <xdr:cNvPr id="682" name="直線コネクタ 681"/>
        <xdr:cNvCxnSpPr/>
      </xdr:nvCxnSpPr>
      <xdr:spPr>
        <a:xfrm flipV="1">
          <a:off x="12814300" y="17028032"/>
          <a:ext cx="889000" cy="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11503</xdr:rowOff>
    </xdr:from>
    <xdr:to>
      <xdr:col>72</xdr:col>
      <xdr:colOff>38100</xdr:colOff>
      <xdr:row>98</xdr:row>
      <xdr:rowOff>113103</xdr:rowOff>
    </xdr:to>
    <xdr:sp macro="" textlink="">
      <xdr:nvSpPr>
        <xdr:cNvPr id="683" name="フローチャート: 判断 682"/>
        <xdr:cNvSpPr/>
      </xdr:nvSpPr>
      <xdr:spPr>
        <a:xfrm>
          <a:off x="13652500" y="1681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129630</xdr:rowOff>
    </xdr:from>
    <xdr:ext cx="534377" cy="259045"/>
    <xdr:sp macro="" textlink="">
      <xdr:nvSpPr>
        <xdr:cNvPr id="684" name="テキスト ボックス 683"/>
        <xdr:cNvSpPr txBox="1"/>
      </xdr:nvSpPr>
      <xdr:spPr>
        <a:xfrm>
          <a:off x="13436111" y="1658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116708</xdr:rowOff>
    </xdr:from>
    <xdr:to>
      <xdr:col>67</xdr:col>
      <xdr:colOff>101600</xdr:colOff>
      <xdr:row>98</xdr:row>
      <xdr:rowOff>46858</xdr:rowOff>
    </xdr:to>
    <xdr:sp macro="" textlink="">
      <xdr:nvSpPr>
        <xdr:cNvPr id="685" name="フローチャート: 判断 684"/>
        <xdr:cNvSpPr/>
      </xdr:nvSpPr>
      <xdr:spPr>
        <a:xfrm>
          <a:off x="12763500" y="167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63385</xdr:rowOff>
    </xdr:from>
    <xdr:ext cx="534377" cy="259045"/>
    <xdr:sp macro="" textlink="">
      <xdr:nvSpPr>
        <xdr:cNvPr id="686" name="テキスト ボックス 685"/>
        <xdr:cNvSpPr txBox="1"/>
      </xdr:nvSpPr>
      <xdr:spPr>
        <a:xfrm>
          <a:off x="12547111" y="1652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163325</xdr:rowOff>
    </xdr:from>
    <xdr:to>
      <xdr:col>85</xdr:col>
      <xdr:colOff>177800</xdr:colOff>
      <xdr:row>99</xdr:row>
      <xdr:rowOff>93475</xdr:rowOff>
    </xdr:to>
    <xdr:sp macro="" textlink="">
      <xdr:nvSpPr>
        <xdr:cNvPr id="692" name="楕円 691"/>
        <xdr:cNvSpPr/>
      </xdr:nvSpPr>
      <xdr:spPr>
        <a:xfrm>
          <a:off x="16268700" y="1696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78252</xdr:rowOff>
    </xdr:from>
    <xdr:ext cx="469744" cy="259045"/>
    <xdr:sp macro="" textlink="">
      <xdr:nvSpPr>
        <xdr:cNvPr id="693" name="積立金該当値テキスト"/>
        <xdr:cNvSpPr txBox="1"/>
      </xdr:nvSpPr>
      <xdr:spPr>
        <a:xfrm>
          <a:off x="16370300" y="1688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33415</xdr:rowOff>
    </xdr:from>
    <xdr:to>
      <xdr:col>81</xdr:col>
      <xdr:colOff>101600</xdr:colOff>
      <xdr:row>99</xdr:row>
      <xdr:rowOff>135015</xdr:rowOff>
    </xdr:to>
    <xdr:sp macro="" textlink="">
      <xdr:nvSpPr>
        <xdr:cNvPr id="694" name="楕円 693"/>
        <xdr:cNvSpPr/>
      </xdr:nvSpPr>
      <xdr:spPr>
        <a:xfrm>
          <a:off x="15430500" y="1700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126142</xdr:rowOff>
    </xdr:from>
    <xdr:ext cx="378565" cy="259045"/>
    <xdr:sp macro="" textlink="">
      <xdr:nvSpPr>
        <xdr:cNvPr id="695" name="テキスト ボックス 694"/>
        <xdr:cNvSpPr txBox="1"/>
      </xdr:nvSpPr>
      <xdr:spPr>
        <a:xfrm>
          <a:off x="15292017" y="17099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27015</xdr:rowOff>
    </xdr:from>
    <xdr:to>
      <xdr:col>76</xdr:col>
      <xdr:colOff>165100</xdr:colOff>
      <xdr:row>99</xdr:row>
      <xdr:rowOff>128615</xdr:rowOff>
    </xdr:to>
    <xdr:sp macro="" textlink="">
      <xdr:nvSpPr>
        <xdr:cNvPr id="696" name="楕円 695"/>
        <xdr:cNvSpPr/>
      </xdr:nvSpPr>
      <xdr:spPr>
        <a:xfrm>
          <a:off x="14541500" y="1700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119742</xdr:rowOff>
    </xdr:from>
    <xdr:ext cx="469744" cy="259045"/>
    <xdr:sp macro="" textlink="">
      <xdr:nvSpPr>
        <xdr:cNvPr id="697" name="テキスト ボックス 696"/>
        <xdr:cNvSpPr txBox="1"/>
      </xdr:nvSpPr>
      <xdr:spPr>
        <a:xfrm>
          <a:off x="14357428" y="1709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3682</xdr:rowOff>
    </xdr:from>
    <xdr:to>
      <xdr:col>72</xdr:col>
      <xdr:colOff>38100</xdr:colOff>
      <xdr:row>99</xdr:row>
      <xdr:rowOff>105282</xdr:rowOff>
    </xdr:to>
    <xdr:sp macro="" textlink="">
      <xdr:nvSpPr>
        <xdr:cNvPr id="698" name="楕円 697"/>
        <xdr:cNvSpPr/>
      </xdr:nvSpPr>
      <xdr:spPr>
        <a:xfrm>
          <a:off x="13652500" y="1697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96409</xdr:rowOff>
    </xdr:from>
    <xdr:ext cx="469744" cy="259045"/>
    <xdr:sp macro="" textlink="">
      <xdr:nvSpPr>
        <xdr:cNvPr id="699" name="テキスト ボックス 698"/>
        <xdr:cNvSpPr txBox="1"/>
      </xdr:nvSpPr>
      <xdr:spPr>
        <a:xfrm>
          <a:off x="13468428" y="1706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12841</xdr:rowOff>
    </xdr:from>
    <xdr:to>
      <xdr:col>67</xdr:col>
      <xdr:colOff>101600</xdr:colOff>
      <xdr:row>99</xdr:row>
      <xdr:rowOff>114441</xdr:rowOff>
    </xdr:to>
    <xdr:sp macro="" textlink="">
      <xdr:nvSpPr>
        <xdr:cNvPr id="700" name="楕円 699"/>
        <xdr:cNvSpPr/>
      </xdr:nvSpPr>
      <xdr:spPr>
        <a:xfrm>
          <a:off x="12763500" y="1698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105568</xdr:rowOff>
    </xdr:from>
    <xdr:ext cx="469744" cy="259045"/>
    <xdr:sp macro="" textlink="">
      <xdr:nvSpPr>
        <xdr:cNvPr id="701" name="テキスト ボックス 700"/>
        <xdr:cNvSpPr txBox="1"/>
      </xdr:nvSpPr>
      <xdr:spPr>
        <a:xfrm>
          <a:off x="12579428" y="1707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5" name="テキスト ボックス 71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101752</xdr:rowOff>
    </xdr:from>
    <xdr:to>
      <xdr:col>116</xdr:col>
      <xdr:colOff>62864</xdr:colOff>
      <xdr:row>39</xdr:row>
      <xdr:rowOff>44450</xdr:rowOff>
    </xdr:to>
    <xdr:cxnSp macro="">
      <xdr:nvCxnSpPr>
        <xdr:cNvPr id="725" name="直線コネクタ 724"/>
        <xdr:cNvCxnSpPr/>
      </xdr:nvCxnSpPr>
      <xdr:spPr>
        <a:xfrm flipV="1">
          <a:off x="22159595" y="5416702"/>
          <a:ext cx="1269" cy="131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48429</xdr:rowOff>
    </xdr:from>
    <xdr:ext cx="534377" cy="259045"/>
    <xdr:sp macro="" textlink="">
      <xdr:nvSpPr>
        <xdr:cNvPr id="728" name="投資及び出資金最大値テキスト"/>
        <xdr:cNvSpPr txBox="1"/>
      </xdr:nvSpPr>
      <xdr:spPr>
        <a:xfrm>
          <a:off x="22212300" y="519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101752</xdr:rowOff>
    </xdr:from>
    <xdr:to>
      <xdr:col>116</xdr:col>
      <xdr:colOff>152400</xdr:colOff>
      <xdr:row>31</xdr:row>
      <xdr:rowOff>101752</xdr:rowOff>
    </xdr:to>
    <xdr:cxnSp macro="">
      <xdr:nvCxnSpPr>
        <xdr:cNvPr id="729" name="直線コネクタ 728"/>
        <xdr:cNvCxnSpPr/>
      </xdr:nvCxnSpPr>
      <xdr:spPr>
        <a:xfrm>
          <a:off x="22072600" y="5416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44374</xdr:rowOff>
    </xdr:from>
    <xdr:to>
      <xdr:col>116</xdr:col>
      <xdr:colOff>63500</xdr:colOff>
      <xdr:row>39</xdr:row>
      <xdr:rowOff>44450</xdr:rowOff>
    </xdr:to>
    <xdr:cxnSp macro="">
      <xdr:nvCxnSpPr>
        <xdr:cNvPr id="730" name="直線コネクタ 729"/>
        <xdr:cNvCxnSpPr/>
      </xdr:nvCxnSpPr>
      <xdr:spPr>
        <a:xfrm>
          <a:off x="21323300" y="6730924"/>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115968</xdr:rowOff>
    </xdr:from>
    <xdr:ext cx="378565" cy="259045"/>
    <xdr:sp macro="" textlink="">
      <xdr:nvSpPr>
        <xdr:cNvPr id="731" name="投資及び出資金平均値テキスト"/>
        <xdr:cNvSpPr txBox="1"/>
      </xdr:nvSpPr>
      <xdr:spPr>
        <a:xfrm>
          <a:off x="22212300" y="645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93091</xdr:rowOff>
    </xdr:from>
    <xdr:to>
      <xdr:col>116</xdr:col>
      <xdr:colOff>114300</xdr:colOff>
      <xdr:row>39</xdr:row>
      <xdr:rowOff>23241</xdr:rowOff>
    </xdr:to>
    <xdr:sp macro="" textlink="">
      <xdr:nvSpPr>
        <xdr:cNvPr id="732" name="フローチャート: 判断 731"/>
        <xdr:cNvSpPr/>
      </xdr:nvSpPr>
      <xdr:spPr>
        <a:xfrm>
          <a:off x="221107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44374</xdr:rowOff>
    </xdr:from>
    <xdr:to>
      <xdr:col>111</xdr:col>
      <xdr:colOff>177800</xdr:colOff>
      <xdr:row>39</xdr:row>
      <xdr:rowOff>44374</xdr:rowOff>
    </xdr:to>
    <xdr:cxnSp macro="">
      <xdr:nvCxnSpPr>
        <xdr:cNvPr id="733" name="直線コネクタ 732"/>
        <xdr:cNvCxnSpPr/>
      </xdr:nvCxnSpPr>
      <xdr:spPr>
        <a:xfrm>
          <a:off x="20434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93320</xdr:rowOff>
    </xdr:from>
    <xdr:to>
      <xdr:col>112</xdr:col>
      <xdr:colOff>38100</xdr:colOff>
      <xdr:row>39</xdr:row>
      <xdr:rowOff>23470</xdr:rowOff>
    </xdr:to>
    <xdr:sp macro="" textlink="">
      <xdr:nvSpPr>
        <xdr:cNvPr id="734" name="フローチャート: 判断 733"/>
        <xdr:cNvSpPr/>
      </xdr:nvSpPr>
      <xdr:spPr>
        <a:xfrm>
          <a:off x="21272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39996</xdr:rowOff>
    </xdr:from>
    <xdr:ext cx="378565" cy="259045"/>
    <xdr:sp macro="" textlink="">
      <xdr:nvSpPr>
        <xdr:cNvPr id="735" name="テキスト ボックス 734"/>
        <xdr:cNvSpPr txBox="1"/>
      </xdr:nvSpPr>
      <xdr:spPr>
        <a:xfrm>
          <a:off x="21134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32182</xdr:rowOff>
    </xdr:from>
    <xdr:to>
      <xdr:col>107</xdr:col>
      <xdr:colOff>50800</xdr:colOff>
      <xdr:row>39</xdr:row>
      <xdr:rowOff>44374</xdr:rowOff>
    </xdr:to>
    <xdr:cxnSp macro="">
      <xdr:nvCxnSpPr>
        <xdr:cNvPr id="736" name="直線コネクタ 735"/>
        <xdr:cNvCxnSpPr/>
      </xdr:nvCxnSpPr>
      <xdr:spPr>
        <a:xfrm>
          <a:off x="19545300" y="6718732"/>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105207</xdr:rowOff>
    </xdr:from>
    <xdr:to>
      <xdr:col>107</xdr:col>
      <xdr:colOff>101600</xdr:colOff>
      <xdr:row>39</xdr:row>
      <xdr:rowOff>35357</xdr:rowOff>
    </xdr:to>
    <xdr:sp macro="" textlink="">
      <xdr:nvSpPr>
        <xdr:cNvPr id="737" name="フローチャート: 判断 736"/>
        <xdr:cNvSpPr/>
      </xdr:nvSpPr>
      <xdr:spPr>
        <a:xfrm>
          <a:off x="20383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51884</xdr:rowOff>
    </xdr:from>
    <xdr:ext cx="378565" cy="259045"/>
    <xdr:sp macro="" textlink="">
      <xdr:nvSpPr>
        <xdr:cNvPr id="738" name="テキスト ボックス 737"/>
        <xdr:cNvSpPr txBox="1"/>
      </xdr:nvSpPr>
      <xdr:spPr>
        <a:xfrm>
          <a:off x="20245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32182</xdr:rowOff>
    </xdr:from>
    <xdr:to>
      <xdr:col>102</xdr:col>
      <xdr:colOff>114300</xdr:colOff>
      <xdr:row>39</xdr:row>
      <xdr:rowOff>44374</xdr:rowOff>
    </xdr:to>
    <xdr:cxnSp macro="">
      <xdr:nvCxnSpPr>
        <xdr:cNvPr id="739" name="直線コネクタ 738"/>
        <xdr:cNvCxnSpPr/>
      </xdr:nvCxnSpPr>
      <xdr:spPr>
        <a:xfrm flipV="1">
          <a:off x="18656300" y="6718732"/>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119761</xdr:rowOff>
    </xdr:from>
    <xdr:to>
      <xdr:col>102</xdr:col>
      <xdr:colOff>165100</xdr:colOff>
      <xdr:row>39</xdr:row>
      <xdr:rowOff>49911</xdr:rowOff>
    </xdr:to>
    <xdr:sp macro="" textlink="">
      <xdr:nvSpPr>
        <xdr:cNvPr id="740" name="フローチャート: 判断 739"/>
        <xdr:cNvSpPr/>
      </xdr:nvSpPr>
      <xdr:spPr>
        <a:xfrm>
          <a:off x="19494500" y="663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66438</xdr:rowOff>
    </xdr:from>
    <xdr:ext cx="378565" cy="259045"/>
    <xdr:sp macro="" textlink="">
      <xdr:nvSpPr>
        <xdr:cNvPr id="741" name="テキスト ボックス 740"/>
        <xdr:cNvSpPr txBox="1"/>
      </xdr:nvSpPr>
      <xdr:spPr>
        <a:xfrm>
          <a:off x="19356017" y="6410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116332</xdr:rowOff>
    </xdr:from>
    <xdr:to>
      <xdr:col>98</xdr:col>
      <xdr:colOff>38100</xdr:colOff>
      <xdr:row>39</xdr:row>
      <xdr:rowOff>46482</xdr:rowOff>
    </xdr:to>
    <xdr:sp macro="" textlink="">
      <xdr:nvSpPr>
        <xdr:cNvPr id="742" name="フローチャート: 判断 741"/>
        <xdr:cNvSpPr/>
      </xdr:nvSpPr>
      <xdr:spPr>
        <a:xfrm>
          <a:off x="18605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63009</xdr:rowOff>
    </xdr:from>
    <xdr:ext cx="378565" cy="259045"/>
    <xdr:sp macro="" textlink="">
      <xdr:nvSpPr>
        <xdr:cNvPr id="743" name="テキスト ボックス 742"/>
        <xdr:cNvSpPr txBox="1"/>
      </xdr:nvSpPr>
      <xdr:spPr>
        <a:xfrm>
          <a:off x="18467017" y="6406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165024</xdr:rowOff>
    </xdr:from>
    <xdr:to>
      <xdr:col>112</xdr:col>
      <xdr:colOff>38100</xdr:colOff>
      <xdr:row>39</xdr:row>
      <xdr:rowOff>95174</xdr:rowOff>
    </xdr:to>
    <xdr:sp macro="" textlink="">
      <xdr:nvSpPr>
        <xdr:cNvPr id="751" name="楕円 750"/>
        <xdr:cNvSpPr/>
      </xdr:nvSpPr>
      <xdr:spPr>
        <a:xfrm>
          <a:off x="21272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86301</xdr:rowOff>
    </xdr:from>
    <xdr:ext cx="249299" cy="259045"/>
    <xdr:sp macro="" textlink="">
      <xdr:nvSpPr>
        <xdr:cNvPr id="752" name="テキスト ボックス 751"/>
        <xdr:cNvSpPr txBox="1"/>
      </xdr:nvSpPr>
      <xdr:spPr>
        <a:xfrm>
          <a:off x="21198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165024</xdr:rowOff>
    </xdr:from>
    <xdr:to>
      <xdr:col>107</xdr:col>
      <xdr:colOff>101600</xdr:colOff>
      <xdr:row>39</xdr:row>
      <xdr:rowOff>95174</xdr:rowOff>
    </xdr:to>
    <xdr:sp macro="" textlink="">
      <xdr:nvSpPr>
        <xdr:cNvPr id="753" name="楕円 752"/>
        <xdr:cNvSpPr/>
      </xdr:nvSpPr>
      <xdr:spPr>
        <a:xfrm>
          <a:off x="20383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86301</xdr:rowOff>
    </xdr:from>
    <xdr:ext cx="249299" cy="259045"/>
    <xdr:sp macro="" textlink="">
      <xdr:nvSpPr>
        <xdr:cNvPr id="754" name="テキスト ボックス 753"/>
        <xdr:cNvSpPr txBox="1"/>
      </xdr:nvSpPr>
      <xdr:spPr>
        <a:xfrm>
          <a:off x="20309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152832</xdr:rowOff>
    </xdr:from>
    <xdr:to>
      <xdr:col>102</xdr:col>
      <xdr:colOff>165100</xdr:colOff>
      <xdr:row>39</xdr:row>
      <xdr:rowOff>82982</xdr:rowOff>
    </xdr:to>
    <xdr:sp macro="" textlink="">
      <xdr:nvSpPr>
        <xdr:cNvPr id="755" name="楕円 754"/>
        <xdr:cNvSpPr/>
      </xdr:nvSpPr>
      <xdr:spPr>
        <a:xfrm>
          <a:off x="19494500" y="66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74109</xdr:rowOff>
    </xdr:from>
    <xdr:ext cx="378565" cy="259045"/>
    <xdr:sp macro="" textlink="">
      <xdr:nvSpPr>
        <xdr:cNvPr id="756" name="テキスト ボックス 755"/>
        <xdr:cNvSpPr txBox="1"/>
      </xdr:nvSpPr>
      <xdr:spPr>
        <a:xfrm>
          <a:off x="19356017" y="6760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165024</xdr:rowOff>
    </xdr:from>
    <xdr:to>
      <xdr:col>98</xdr:col>
      <xdr:colOff>38100</xdr:colOff>
      <xdr:row>39</xdr:row>
      <xdr:rowOff>95174</xdr:rowOff>
    </xdr:to>
    <xdr:sp macro="" textlink="">
      <xdr:nvSpPr>
        <xdr:cNvPr id="757" name="楕円 756"/>
        <xdr:cNvSpPr/>
      </xdr:nvSpPr>
      <xdr:spPr>
        <a:xfrm>
          <a:off x="18605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86301</xdr:rowOff>
    </xdr:from>
    <xdr:ext cx="249299" cy="259045"/>
    <xdr:sp macro="" textlink="">
      <xdr:nvSpPr>
        <xdr:cNvPr id="758" name="テキスト ボックス 757"/>
        <xdr:cNvSpPr txBox="1"/>
      </xdr:nvSpPr>
      <xdr:spPr>
        <a:xfrm>
          <a:off x="18531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2" name="テキスト ボックス 771"/>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74" name="テキスト ボックス 773"/>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76" name="テキスト ボックス 775"/>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144925</xdr:rowOff>
    </xdr:from>
    <xdr:to>
      <xdr:col>116</xdr:col>
      <xdr:colOff>62864</xdr:colOff>
      <xdr:row>59</xdr:row>
      <xdr:rowOff>98878</xdr:rowOff>
    </xdr:to>
    <xdr:cxnSp macro="">
      <xdr:nvCxnSpPr>
        <xdr:cNvPr id="784" name="直線コネクタ 783"/>
        <xdr:cNvCxnSpPr/>
      </xdr:nvCxnSpPr>
      <xdr:spPr>
        <a:xfrm flipV="1">
          <a:off x="22159595" y="8717425"/>
          <a:ext cx="1269" cy="149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91602</xdr:rowOff>
    </xdr:from>
    <xdr:ext cx="534377" cy="259045"/>
    <xdr:sp macro="" textlink="">
      <xdr:nvSpPr>
        <xdr:cNvPr id="787" name="貸付金最大値テキスト"/>
        <xdr:cNvSpPr txBox="1"/>
      </xdr:nvSpPr>
      <xdr:spPr>
        <a:xfrm>
          <a:off x="22212300" y="84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144925</xdr:rowOff>
    </xdr:from>
    <xdr:to>
      <xdr:col>116</xdr:col>
      <xdr:colOff>152400</xdr:colOff>
      <xdr:row>50</xdr:row>
      <xdr:rowOff>144925</xdr:rowOff>
    </xdr:to>
    <xdr:cxnSp macro="">
      <xdr:nvCxnSpPr>
        <xdr:cNvPr id="788" name="直線コネクタ 787"/>
        <xdr:cNvCxnSpPr/>
      </xdr:nvCxnSpPr>
      <xdr:spPr>
        <a:xfrm>
          <a:off x="22072600" y="871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80808</xdr:rowOff>
    </xdr:from>
    <xdr:to>
      <xdr:col>116</xdr:col>
      <xdr:colOff>63500</xdr:colOff>
      <xdr:row>59</xdr:row>
      <xdr:rowOff>98878</xdr:rowOff>
    </xdr:to>
    <xdr:cxnSp macro="">
      <xdr:nvCxnSpPr>
        <xdr:cNvPr id="789" name="直線コネクタ 788"/>
        <xdr:cNvCxnSpPr/>
      </xdr:nvCxnSpPr>
      <xdr:spPr>
        <a:xfrm>
          <a:off x="21323300" y="10196358"/>
          <a:ext cx="838200" cy="1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132133</xdr:rowOff>
    </xdr:from>
    <xdr:ext cx="469744" cy="259045"/>
    <xdr:sp macro="" textlink="">
      <xdr:nvSpPr>
        <xdr:cNvPr id="790" name="貸付金平均値テキスト"/>
        <xdr:cNvSpPr txBox="1"/>
      </xdr:nvSpPr>
      <xdr:spPr>
        <a:xfrm>
          <a:off x="22212300" y="973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109256</xdr:rowOff>
    </xdr:from>
    <xdr:to>
      <xdr:col>116</xdr:col>
      <xdr:colOff>114300</xdr:colOff>
      <xdr:row>58</xdr:row>
      <xdr:rowOff>39406</xdr:rowOff>
    </xdr:to>
    <xdr:sp macro="" textlink="">
      <xdr:nvSpPr>
        <xdr:cNvPr id="791" name="フローチャート: 判断 790"/>
        <xdr:cNvSpPr/>
      </xdr:nvSpPr>
      <xdr:spPr>
        <a:xfrm>
          <a:off x="22110700" y="98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80808</xdr:rowOff>
    </xdr:from>
    <xdr:to>
      <xdr:col>111</xdr:col>
      <xdr:colOff>177800</xdr:colOff>
      <xdr:row>59</xdr:row>
      <xdr:rowOff>81026</xdr:rowOff>
    </xdr:to>
    <xdr:cxnSp macro="">
      <xdr:nvCxnSpPr>
        <xdr:cNvPr id="792" name="直線コネクタ 791"/>
        <xdr:cNvCxnSpPr/>
      </xdr:nvCxnSpPr>
      <xdr:spPr>
        <a:xfrm flipV="1">
          <a:off x="20434300" y="10196358"/>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95431</xdr:rowOff>
    </xdr:from>
    <xdr:to>
      <xdr:col>112</xdr:col>
      <xdr:colOff>38100</xdr:colOff>
      <xdr:row>58</xdr:row>
      <xdr:rowOff>25581</xdr:rowOff>
    </xdr:to>
    <xdr:sp macro="" textlink="">
      <xdr:nvSpPr>
        <xdr:cNvPr id="793" name="フローチャート: 判断 792"/>
        <xdr:cNvSpPr/>
      </xdr:nvSpPr>
      <xdr:spPr>
        <a:xfrm>
          <a:off x="212725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42108</xdr:rowOff>
    </xdr:from>
    <xdr:ext cx="469744" cy="259045"/>
    <xdr:sp macro="" textlink="">
      <xdr:nvSpPr>
        <xdr:cNvPr id="794" name="テキスト ボックス 793"/>
        <xdr:cNvSpPr txBox="1"/>
      </xdr:nvSpPr>
      <xdr:spPr>
        <a:xfrm>
          <a:off x="21088428" y="964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81026</xdr:rowOff>
    </xdr:from>
    <xdr:to>
      <xdr:col>107</xdr:col>
      <xdr:colOff>50800</xdr:colOff>
      <xdr:row>59</xdr:row>
      <xdr:rowOff>81352</xdr:rowOff>
    </xdr:to>
    <xdr:cxnSp macro="">
      <xdr:nvCxnSpPr>
        <xdr:cNvPr id="795" name="直線コネクタ 794"/>
        <xdr:cNvCxnSpPr/>
      </xdr:nvCxnSpPr>
      <xdr:spPr>
        <a:xfrm flipV="1">
          <a:off x="19545300" y="10196576"/>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99568</xdr:rowOff>
    </xdr:from>
    <xdr:to>
      <xdr:col>107</xdr:col>
      <xdr:colOff>101600</xdr:colOff>
      <xdr:row>58</xdr:row>
      <xdr:rowOff>29718</xdr:rowOff>
    </xdr:to>
    <xdr:sp macro="" textlink="">
      <xdr:nvSpPr>
        <xdr:cNvPr id="796" name="フローチャート: 判断 795"/>
        <xdr:cNvSpPr/>
      </xdr:nvSpPr>
      <xdr:spPr>
        <a:xfrm>
          <a:off x="20383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46245</xdr:rowOff>
    </xdr:from>
    <xdr:ext cx="469744" cy="259045"/>
    <xdr:sp macro="" textlink="">
      <xdr:nvSpPr>
        <xdr:cNvPr id="797" name="テキスト ボックス 796"/>
        <xdr:cNvSpPr txBox="1"/>
      </xdr:nvSpPr>
      <xdr:spPr>
        <a:xfrm>
          <a:off x="20199428"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81352</xdr:rowOff>
    </xdr:from>
    <xdr:to>
      <xdr:col>102</xdr:col>
      <xdr:colOff>114300</xdr:colOff>
      <xdr:row>59</xdr:row>
      <xdr:rowOff>81570</xdr:rowOff>
    </xdr:to>
    <xdr:cxnSp macro="">
      <xdr:nvCxnSpPr>
        <xdr:cNvPr id="798" name="直線コネクタ 797"/>
        <xdr:cNvCxnSpPr/>
      </xdr:nvCxnSpPr>
      <xdr:spPr>
        <a:xfrm flipV="1">
          <a:off x="18656300" y="10196902"/>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64843</xdr:rowOff>
    </xdr:from>
    <xdr:to>
      <xdr:col>102</xdr:col>
      <xdr:colOff>165100</xdr:colOff>
      <xdr:row>58</xdr:row>
      <xdr:rowOff>166443</xdr:rowOff>
    </xdr:to>
    <xdr:sp macro="" textlink="">
      <xdr:nvSpPr>
        <xdr:cNvPr id="799" name="フローチャート: 判断 798"/>
        <xdr:cNvSpPr/>
      </xdr:nvSpPr>
      <xdr:spPr>
        <a:xfrm>
          <a:off x="19494500" y="1000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11520</xdr:rowOff>
    </xdr:from>
    <xdr:ext cx="469744" cy="259045"/>
    <xdr:sp macro="" textlink="">
      <xdr:nvSpPr>
        <xdr:cNvPr id="800" name="テキスト ボックス 799"/>
        <xdr:cNvSpPr txBox="1"/>
      </xdr:nvSpPr>
      <xdr:spPr>
        <a:xfrm>
          <a:off x="19310428" y="978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43507</xdr:rowOff>
    </xdr:from>
    <xdr:to>
      <xdr:col>98</xdr:col>
      <xdr:colOff>38100</xdr:colOff>
      <xdr:row>58</xdr:row>
      <xdr:rowOff>145107</xdr:rowOff>
    </xdr:to>
    <xdr:sp macro="" textlink="">
      <xdr:nvSpPr>
        <xdr:cNvPr id="801" name="フローチャート: 判断 800"/>
        <xdr:cNvSpPr/>
      </xdr:nvSpPr>
      <xdr:spPr>
        <a:xfrm>
          <a:off x="18605500" y="998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161634</xdr:rowOff>
    </xdr:from>
    <xdr:ext cx="469744" cy="259045"/>
    <xdr:sp macro="" textlink="">
      <xdr:nvSpPr>
        <xdr:cNvPr id="802" name="テキスト ボックス 801"/>
        <xdr:cNvSpPr txBox="1"/>
      </xdr:nvSpPr>
      <xdr:spPr>
        <a:xfrm>
          <a:off x="18421428" y="976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09"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30008</xdr:rowOff>
    </xdr:from>
    <xdr:to>
      <xdr:col>112</xdr:col>
      <xdr:colOff>38100</xdr:colOff>
      <xdr:row>59</xdr:row>
      <xdr:rowOff>131608</xdr:rowOff>
    </xdr:to>
    <xdr:sp macro="" textlink="">
      <xdr:nvSpPr>
        <xdr:cNvPr id="810" name="楕円 809"/>
        <xdr:cNvSpPr/>
      </xdr:nvSpPr>
      <xdr:spPr>
        <a:xfrm>
          <a:off x="21272500" y="1014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122735</xdr:rowOff>
    </xdr:from>
    <xdr:ext cx="378565" cy="259045"/>
    <xdr:sp macro="" textlink="">
      <xdr:nvSpPr>
        <xdr:cNvPr id="811" name="テキスト ボックス 810"/>
        <xdr:cNvSpPr txBox="1"/>
      </xdr:nvSpPr>
      <xdr:spPr>
        <a:xfrm>
          <a:off x="21134017" y="10238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30226</xdr:rowOff>
    </xdr:from>
    <xdr:to>
      <xdr:col>107</xdr:col>
      <xdr:colOff>101600</xdr:colOff>
      <xdr:row>59</xdr:row>
      <xdr:rowOff>131826</xdr:rowOff>
    </xdr:to>
    <xdr:sp macro="" textlink="">
      <xdr:nvSpPr>
        <xdr:cNvPr id="812" name="楕円 811"/>
        <xdr:cNvSpPr/>
      </xdr:nvSpPr>
      <xdr:spPr>
        <a:xfrm>
          <a:off x="20383500" y="1014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122953</xdr:rowOff>
    </xdr:from>
    <xdr:ext cx="378565" cy="259045"/>
    <xdr:sp macro="" textlink="">
      <xdr:nvSpPr>
        <xdr:cNvPr id="813" name="テキスト ボックス 812"/>
        <xdr:cNvSpPr txBox="1"/>
      </xdr:nvSpPr>
      <xdr:spPr>
        <a:xfrm>
          <a:off x="20245017" y="10238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30552</xdr:rowOff>
    </xdr:from>
    <xdr:to>
      <xdr:col>102</xdr:col>
      <xdr:colOff>165100</xdr:colOff>
      <xdr:row>59</xdr:row>
      <xdr:rowOff>132152</xdr:rowOff>
    </xdr:to>
    <xdr:sp macro="" textlink="">
      <xdr:nvSpPr>
        <xdr:cNvPr id="814" name="楕円 813"/>
        <xdr:cNvSpPr/>
      </xdr:nvSpPr>
      <xdr:spPr>
        <a:xfrm>
          <a:off x="19494500" y="1014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123279</xdr:rowOff>
    </xdr:from>
    <xdr:ext cx="378565" cy="259045"/>
    <xdr:sp macro="" textlink="">
      <xdr:nvSpPr>
        <xdr:cNvPr id="815" name="テキスト ボックス 814"/>
        <xdr:cNvSpPr txBox="1"/>
      </xdr:nvSpPr>
      <xdr:spPr>
        <a:xfrm>
          <a:off x="19356017" y="10238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30770</xdr:rowOff>
    </xdr:from>
    <xdr:to>
      <xdr:col>98</xdr:col>
      <xdr:colOff>38100</xdr:colOff>
      <xdr:row>59</xdr:row>
      <xdr:rowOff>132370</xdr:rowOff>
    </xdr:to>
    <xdr:sp macro="" textlink="">
      <xdr:nvSpPr>
        <xdr:cNvPr id="816" name="楕円 815"/>
        <xdr:cNvSpPr/>
      </xdr:nvSpPr>
      <xdr:spPr>
        <a:xfrm>
          <a:off x="18605500" y="1014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123497</xdr:rowOff>
    </xdr:from>
    <xdr:ext cx="378565" cy="259045"/>
    <xdr:sp macro="" textlink="">
      <xdr:nvSpPr>
        <xdr:cNvPr id="817" name="テキスト ボックス 816"/>
        <xdr:cNvSpPr txBox="1"/>
      </xdr:nvSpPr>
      <xdr:spPr>
        <a:xfrm>
          <a:off x="18467017" y="10239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6" name="テキスト ボックス 83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144558</xdr:rowOff>
    </xdr:from>
    <xdr:to>
      <xdr:col>116</xdr:col>
      <xdr:colOff>62864</xdr:colOff>
      <xdr:row>78</xdr:row>
      <xdr:rowOff>113867</xdr:rowOff>
    </xdr:to>
    <xdr:cxnSp macro="">
      <xdr:nvCxnSpPr>
        <xdr:cNvPr id="842" name="直線コネクタ 841"/>
        <xdr:cNvCxnSpPr/>
      </xdr:nvCxnSpPr>
      <xdr:spPr>
        <a:xfrm flipV="1">
          <a:off x="22159595" y="12317508"/>
          <a:ext cx="1269" cy="116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117694</xdr:rowOff>
    </xdr:from>
    <xdr:ext cx="534377" cy="259045"/>
    <xdr:sp macro="" textlink="">
      <xdr:nvSpPr>
        <xdr:cNvPr id="843" name="繰出金最小値テキスト"/>
        <xdr:cNvSpPr txBox="1"/>
      </xdr:nvSpPr>
      <xdr:spPr>
        <a:xfrm>
          <a:off x="22212300" y="134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113867</xdr:rowOff>
    </xdr:from>
    <xdr:to>
      <xdr:col>116</xdr:col>
      <xdr:colOff>152400</xdr:colOff>
      <xdr:row>78</xdr:row>
      <xdr:rowOff>113867</xdr:rowOff>
    </xdr:to>
    <xdr:cxnSp macro="">
      <xdr:nvCxnSpPr>
        <xdr:cNvPr id="844" name="直線コネクタ 843"/>
        <xdr:cNvCxnSpPr/>
      </xdr:nvCxnSpPr>
      <xdr:spPr>
        <a:xfrm>
          <a:off x="22072600" y="1348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91235</xdr:rowOff>
    </xdr:from>
    <xdr:ext cx="534377" cy="259045"/>
    <xdr:sp macro="" textlink="">
      <xdr:nvSpPr>
        <xdr:cNvPr id="845" name="繰出金最大値テキスト"/>
        <xdr:cNvSpPr txBox="1"/>
      </xdr:nvSpPr>
      <xdr:spPr>
        <a:xfrm>
          <a:off x="22212300" y="1209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144558</xdr:rowOff>
    </xdr:from>
    <xdr:to>
      <xdr:col>116</xdr:col>
      <xdr:colOff>152400</xdr:colOff>
      <xdr:row>71</xdr:row>
      <xdr:rowOff>144558</xdr:rowOff>
    </xdr:to>
    <xdr:cxnSp macro="">
      <xdr:nvCxnSpPr>
        <xdr:cNvPr id="846" name="直線コネクタ 845"/>
        <xdr:cNvCxnSpPr/>
      </xdr:nvCxnSpPr>
      <xdr:spPr>
        <a:xfrm>
          <a:off x="22072600" y="1231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166503</xdr:rowOff>
    </xdr:from>
    <xdr:to>
      <xdr:col>116</xdr:col>
      <xdr:colOff>63500</xdr:colOff>
      <xdr:row>76</xdr:row>
      <xdr:rowOff>70320</xdr:rowOff>
    </xdr:to>
    <xdr:cxnSp macro="">
      <xdr:nvCxnSpPr>
        <xdr:cNvPr id="847" name="直線コネクタ 846"/>
        <xdr:cNvCxnSpPr/>
      </xdr:nvCxnSpPr>
      <xdr:spPr>
        <a:xfrm flipV="1">
          <a:off x="21323300" y="13025253"/>
          <a:ext cx="838200" cy="7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153033</xdr:rowOff>
    </xdr:from>
    <xdr:ext cx="534377" cy="259045"/>
    <xdr:sp macro="" textlink="">
      <xdr:nvSpPr>
        <xdr:cNvPr id="848" name="繰出金平均値テキスト"/>
        <xdr:cNvSpPr txBox="1"/>
      </xdr:nvSpPr>
      <xdr:spPr>
        <a:xfrm>
          <a:off x="22212300" y="13011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3156</xdr:rowOff>
    </xdr:from>
    <xdr:to>
      <xdr:col>116</xdr:col>
      <xdr:colOff>114300</xdr:colOff>
      <xdr:row>76</xdr:row>
      <xdr:rowOff>104756</xdr:rowOff>
    </xdr:to>
    <xdr:sp macro="" textlink="">
      <xdr:nvSpPr>
        <xdr:cNvPr id="849" name="フローチャート: 判断 848"/>
        <xdr:cNvSpPr/>
      </xdr:nvSpPr>
      <xdr:spPr>
        <a:xfrm>
          <a:off x="221107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70320</xdr:rowOff>
    </xdr:from>
    <xdr:to>
      <xdr:col>111</xdr:col>
      <xdr:colOff>177800</xdr:colOff>
      <xdr:row>76</xdr:row>
      <xdr:rowOff>146138</xdr:rowOff>
    </xdr:to>
    <xdr:cxnSp macro="">
      <xdr:nvCxnSpPr>
        <xdr:cNvPr id="850" name="直線コネクタ 849"/>
        <xdr:cNvCxnSpPr/>
      </xdr:nvCxnSpPr>
      <xdr:spPr>
        <a:xfrm flipV="1">
          <a:off x="20434300" y="13100520"/>
          <a:ext cx="889000" cy="7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165272</xdr:rowOff>
    </xdr:from>
    <xdr:to>
      <xdr:col>112</xdr:col>
      <xdr:colOff>38100</xdr:colOff>
      <xdr:row>76</xdr:row>
      <xdr:rowOff>95422</xdr:rowOff>
    </xdr:to>
    <xdr:sp macro="" textlink="">
      <xdr:nvSpPr>
        <xdr:cNvPr id="851" name="フローチャート: 判断 850"/>
        <xdr:cNvSpPr/>
      </xdr:nvSpPr>
      <xdr:spPr>
        <a:xfrm>
          <a:off x="21272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111948</xdr:rowOff>
    </xdr:from>
    <xdr:ext cx="534377" cy="259045"/>
    <xdr:sp macro="" textlink="">
      <xdr:nvSpPr>
        <xdr:cNvPr id="852" name="テキスト ボックス 851"/>
        <xdr:cNvSpPr txBox="1"/>
      </xdr:nvSpPr>
      <xdr:spPr>
        <a:xfrm>
          <a:off x="21056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146138</xdr:rowOff>
    </xdr:from>
    <xdr:to>
      <xdr:col>107</xdr:col>
      <xdr:colOff>50800</xdr:colOff>
      <xdr:row>77</xdr:row>
      <xdr:rowOff>23076</xdr:rowOff>
    </xdr:to>
    <xdr:cxnSp macro="">
      <xdr:nvCxnSpPr>
        <xdr:cNvPr id="853" name="直線コネクタ 852"/>
        <xdr:cNvCxnSpPr/>
      </xdr:nvCxnSpPr>
      <xdr:spPr>
        <a:xfrm flipV="1">
          <a:off x="19545300" y="13176338"/>
          <a:ext cx="889000" cy="4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1994</xdr:rowOff>
    </xdr:from>
    <xdr:to>
      <xdr:col>107</xdr:col>
      <xdr:colOff>101600</xdr:colOff>
      <xdr:row>76</xdr:row>
      <xdr:rowOff>103594</xdr:rowOff>
    </xdr:to>
    <xdr:sp macro="" textlink="">
      <xdr:nvSpPr>
        <xdr:cNvPr id="854" name="フローチャート: 判断 853"/>
        <xdr:cNvSpPr/>
      </xdr:nvSpPr>
      <xdr:spPr>
        <a:xfrm>
          <a:off x="20383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120121</xdr:rowOff>
    </xdr:from>
    <xdr:ext cx="534377" cy="259045"/>
    <xdr:sp macro="" textlink="">
      <xdr:nvSpPr>
        <xdr:cNvPr id="855" name="テキスト ボックス 854"/>
        <xdr:cNvSpPr txBox="1"/>
      </xdr:nvSpPr>
      <xdr:spPr>
        <a:xfrm>
          <a:off x="20167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23076</xdr:rowOff>
    </xdr:from>
    <xdr:to>
      <xdr:col>102</xdr:col>
      <xdr:colOff>114300</xdr:colOff>
      <xdr:row>77</xdr:row>
      <xdr:rowOff>71444</xdr:rowOff>
    </xdr:to>
    <xdr:cxnSp macro="">
      <xdr:nvCxnSpPr>
        <xdr:cNvPr id="856" name="直線コネクタ 855"/>
        <xdr:cNvCxnSpPr/>
      </xdr:nvCxnSpPr>
      <xdr:spPr>
        <a:xfrm flipV="1">
          <a:off x="18656300" y="13224726"/>
          <a:ext cx="889000" cy="4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96482</xdr:rowOff>
    </xdr:from>
    <xdr:to>
      <xdr:col>102</xdr:col>
      <xdr:colOff>165100</xdr:colOff>
      <xdr:row>77</xdr:row>
      <xdr:rowOff>26632</xdr:rowOff>
    </xdr:to>
    <xdr:sp macro="" textlink="">
      <xdr:nvSpPr>
        <xdr:cNvPr id="857" name="フローチャート: 判断 856"/>
        <xdr:cNvSpPr/>
      </xdr:nvSpPr>
      <xdr:spPr>
        <a:xfrm>
          <a:off x="19494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43159</xdr:rowOff>
    </xdr:from>
    <xdr:ext cx="534377" cy="259045"/>
    <xdr:sp macro="" textlink="">
      <xdr:nvSpPr>
        <xdr:cNvPr id="858" name="テキスト ボックス 857"/>
        <xdr:cNvSpPr txBox="1"/>
      </xdr:nvSpPr>
      <xdr:spPr>
        <a:xfrm>
          <a:off x="19278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116560</xdr:rowOff>
    </xdr:from>
    <xdr:to>
      <xdr:col>98</xdr:col>
      <xdr:colOff>38100</xdr:colOff>
      <xdr:row>77</xdr:row>
      <xdr:rowOff>46710</xdr:rowOff>
    </xdr:to>
    <xdr:sp macro="" textlink="">
      <xdr:nvSpPr>
        <xdr:cNvPr id="859" name="フローチャート: 判断 858"/>
        <xdr:cNvSpPr/>
      </xdr:nvSpPr>
      <xdr:spPr>
        <a:xfrm>
          <a:off x="18605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63237</xdr:rowOff>
    </xdr:from>
    <xdr:ext cx="534377" cy="259045"/>
    <xdr:sp macro="" textlink="">
      <xdr:nvSpPr>
        <xdr:cNvPr id="860" name="テキスト ボックス 859"/>
        <xdr:cNvSpPr txBox="1"/>
      </xdr:nvSpPr>
      <xdr:spPr>
        <a:xfrm>
          <a:off x="18389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115703</xdr:rowOff>
    </xdr:from>
    <xdr:to>
      <xdr:col>116</xdr:col>
      <xdr:colOff>114300</xdr:colOff>
      <xdr:row>76</xdr:row>
      <xdr:rowOff>45853</xdr:rowOff>
    </xdr:to>
    <xdr:sp macro="" textlink="">
      <xdr:nvSpPr>
        <xdr:cNvPr id="866" name="楕円 865"/>
        <xdr:cNvSpPr/>
      </xdr:nvSpPr>
      <xdr:spPr>
        <a:xfrm>
          <a:off x="22110700" y="1297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138580</xdr:rowOff>
    </xdr:from>
    <xdr:ext cx="534377" cy="259045"/>
    <xdr:sp macro="" textlink="">
      <xdr:nvSpPr>
        <xdr:cNvPr id="867" name="繰出金該当値テキスト"/>
        <xdr:cNvSpPr txBox="1"/>
      </xdr:nvSpPr>
      <xdr:spPr>
        <a:xfrm>
          <a:off x="22212300" y="1282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19520</xdr:rowOff>
    </xdr:from>
    <xdr:to>
      <xdr:col>112</xdr:col>
      <xdr:colOff>38100</xdr:colOff>
      <xdr:row>76</xdr:row>
      <xdr:rowOff>121120</xdr:rowOff>
    </xdr:to>
    <xdr:sp macro="" textlink="">
      <xdr:nvSpPr>
        <xdr:cNvPr id="868" name="楕円 867"/>
        <xdr:cNvSpPr/>
      </xdr:nvSpPr>
      <xdr:spPr>
        <a:xfrm>
          <a:off x="21272500" y="130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112247</xdr:rowOff>
    </xdr:from>
    <xdr:ext cx="534377" cy="259045"/>
    <xdr:sp macro="" textlink="">
      <xdr:nvSpPr>
        <xdr:cNvPr id="869" name="テキスト ボックス 868"/>
        <xdr:cNvSpPr txBox="1"/>
      </xdr:nvSpPr>
      <xdr:spPr>
        <a:xfrm>
          <a:off x="21056111" y="131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95338</xdr:rowOff>
    </xdr:from>
    <xdr:to>
      <xdr:col>107</xdr:col>
      <xdr:colOff>101600</xdr:colOff>
      <xdr:row>77</xdr:row>
      <xdr:rowOff>25488</xdr:rowOff>
    </xdr:to>
    <xdr:sp macro="" textlink="">
      <xdr:nvSpPr>
        <xdr:cNvPr id="870" name="楕円 869"/>
        <xdr:cNvSpPr/>
      </xdr:nvSpPr>
      <xdr:spPr>
        <a:xfrm>
          <a:off x="20383500" y="1312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16615</xdr:rowOff>
    </xdr:from>
    <xdr:ext cx="534377" cy="259045"/>
    <xdr:sp macro="" textlink="">
      <xdr:nvSpPr>
        <xdr:cNvPr id="871" name="テキスト ボックス 870"/>
        <xdr:cNvSpPr txBox="1"/>
      </xdr:nvSpPr>
      <xdr:spPr>
        <a:xfrm>
          <a:off x="20167111" y="1321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143726</xdr:rowOff>
    </xdr:from>
    <xdr:to>
      <xdr:col>102</xdr:col>
      <xdr:colOff>165100</xdr:colOff>
      <xdr:row>77</xdr:row>
      <xdr:rowOff>73876</xdr:rowOff>
    </xdr:to>
    <xdr:sp macro="" textlink="">
      <xdr:nvSpPr>
        <xdr:cNvPr id="872" name="楕円 871"/>
        <xdr:cNvSpPr/>
      </xdr:nvSpPr>
      <xdr:spPr>
        <a:xfrm>
          <a:off x="19494500" y="1317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65003</xdr:rowOff>
    </xdr:from>
    <xdr:ext cx="534377" cy="259045"/>
    <xdr:sp macro="" textlink="">
      <xdr:nvSpPr>
        <xdr:cNvPr id="873" name="テキスト ボックス 872"/>
        <xdr:cNvSpPr txBox="1"/>
      </xdr:nvSpPr>
      <xdr:spPr>
        <a:xfrm>
          <a:off x="19278111" y="1326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20644</xdr:rowOff>
    </xdr:from>
    <xdr:to>
      <xdr:col>98</xdr:col>
      <xdr:colOff>38100</xdr:colOff>
      <xdr:row>77</xdr:row>
      <xdr:rowOff>122244</xdr:rowOff>
    </xdr:to>
    <xdr:sp macro="" textlink="">
      <xdr:nvSpPr>
        <xdr:cNvPr id="874" name="楕円 873"/>
        <xdr:cNvSpPr/>
      </xdr:nvSpPr>
      <xdr:spPr>
        <a:xfrm>
          <a:off x="18605500" y="1322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113371</xdr:rowOff>
    </xdr:from>
    <xdr:ext cx="534377" cy="259045"/>
    <xdr:sp macro="" textlink="">
      <xdr:nvSpPr>
        <xdr:cNvPr id="875" name="テキスト ボックス 874"/>
        <xdr:cNvSpPr txBox="1"/>
      </xdr:nvSpPr>
      <xdr:spPr>
        <a:xfrm>
          <a:off x="18389111" y="1331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歳出決算総額は、住民一人当たり３５９千円となっている。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主な構成項目である人件費と物件費は近年横ばいであるが、人件費は類似団体内平均値を上回る結果となったが物件費についても増加傾向にあることから、抑制に努める必要がある。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当町の町民一人当たりの延床面積は５．４２㎡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人であり、岐阜県平均の５．４４㎡</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人を若干下回るものの全国平均の３．４２㎡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人を大きく上回り、築３０年以上経過した施設は全体の７割を超えている現状から、今後も普通建設事業費のうち更新整備が増加することが考えられる。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平成２９年度に策定した養老町公共施設等総合管理計画に基づき、施設の統廃合を進めていく必要がある。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積立金について、前年比で大幅に増加したがふるさと納税寄附金による基金積立が理由として考えられる。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29,508
28,961
72.29
10,940,901
10,588,584
339,589
6,663,236
10,110,247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8636</xdr:rowOff>
    </xdr:from>
    <xdr:to>
      <xdr:col>24</xdr:col>
      <xdr:colOff>62865</xdr:colOff>
      <xdr:row>38</xdr:row>
      <xdr:rowOff>19685</xdr:rowOff>
    </xdr:to>
    <xdr:cxnSp macro="">
      <xdr:nvCxnSpPr>
        <xdr:cNvPr id="56" name="直線コネクタ 55"/>
        <xdr:cNvCxnSpPr/>
      </xdr:nvCxnSpPr>
      <xdr:spPr>
        <a:xfrm flipV="1">
          <a:off x="4633595" y="5152136"/>
          <a:ext cx="1270" cy="1382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23512</xdr:rowOff>
    </xdr:from>
    <xdr:ext cx="469744" cy="259045"/>
    <xdr:sp macro="" textlink="">
      <xdr:nvSpPr>
        <xdr:cNvPr id="57" name="議会費最小値テキスト"/>
        <xdr:cNvSpPr txBox="1"/>
      </xdr:nvSpPr>
      <xdr:spPr>
        <a:xfrm>
          <a:off x="4686300"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19685</xdr:rowOff>
    </xdr:from>
    <xdr:to>
      <xdr:col>24</xdr:col>
      <xdr:colOff>152400</xdr:colOff>
      <xdr:row>38</xdr:row>
      <xdr:rowOff>19685</xdr:rowOff>
    </xdr:to>
    <xdr:cxnSp macro="">
      <xdr:nvCxnSpPr>
        <xdr:cNvPr id="58" name="直線コネクタ 57"/>
        <xdr:cNvCxnSpPr/>
      </xdr:nvCxnSpPr>
      <xdr:spPr>
        <a:xfrm>
          <a:off x="4546600" y="653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126763</xdr:rowOff>
    </xdr:from>
    <xdr:ext cx="469744" cy="259045"/>
    <xdr:sp macro="" textlink="">
      <xdr:nvSpPr>
        <xdr:cNvPr id="59" name="議会費最大値テキスト"/>
        <xdr:cNvSpPr txBox="1"/>
      </xdr:nvSpPr>
      <xdr:spPr>
        <a:xfrm>
          <a:off x="4686300" y="49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8636</xdr:rowOff>
    </xdr:from>
    <xdr:to>
      <xdr:col>24</xdr:col>
      <xdr:colOff>152400</xdr:colOff>
      <xdr:row>30</xdr:row>
      <xdr:rowOff>8636</xdr:rowOff>
    </xdr:to>
    <xdr:cxnSp macro="">
      <xdr:nvCxnSpPr>
        <xdr:cNvPr id="60" name="直線コネクタ 59"/>
        <xdr:cNvCxnSpPr/>
      </xdr:nvCxnSpPr>
      <xdr:spPr>
        <a:xfrm>
          <a:off x="4546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142748</xdr:rowOff>
    </xdr:from>
    <xdr:to>
      <xdr:col>24</xdr:col>
      <xdr:colOff>63500</xdr:colOff>
      <xdr:row>36</xdr:row>
      <xdr:rowOff>8255</xdr:rowOff>
    </xdr:to>
    <xdr:cxnSp macro="">
      <xdr:nvCxnSpPr>
        <xdr:cNvPr id="61" name="直線コネクタ 60"/>
        <xdr:cNvCxnSpPr/>
      </xdr:nvCxnSpPr>
      <xdr:spPr>
        <a:xfrm flipV="1">
          <a:off x="3797300" y="6143498"/>
          <a:ext cx="8382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64914</xdr:rowOff>
    </xdr:from>
    <xdr:ext cx="469744" cy="259045"/>
    <xdr:sp macro="" textlink="">
      <xdr:nvSpPr>
        <xdr:cNvPr id="62" name="議会費平均値テキスト"/>
        <xdr:cNvSpPr txBox="1"/>
      </xdr:nvSpPr>
      <xdr:spPr>
        <a:xfrm>
          <a:off x="4686300" y="5722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42037</xdr:rowOff>
    </xdr:from>
    <xdr:to>
      <xdr:col>24</xdr:col>
      <xdr:colOff>114300</xdr:colOff>
      <xdr:row>34</xdr:row>
      <xdr:rowOff>143637</xdr:rowOff>
    </xdr:to>
    <xdr:sp macro="" textlink="">
      <xdr:nvSpPr>
        <xdr:cNvPr id="63" name="フローチャート: 判断 62"/>
        <xdr:cNvSpPr/>
      </xdr:nvSpPr>
      <xdr:spPr>
        <a:xfrm>
          <a:off x="45847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151511</xdr:rowOff>
    </xdr:from>
    <xdr:to>
      <xdr:col>19</xdr:col>
      <xdr:colOff>177800</xdr:colOff>
      <xdr:row>36</xdr:row>
      <xdr:rowOff>8255</xdr:rowOff>
    </xdr:to>
    <xdr:cxnSp macro="">
      <xdr:nvCxnSpPr>
        <xdr:cNvPr id="64" name="直線コネクタ 63"/>
        <xdr:cNvCxnSpPr/>
      </xdr:nvCxnSpPr>
      <xdr:spPr>
        <a:xfrm>
          <a:off x="2908300" y="6152261"/>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50800</xdr:rowOff>
    </xdr:from>
    <xdr:to>
      <xdr:col>20</xdr:col>
      <xdr:colOff>38100</xdr:colOff>
      <xdr:row>34</xdr:row>
      <xdr:rowOff>152400</xdr:rowOff>
    </xdr:to>
    <xdr:sp macro="" textlink="">
      <xdr:nvSpPr>
        <xdr:cNvPr id="65" name="フローチャート: 判断 64"/>
        <xdr:cNvSpPr/>
      </xdr:nvSpPr>
      <xdr:spPr>
        <a:xfrm>
          <a:off x="3746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168927</xdr:rowOff>
    </xdr:from>
    <xdr:ext cx="469744" cy="259045"/>
    <xdr:sp macro="" textlink="">
      <xdr:nvSpPr>
        <xdr:cNvPr id="66" name="テキスト ボックス 65"/>
        <xdr:cNvSpPr txBox="1"/>
      </xdr:nvSpPr>
      <xdr:spPr>
        <a:xfrm>
          <a:off x="3562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151511</xdr:rowOff>
    </xdr:from>
    <xdr:to>
      <xdr:col>15</xdr:col>
      <xdr:colOff>50800</xdr:colOff>
      <xdr:row>36</xdr:row>
      <xdr:rowOff>18923</xdr:rowOff>
    </xdr:to>
    <xdr:cxnSp macro="">
      <xdr:nvCxnSpPr>
        <xdr:cNvPr id="67" name="直線コネクタ 66"/>
        <xdr:cNvCxnSpPr/>
      </xdr:nvCxnSpPr>
      <xdr:spPr>
        <a:xfrm flipV="1">
          <a:off x="2019300" y="6152261"/>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96139</xdr:rowOff>
    </xdr:from>
    <xdr:to>
      <xdr:col>15</xdr:col>
      <xdr:colOff>101600</xdr:colOff>
      <xdr:row>34</xdr:row>
      <xdr:rowOff>26289</xdr:rowOff>
    </xdr:to>
    <xdr:sp macro="" textlink="">
      <xdr:nvSpPr>
        <xdr:cNvPr id="68" name="フローチャート: 判断 67"/>
        <xdr:cNvSpPr/>
      </xdr:nvSpPr>
      <xdr:spPr>
        <a:xfrm>
          <a:off x="2857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42816</xdr:rowOff>
    </xdr:from>
    <xdr:ext cx="469744" cy="259045"/>
    <xdr:sp macro="" textlink="">
      <xdr:nvSpPr>
        <xdr:cNvPr id="69" name="テキスト ボックス 68"/>
        <xdr:cNvSpPr txBox="1"/>
      </xdr:nvSpPr>
      <xdr:spPr>
        <a:xfrm>
          <a:off x="2673428" y="552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111506</xdr:rowOff>
    </xdr:from>
    <xdr:to>
      <xdr:col>10</xdr:col>
      <xdr:colOff>114300</xdr:colOff>
      <xdr:row>36</xdr:row>
      <xdr:rowOff>18923</xdr:rowOff>
    </xdr:to>
    <xdr:cxnSp macro="">
      <xdr:nvCxnSpPr>
        <xdr:cNvPr id="70" name="直線コネクタ 69"/>
        <xdr:cNvCxnSpPr/>
      </xdr:nvCxnSpPr>
      <xdr:spPr>
        <a:xfrm>
          <a:off x="1130300" y="6112256"/>
          <a:ext cx="8890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161307</xdr:rowOff>
    </xdr:from>
    <xdr:ext cx="469744" cy="259045"/>
    <xdr:sp macro="" textlink="">
      <xdr:nvSpPr>
        <xdr:cNvPr id="72" name="テキスト ボックス 71"/>
        <xdr:cNvSpPr txBox="1"/>
      </xdr:nvSpPr>
      <xdr:spPr>
        <a:xfrm>
          <a:off x="178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19194</xdr:rowOff>
    </xdr:from>
    <xdr:ext cx="469744" cy="259045"/>
    <xdr:sp macro="" textlink="">
      <xdr:nvSpPr>
        <xdr:cNvPr id="74" name="テキスト ボックス 73"/>
        <xdr:cNvSpPr txBox="1"/>
      </xdr:nvSpPr>
      <xdr:spPr>
        <a:xfrm>
          <a:off x="895428"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91948</xdr:rowOff>
    </xdr:from>
    <xdr:to>
      <xdr:col>24</xdr:col>
      <xdr:colOff>114300</xdr:colOff>
      <xdr:row>36</xdr:row>
      <xdr:rowOff>22098</xdr:rowOff>
    </xdr:to>
    <xdr:sp macro="" textlink="">
      <xdr:nvSpPr>
        <xdr:cNvPr id="80" name="楕円 79"/>
        <xdr:cNvSpPr/>
      </xdr:nvSpPr>
      <xdr:spPr>
        <a:xfrm>
          <a:off x="4584700" y="609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70375</xdr:rowOff>
    </xdr:from>
    <xdr:ext cx="469744" cy="259045"/>
    <xdr:sp macro="" textlink="">
      <xdr:nvSpPr>
        <xdr:cNvPr id="81" name="議会費該当値テキスト"/>
        <xdr:cNvSpPr txBox="1"/>
      </xdr:nvSpPr>
      <xdr:spPr>
        <a:xfrm>
          <a:off x="4686300" y="607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128905</xdr:rowOff>
    </xdr:from>
    <xdr:to>
      <xdr:col>20</xdr:col>
      <xdr:colOff>38100</xdr:colOff>
      <xdr:row>36</xdr:row>
      <xdr:rowOff>59055</xdr:rowOff>
    </xdr:to>
    <xdr:sp macro="" textlink="">
      <xdr:nvSpPr>
        <xdr:cNvPr id="82" name="楕円 81"/>
        <xdr:cNvSpPr/>
      </xdr:nvSpPr>
      <xdr:spPr>
        <a:xfrm>
          <a:off x="3746500" y="61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50182</xdr:rowOff>
    </xdr:from>
    <xdr:ext cx="469744" cy="259045"/>
    <xdr:sp macro="" textlink="">
      <xdr:nvSpPr>
        <xdr:cNvPr id="83" name="テキスト ボックス 82"/>
        <xdr:cNvSpPr txBox="1"/>
      </xdr:nvSpPr>
      <xdr:spPr>
        <a:xfrm>
          <a:off x="3562428" y="622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100711</xdr:rowOff>
    </xdr:from>
    <xdr:to>
      <xdr:col>15</xdr:col>
      <xdr:colOff>101600</xdr:colOff>
      <xdr:row>36</xdr:row>
      <xdr:rowOff>30861</xdr:rowOff>
    </xdr:to>
    <xdr:sp macro="" textlink="">
      <xdr:nvSpPr>
        <xdr:cNvPr id="84" name="楕円 83"/>
        <xdr:cNvSpPr/>
      </xdr:nvSpPr>
      <xdr:spPr>
        <a:xfrm>
          <a:off x="2857500" y="610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21988</xdr:rowOff>
    </xdr:from>
    <xdr:ext cx="469744" cy="259045"/>
    <xdr:sp macro="" textlink="">
      <xdr:nvSpPr>
        <xdr:cNvPr id="85" name="テキスト ボックス 84"/>
        <xdr:cNvSpPr txBox="1"/>
      </xdr:nvSpPr>
      <xdr:spPr>
        <a:xfrm>
          <a:off x="2673428" y="619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139573</xdr:rowOff>
    </xdr:from>
    <xdr:to>
      <xdr:col>10</xdr:col>
      <xdr:colOff>165100</xdr:colOff>
      <xdr:row>36</xdr:row>
      <xdr:rowOff>69723</xdr:rowOff>
    </xdr:to>
    <xdr:sp macro="" textlink="">
      <xdr:nvSpPr>
        <xdr:cNvPr id="86" name="楕円 85"/>
        <xdr:cNvSpPr/>
      </xdr:nvSpPr>
      <xdr:spPr>
        <a:xfrm>
          <a:off x="1968500" y="614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60850</xdr:rowOff>
    </xdr:from>
    <xdr:ext cx="469744" cy="259045"/>
    <xdr:sp macro="" textlink="">
      <xdr:nvSpPr>
        <xdr:cNvPr id="87" name="テキスト ボックス 86"/>
        <xdr:cNvSpPr txBox="1"/>
      </xdr:nvSpPr>
      <xdr:spPr>
        <a:xfrm>
          <a:off x="1784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60706</xdr:rowOff>
    </xdr:from>
    <xdr:to>
      <xdr:col>6</xdr:col>
      <xdr:colOff>38100</xdr:colOff>
      <xdr:row>35</xdr:row>
      <xdr:rowOff>162306</xdr:rowOff>
    </xdr:to>
    <xdr:sp macro="" textlink="">
      <xdr:nvSpPr>
        <xdr:cNvPr id="88" name="楕円 87"/>
        <xdr:cNvSpPr/>
      </xdr:nvSpPr>
      <xdr:spPr>
        <a:xfrm>
          <a:off x="1079500" y="606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153433</xdr:rowOff>
    </xdr:from>
    <xdr:ext cx="469744" cy="259045"/>
    <xdr:sp macro="" textlink="">
      <xdr:nvSpPr>
        <xdr:cNvPr id="89" name="テキスト ボックス 88"/>
        <xdr:cNvSpPr txBox="1"/>
      </xdr:nvSpPr>
      <xdr:spPr>
        <a:xfrm>
          <a:off x="895428" y="615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20584</xdr:rowOff>
    </xdr:from>
    <xdr:to>
      <xdr:col>24</xdr:col>
      <xdr:colOff>62865</xdr:colOff>
      <xdr:row>58</xdr:row>
      <xdr:rowOff>620</xdr:rowOff>
    </xdr:to>
    <xdr:cxnSp macro="">
      <xdr:nvCxnSpPr>
        <xdr:cNvPr id="113" name="直線コネクタ 112"/>
        <xdr:cNvCxnSpPr/>
      </xdr:nvCxnSpPr>
      <xdr:spPr>
        <a:xfrm flipV="1">
          <a:off x="4633595" y="8593084"/>
          <a:ext cx="1270" cy="1351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4447</xdr:rowOff>
    </xdr:from>
    <xdr:ext cx="534377" cy="259045"/>
    <xdr:sp macro="" textlink="">
      <xdr:nvSpPr>
        <xdr:cNvPr id="114" name="総務費最小値テキスト"/>
        <xdr:cNvSpPr txBox="1"/>
      </xdr:nvSpPr>
      <xdr:spPr>
        <a:xfrm>
          <a:off x="4686300" y="994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620</xdr:rowOff>
    </xdr:from>
    <xdr:to>
      <xdr:col>24</xdr:col>
      <xdr:colOff>152400</xdr:colOff>
      <xdr:row>58</xdr:row>
      <xdr:rowOff>620</xdr:rowOff>
    </xdr:to>
    <xdr:cxnSp macro="">
      <xdr:nvCxnSpPr>
        <xdr:cNvPr id="115" name="直線コネクタ 114"/>
        <xdr:cNvCxnSpPr/>
      </xdr:nvCxnSpPr>
      <xdr:spPr>
        <a:xfrm>
          <a:off x="4546600" y="994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138711</xdr:rowOff>
    </xdr:from>
    <xdr:ext cx="599010" cy="259045"/>
    <xdr:sp macro="" textlink="">
      <xdr:nvSpPr>
        <xdr:cNvPr id="116" name="総務費最大値テキスト"/>
        <xdr:cNvSpPr txBox="1"/>
      </xdr:nvSpPr>
      <xdr:spPr>
        <a:xfrm>
          <a:off x="4686300" y="836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20584</xdr:rowOff>
    </xdr:from>
    <xdr:to>
      <xdr:col>24</xdr:col>
      <xdr:colOff>152400</xdr:colOff>
      <xdr:row>50</xdr:row>
      <xdr:rowOff>20584</xdr:rowOff>
    </xdr:to>
    <xdr:cxnSp macro="">
      <xdr:nvCxnSpPr>
        <xdr:cNvPr id="117" name="直線コネクタ 116"/>
        <xdr:cNvCxnSpPr/>
      </xdr:nvCxnSpPr>
      <xdr:spPr>
        <a:xfrm>
          <a:off x="4546600" y="859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29355</xdr:rowOff>
    </xdr:from>
    <xdr:to>
      <xdr:col>24</xdr:col>
      <xdr:colOff>63500</xdr:colOff>
      <xdr:row>57</xdr:row>
      <xdr:rowOff>58234</xdr:rowOff>
    </xdr:to>
    <xdr:cxnSp macro="">
      <xdr:nvCxnSpPr>
        <xdr:cNvPr id="118" name="直線コネクタ 117"/>
        <xdr:cNvCxnSpPr/>
      </xdr:nvCxnSpPr>
      <xdr:spPr>
        <a:xfrm flipV="1">
          <a:off x="3797300" y="9802005"/>
          <a:ext cx="838200" cy="2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58955</xdr:rowOff>
    </xdr:from>
    <xdr:ext cx="534377" cy="259045"/>
    <xdr:sp macro="" textlink="">
      <xdr:nvSpPr>
        <xdr:cNvPr id="119" name="総務費平均値テキスト"/>
        <xdr:cNvSpPr txBox="1"/>
      </xdr:nvSpPr>
      <xdr:spPr>
        <a:xfrm>
          <a:off x="4686300" y="9488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36078</xdr:rowOff>
    </xdr:from>
    <xdr:to>
      <xdr:col>24</xdr:col>
      <xdr:colOff>114300</xdr:colOff>
      <xdr:row>56</xdr:row>
      <xdr:rowOff>137678</xdr:rowOff>
    </xdr:to>
    <xdr:sp macro="" textlink="">
      <xdr:nvSpPr>
        <xdr:cNvPr id="120" name="フローチャート: 判断 119"/>
        <xdr:cNvSpPr/>
      </xdr:nvSpPr>
      <xdr:spPr>
        <a:xfrm>
          <a:off x="4584700" y="963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58234</xdr:rowOff>
    </xdr:from>
    <xdr:to>
      <xdr:col>19</xdr:col>
      <xdr:colOff>177800</xdr:colOff>
      <xdr:row>57</xdr:row>
      <xdr:rowOff>95069</xdr:rowOff>
    </xdr:to>
    <xdr:cxnSp macro="">
      <xdr:nvCxnSpPr>
        <xdr:cNvPr id="121" name="直線コネクタ 120"/>
        <xdr:cNvCxnSpPr/>
      </xdr:nvCxnSpPr>
      <xdr:spPr>
        <a:xfrm flipV="1">
          <a:off x="2908300" y="9830884"/>
          <a:ext cx="889000" cy="3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15238</xdr:rowOff>
    </xdr:from>
    <xdr:to>
      <xdr:col>20</xdr:col>
      <xdr:colOff>38100</xdr:colOff>
      <xdr:row>56</xdr:row>
      <xdr:rowOff>116838</xdr:rowOff>
    </xdr:to>
    <xdr:sp macro="" textlink="">
      <xdr:nvSpPr>
        <xdr:cNvPr id="122" name="フローチャート: 判断 121"/>
        <xdr:cNvSpPr/>
      </xdr:nvSpPr>
      <xdr:spPr>
        <a:xfrm>
          <a:off x="3746500" y="96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133365</xdr:rowOff>
    </xdr:from>
    <xdr:ext cx="534377" cy="259045"/>
    <xdr:sp macro="" textlink="">
      <xdr:nvSpPr>
        <xdr:cNvPr id="123" name="テキスト ボックス 122"/>
        <xdr:cNvSpPr txBox="1"/>
      </xdr:nvSpPr>
      <xdr:spPr>
        <a:xfrm>
          <a:off x="3530111" y="93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92487</xdr:rowOff>
    </xdr:from>
    <xdr:to>
      <xdr:col>15</xdr:col>
      <xdr:colOff>50800</xdr:colOff>
      <xdr:row>57</xdr:row>
      <xdr:rowOff>95069</xdr:rowOff>
    </xdr:to>
    <xdr:cxnSp macro="">
      <xdr:nvCxnSpPr>
        <xdr:cNvPr id="124" name="直線コネクタ 123"/>
        <xdr:cNvCxnSpPr/>
      </xdr:nvCxnSpPr>
      <xdr:spPr>
        <a:xfrm>
          <a:off x="2019300" y="9865137"/>
          <a:ext cx="889000" cy="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32314</xdr:rowOff>
    </xdr:from>
    <xdr:to>
      <xdr:col>15</xdr:col>
      <xdr:colOff>101600</xdr:colOff>
      <xdr:row>56</xdr:row>
      <xdr:rowOff>133914</xdr:rowOff>
    </xdr:to>
    <xdr:sp macro="" textlink="">
      <xdr:nvSpPr>
        <xdr:cNvPr id="125" name="フローチャート: 判断 124"/>
        <xdr:cNvSpPr/>
      </xdr:nvSpPr>
      <xdr:spPr>
        <a:xfrm>
          <a:off x="2857500" y="963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150441</xdr:rowOff>
    </xdr:from>
    <xdr:ext cx="534377" cy="259045"/>
    <xdr:sp macro="" textlink="">
      <xdr:nvSpPr>
        <xdr:cNvPr id="126" name="テキスト ボックス 125"/>
        <xdr:cNvSpPr txBox="1"/>
      </xdr:nvSpPr>
      <xdr:spPr>
        <a:xfrm>
          <a:off x="2641111" y="940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92487</xdr:rowOff>
    </xdr:from>
    <xdr:to>
      <xdr:col>10</xdr:col>
      <xdr:colOff>114300</xdr:colOff>
      <xdr:row>57</xdr:row>
      <xdr:rowOff>110256</xdr:rowOff>
    </xdr:to>
    <xdr:cxnSp macro="">
      <xdr:nvCxnSpPr>
        <xdr:cNvPr id="127" name="直線コネクタ 126"/>
        <xdr:cNvCxnSpPr/>
      </xdr:nvCxnSpPr>
      <xdr:spPr>
        <a:xfrm flipV="1">
          <a:off x="1130300" y="9865137"/>
          <a:ext cx="889000" cy="1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98867</xdr:rowOff>
    </xdr:from>
    <xdr:to>
      <xdr:col>10</xdr:col>
      <xdr:colOff>165100</xdr:colOff>
      <xdr:row>57</xdr:row>
      <xdr:rowOff>29017</xdr:rowOff>
    </xdr:to>
    <xdr:sp macro="" textlink="">
      <xdr:nvSpPr>
        <xdr:cNvPr id="128" name="フローチャート: 判断 127"/>
        <xdr:cNvSpPr/>
      </xdr:nvSpPr>
      <xdr:spPr>
        <a:xfrm>
          <a:off x="1968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45544</xdr:rowOff>
    </xdr:from>
    <xdr:ext cx="534377" cy="259045"/>
    <xdr:sp macro="" textlink="">
      <xdr:nvSpPr>
        <xdr:cNvPr id="129" name="テキスト ボックス 128"/>
        <xdr:cNvSpPr txBox="1"/>
      </xdr:nvSpPr>
      <xdr:spPr>
        <a:xfrm>
          <a:off x="1752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86926</xdr:rowOff>
    </xdr:from>
    <xdr:to>
      <xdr:col>6</xdr:col>
      <xdr:colOff>38100</xdr:colOff>
      <xdr:row>57</xdr:row>
      <xdr:rowOff>17076</xdr:rowOff>
    </xdr:to>
    <xdr:sp macro="" textlink="">
      <xdr:nvSpPr>
        <xdr:cNvPr id="130" name="フローチャート: 判断 129"/>
        <xdr:cNvSpPr/>
      </xdr:nvSpPr>
      <xdr:spPr>
        <a:xfrm>
          <a:off x="1079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33603</xdr:rowOff>
    </xdr:from>
    <xdr:ext cx="534377" cy="259045"/>
    <xdr:sp macro="" textlink="">
      <xdr:nvSpPr>
        <xdr:cNvPr id="131" name="テキスト ボックス 130"/>
        <xdr:cNvSpPr txBox="1"/>
      </xdr:nvSpPr>
      <xdr:spPr>
        <a:xfrm>
          <a:off x="863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150005</xdr:rowOff>
    </xdr:from>
    <xdr:to>
      <xdr:col>24</xdr:col>
      <xdr:colOff>114300</xdr:colOff>
      <xdr:row>57</xdr:row>
      <xdr:rowOff>80155</xdr:rowOff>
    </xdr:to>
    <xdr:sp macro="" textlink="">
      <xdr:nvSpPr>
        <xdr:cNvPr id="137" name="楕円 136"/>
        <xdr:cNvSpPr/>
      </xdr:nvSpPr>
      <xdr:spPr>
        <a:xfrm>
          <a:off x="4584700" y="975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128432</xdr:rowOff>
    </xdr:from>
    <xdr:ext cx="534377" cy="259045"/>
    <xdr:sp macro="" textlink="">
      <xdr:nvSpPr>
        <xdr:cNvPr id="138" name="総務費該当値テキスト"/>
        <xdr:cNvSpPr txBox="1"/>
      </xdr:nvSpPr>
      <xdr:spPr>
        <a:xfrm>
          <a:off x="4686300" y="972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7434</xdr:rowOff>
    </xdr:from>
    <xdr:to>
      <xdr:col>20</xdr:col>
      <xdr:colOff>38100</xdr:colOff>
      <xdr:row>57</xdr:row>
      <xdr:rowOff>109034</xdr:rowOff>
    </xdr:to>
    <xdr:sp macro="" textlink="">
      <xdr:nvSpPr>
        <xdr:cNvPr id="139" name="楕円 138"/>
        <xdr:cNvSpPr/>
      </xdr:nvSpPr>
      <xdr:spPr>
        <a:xfrm>
          <a:off x="3746500" y="97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100161</xdr:rowOff>
    </xdr:from>
    <xdr:ext cx="534377" cy="259045"/>
    <xdr:sp macro="" textlink="">
      <xdr:nvSpPr>
        <xdr:cNvPr id="140" name="テキスト ボックス 139"/>
        <xdr:cNvSpPr txBox="1"/>
      </xdr:nvSpPr>
      <xdr:spPr>
        <a:xfrm>
          <a:off x="3530111" y="987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44269</xdr:rowOff>
    </xdr:from>
    <xdr:to>
      <xdr:col>15</xdr:col>
      <xdr:colOff>101600</xdr:colOff>
      <xdr:row>57</xdr:row>
      <xdr:rowOff>145869</xdr:rowOff>
    </xdr:to>
    <xdr:sp macro="" textlink="">
      <xdr:nvSpPr>
        <xdr:cNvPr id="141" name="楕円 140"/>
        <xdr:cNvSpPr/>
      </xdr:nvSpPr>
      <xdr:spPr>
        <a:xfrm>
          <a:off x="2857500" y="981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136996</xdr:rowOff>
    </xdr:from>
    <xdr:ext cx="534377" cy="259045"/>
    <xdr:sp macro="" textlink="">
      <xdr:nvSpPr>
        <xdr:cNvPr id="142" name="テキスト ボックス 141"/>
        <xdr:cNvSpPr txBox="1"/>
      </xdr:nvSpPr>
      <xdr:spPr>
        <a:xfrm>
          <a:off x="2641111" y="990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41687</xdr:rowOff>
    </xdr:from>
    <xdr:to>
      <xdr:col>10</xdr:col>
      <xdr:colOff>165100</xdr:colOff>
      <xdr:row>57</xdr:row>
      <xdr:rowOff>143287</xdr:rowOff>
    </xdr:to>
    <xdr:sp macro="" textlink="">
      <xdr:nvSpPr>
        <xdr:cNvPr id="143" name="楕円 142"/>
        <xdr:cNvSpPr/>
      </xdr:nvSpPr>
      <xdr:spPr>
        <a:xfrm>
          <a:off x="1968500" y="981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134414</xdr:rowOff>
    </xdr:from>
    <xdr:ext cx="534377" cy="259045"/>
    <xdr:sp macro="" textlink="">
      <xdr:nvSpPr>
        <xdr:cNvPr id="144" name="テキスト ボックス 143"/>
        <xdr:cNvSpPr txBox="1"/>
      </xdr:nvSpPr>
      <xdr:spPr>
        <a:xfrm>
          <a:off x="1752111" y="990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59456</xdr:rowOff>
    </xdr:from>
    <xdr:to>
      <xdr:col>6</xdr:col>
      <xdr:colOff>38100</xdr:colOff>
      <xdr:row>57</xdr:row>
      <xdr:rowOff>161056</xdr:rowOff>
    </xdr:to>
    <xdr:sp macro="" textlink="">
      <xdr:nvSpPr>
        <xdr:cNvPr id="145" name="楕円 144"/>
        <xdr:cNvSpPr/>
      </xdr:nvSpPr>
      <xdr:spPr>
        <a:xfrm>
          <a:off x="1079500" y="983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152183</xdr:rowOff>
    </xdr:from>
    <xdr:ext cx="534377" cy="259045"/>
    <xdr:sp macro="" textlink="">
      <xdr:nvSpPr>
        <xdr:cNvPr id="146" name="テキスト ボックス 145"/>
        <xdr:cNvSpPr txBox="1"/>
      </xdr:nvSpPr>
      <xdr:spPr>
        <a:xfrm>
          <a:off x="863111" y="992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70531</xdr:rowOff>
    </xdr:from>
    <xdr:to>
      <xdr:col>24</xdr:col>
      <xdr:colOff>62865</xdr:colOff>
      <xdr:row>78</xdr:row>
      <xdr:rowOff>159455</xdr:rowOff>
    </xdr:to>
    <xdr:cxnSp macro="">
      <xdr:nvCxnSpPr>
        <xdr:cNvPr id="169" name="直線コネクタ 168"/>
        <xdr:cNvCxnSpPr/>
      </xdr:nvCxnSpPr>
      <xdr:spPr>
        <a:xfrm flipV="1">
          <a:off x="4633595" y="12414931"/>
          <a:ext cx="1270" cy="11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163282</xdr:rowOff>
    </xdr:from>
    <xdr:ext cx="534377" cy="259045"/>
    <xdr:sp macro="" textlink="">
      <xdr:nvSpPr>
        <xdr:cNvPr id="170" name="民生費最小値テキスト"/>
        <xdr:cNvSpPr txBox="1"/>
      </xdr:nvSpPr>
      <xdr:spPr>
        <a:xfrm>
          <a:off x="4686300" y="1353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159455</xdr:rowOff>
    </xdr:from>
    <xdr:to>
      <xdr:col>24</xdr:col>
      <xdr:colOff>152400</xdr:colOff>
      <xdr:row>78</xdr:row>
      <xdr:rowOff>159455</xdr:rowOff>
    </xdr:to>
    <xdr:cxnSp macro="">
      <xdr:nvCxnSpPr>
        <xdr:cNvPr id="171" name="直線コネクタ 170"/>
        <xdr:cNvCxnSpPr/>
      </xdr:nvCxnSpPr>
      <xdr:spPr>
        <a:xfrm>
          <a:off x="4546600" y="1353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17208</xdr:rowOff>
    </xdr:from>
    <xdr:ext cx="599010" cy="259045"/>
    <xdr:sp macro="" textlink="">
      <xdr:nvSpPr>
        <xdr:cNvPr id="172" name="民生費最大値テキスト"/>
        <xdr:cNvSpPr txBox="1"/>
      </xdr:nvSpPr>
      <xdr:spPr>
        <a:xfrm>
          <a:off x="4686300" y="1219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70531</xdr:rowOff>
    </xdr:from>
    <xdr:to>
      <xdr:col>24</xdr:col>
      <xdr:colOff>152400</xdr:colOff>
      <xdr:row>72</xdr:row>
      <xdr:rowOff>70531</xdr:rowOff>
    </xdr:to>
    <xdr:cxnSp macro="">
      <xdr:nvCxnSpPr>
        <xdr:cNvPr id="173" name="直線コネクタ 172"/>
        <xdr:cNvCxnSpPr/>
      </xdr:nvCxnSpPr>
      <xdr:spPr>
        <a:xfrm>
          <a:off x="4546600" y="1241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21999</xdr:rowOff>
    </xdr:from>
    <xdr:to>
      <xdr:col>24</xdr:col>
      <xdr:colOff>63500</xdr:colOff>
      <xdr:row>78</xdr:row>
      <xdr:rowOff>33511</xdr:rowOff>
    </xdr:to>
    <xdr:cxnSp macro="">
      <xdr:nvCxnSpPr>
        <xdr:cNvPr id="174" name="直線コネクタ 173"/>
        <xdr:cNvCxnSpPr/>
      </xdr:nvCxnSpPr>
      <xdr:spPr>
        <a:xfrm flipV="1">
          <a:off x="3797300" y="13395099"/>
          <a:ext cx="838200" cy="1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149427</xdr:rowOff>
    </xdr:from>
    <xdr:ext cx="599010" cy="259045"/>
    <xdr:sp macro="" textlink="">
      <xdr:nvSpPr>
        <xdr:cNvPr id="175" name="民生費平均値テキスト"/>
        <xdr:cNvSpPr txBox="1"/>
      </xdr:nvSpPr>
      <xdr:spPr>
        <a:xfrm>
          <a:off x="4686300" y="13179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126550</xdr:rowOff>
    </xdr:from>
    <xdr:to>
      <xdr:col>24</xdr:col>
      <xdr:colOff>114300</xdr:colOff>
      <xdr:row>78</xdr:row>
      <xdr:rowOff>56700</xdr:rowOff>
    </xdr:to>
    <xdr:sp macro="" textlink="">
      <xdr:nvSpPr>
        <xdr:cNvPr id="176" name="フローチャート: 判断 175"/>
        <xdr:cNvSpPr/>
      </xdr:nvSpPr>
      <xdr:spPr>
        <a:xfrm>
          <a:off x="4584700" y="133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33511</xdr:rowOff>
    </xdr:from>
    <xdr:to>
      <xdr:col>19</xdr:col>
      <xdr:colOff>177800</xdr:colOff>
      <xdr:row>78</xdr:row>
      <xdr:rowOff>87694</xdr:rowOff>
    </xdr:to>
    <xdr:cxnSp macro="">
      <xdr:nvCxnSpPr>
        <xdr:cNvPr id="177" name="直線コネクタ 176"/>
        <xdr:cNvCxnSpPr/>
      </xdr:nvCxnSpPr>
      <xdr:spPr>
        <a:xfrm flipV="1">
          <a:off x="2908300" y="13406611"/>
          <a:ext cx="889000" cy="5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75206</xdr:rowOff>
    </xdr:from>
    <xdr:to>
      <xdr:col>20</xdr:col>
      <xdr:colOff>38100</xdr:colOff>
      <xdr:row>78</xdr:row>
      <xdr:rowOff>5356</xdr:rowOff>
    </xdr:to>
    <xdr:sp macro="" textlink="">
      <xdr:nvSpPr>
        <xdr:cNvPr id="178" name="フローチャート: 判断 177"/>
        <xdr:cNvSpPr/>
      </xdr:nvSpPr>
      <xdr:spPr>
        <a:xfrm>
          <a:off x="3746500" y="1327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21883</xdr:rowOff>
    </xdr:from>
    <xdr:ext cx="599010" cy="259045"/>
    <xdr:sp macro="" textlink="">
      <xdr:nvSpPr>
        <xdr:cNvPr id="179" name="テキスト ボックス 178"/>
        <xdr:cNvSpPr txBox="1"/>
      </xdr:nvSpPr>
      <xdr:spPr>
        <a:xfrm>
          <a:off x="3497795" y="1305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87694</xdr:rowOff>
    </xdr:from>
    <xdr:to>
      <xdr:col>15</xdr:col>
      <xdr:colOff>50800</xdr:colOff>
      <xdr:row>78</xdr:row>
      <xdr:rowOff>105026</xdr:rowOff>
    </xdr:to>
    <xdr:cxnSp macro="">
      <xdr:nvCxnSpPr>
        <xdr:cNvPr id="180" name="直線コネクタ 179"/>
        <xdr:cNvCxnSpPr/>
      </xdr:nvCxnSpPr>
      <xdr:spPr>
        <a:xfrm flipV="1">
          <a:off x="2019300" y="13460794"/>
          <a:ext cx="889000" cy="1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131277</xdr:rowOff>
    </xdr:from>
    <xdr:to>
      <xdr:col>15</xdr:col>
      <xdr:colOff>101600</xdr:colOff>
      <xdr:row>78</xdr:row>
      <xdr:rowOff>61427</xdr:rowOff>
    </xdr:to>
    <xdr:sp macro="" textlink="">
      <xdr:nvSpPr>
        <xdr:cNvPr id="181" name="フローチャート: 判断 180"/>
        <xdr:cNvSpPr/>
      </xdr:nvSpPr>
      <xdr:spPr>
        <a:xfrm>
          <a:off x="2857500" y="1333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77954</xdr:rowOff>
    </xdr:from>
    <xdr:ext cx="599010" cy="259045"/>
    <xdr:sp macro="" textlink="">
      <xdr:nvSpPr>
        <xdr:cNvPr id="182" name="テキスト ボックス 181"/>
        <xdr:cNvSpPr txBox="1"/>
      </xdr:nvSpPr>
      <xdr:spPr>
        <a:xfrm>
          <a:off x="2608795" y="1310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105026</xdr:rowOff>
    </xdr:from>
    <xdr:to>
      <xdr:col>10</xdr:col>
      <xdr:colOff>114300</xdr:colOff>
      <xdr:row>78</xdr:row>
      <xdr:rowOff>140953</xdr:rowOff>
    </xdr:to>
    <xdr:cxnSp macro="">
      <xdr:nvCxnSpPr>
        <xdr:cNvPr id="183" name="直線コネクタ 182"/>
        <xdr:cNvCxnSpPr/>
      </xdr:nvCxnSpPr>
      <xdr:spPr>
        <a:xfrm flipV="1">
          <a:off x="1130300" y="13478126"/>
          <a:ext cx="889000" cy="3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35198</xdr:rowOff>
    </xdr:from>
    <xdr:to>
      <xdr:col>10</xdr:col>
      <xdr:colOff>165100</xdr:colOff>
      <xdr:row>78</xdr:row>
      <xdr:rowOff>136798</xdr:rowOff>
    </xdr:to>
    <xdr:sp macro="" textlink="">
      <xdr:nvSpPr>
        <xdr:cNvPr id="184" name="フローチャート: 判断 183"/>
        <xdr:cNvSpPr/>
      </xdr:nvSpPr>
      <xdr:spPr>
        <a:xfrm>
          <a:off x="1968500" y="1340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153325</xdr:rowOff>
    </xdr:from>
    <xdr:ext cx="599010" cy="259045"/>
    <xdr:sp macro="" textlink="">
      <xdr:nvSpPr>
        <xdr:cNvPr id="185" name="テキスト ボックス 184"/>
        <xdr:cNvSpPr txBox="1"/>
      </xdr:nvSpPr>
      <xdr:spPr>
        <a:xfrm>
          <a:off x="1719795" y="13183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56242</xdr:rowOff>
    </xdr:from>
    <xdr:to>
      <xdr:col>6</xdr:col>
      <xdr:colOff>38100</xdr:colOff>
      <xdr:row>78</xdr:row>
      <xdr:rowOff>157842</xdr:rowOff>
    </xdr:to>
    <xdr:sp macro="" textlink="">
      <xdr:nvSpPr>
        <xdr:cNvPr id="186" name="フローチャート: 判断 185"/>
        <xdr:cNvSpPr/>
      </xdr:nvSpPr>
      <xdr:spPr>
        <a:xfrm>
          <a:off x="1079500" y="134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2919</xdr:rowOff>
    </xdr:from>
    <xdr:ext cx="599010" cy="259045"/>
    <xdr:sp macro="" textlink="">
      <xdr:nvSpPr>
        <xdr:cNvPr id="187" name="テキスト ボックス 186"/>
        <xdr:cNvSpPr txBox="1"/>
      </xdr:nvSpPr>
      <xdr:spPr>
        <a:xfrm>
          <a:off x="830795" y="13204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142649</xdr:rowOff>
    </xdr:from>
    <xdr:to>
      <xdr:col>24</xdr:col>
      <xdr:colOff>114300</xdr:colOff>
      <xdr:row>78</xdr:row>
      <xdr:rowOff>72799</xdr:rowOff>
    </xdr:to>
    <xdr:sp macro="" textlink="">
      <xdr:nvSpPr>
        <xdr:cNvPr id="193" name="楕円 192"/>
        <xdr:cNvSpPr/>
      </xdr:nvSpPr>
      <xdr:spPr>
        <a:xfrm>
          <a:off x="4584700" y="133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121076</xdr:rowOff>
    </xdr:from>
    <xdr:ext cx="599010" cy="259045"/>
    <xdr:sp macro="" textlink="">
      <xdr:nvSpPr>
        <xdr:cNvPr id="194" name="民生費該当値テキスト"/>
        <xdr:cNvSpPr txBox="1"/>
      </xdr:nvSpPr>
      <xdr:spPr>
        <a:xfrm>
          <a:off x="4686300" y="13322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154161</xdr:rowOff>
    </xdr:from>
    <xdr:to>
      <xdr:col>20</xdr:col>
      <xdr:colOff>38100</xdr:colOff>
      <xdr:row>78</xdr:row>
      <xdr:rowOff>84311</xdr:rowOff>
    </xdr:to>
    <xdr:sp macro="" textlink="">
      <xdr:nvSpPr>
        <xdr:cNvPr id="195" name="楕円 194"/>
        <xdr:cNvSpPr/>
      </xdr:nvSpPr>
      <xdr:spPr>
        <a:xfrm>
          <a:off x="3746500" y="1335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75438</xdr:rowOff>
    </xdr:from>
    <xdr:ext cx="599010" cy="259045"/>
    <xdr:sp macro="" textlink="">
      <xdr:nvSpPr>
        <xdr:cNvPr id="196" name="テキスト ボックス 195"/>
        <xdr:cNvSpPr txBox="1"/>
      </xdr:nvSpPr>
      <xdr:spPr>
        <a:xfrm>
          <a:off x="3497795" y="13448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36894</xdr:rowOff>
    </xdr:from>
    <xdr:to>
      <xdr:col>15</xdr:col>
      <xdr:colOff>101600</xdr:colOff>
      <xdr:row>78</xdr:row>
      <xdr:rowOff>138494</xdr:rowOff>
    </xdr:to>
    <xdr:sp macro="" textlink="">
      <xdr:nvSpPr>
        <xdr:cNvPr id="197" name="楕円 196"/>
        <xdr:cNvSpPr/>
      </xdr:nvSpPr>
      <xdr:spPr>
        <a:xfrm>
          <a:off x="2857500" y="1340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129621</xdr:rowOff>
    </xdr:from>
    <xdr:ext cx="599010" cy="259045"/>
    <xdr:sp macro="" textlink="">
      <xdr:nvSpPr>
        <xdr:cNvPr id="198" name="テキスト ボックス 197"/>
        <xdr:cNvSpPr txBox="1"/>
      </xdr:nvSpPr>
      <xdr:spPr>
        <a:xfrm>
          <a:off x="2608795" y="13502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54226</xdr:rowOff>
    </xdr:from>
    <xdr:to>
      <xdr:col>10</xdr:col>
      <xdr:colOff>165100</xdr:colOff>
      <xdr:row>78</xdr:row>
      <xdr:rowOff>155826</xdr:rowOff>
    </xdr:to>
    <xdr:sp macro="" textlink="">
      <xdr:nvSpPr>
        <xdr:cNvPr id="199" name="楕円 198"/>
        <xdr:cNvSpPr/>
      </xdr:nvSpPr>
      <xdr:spPr>
        <a:xfrm>
          <a:off x="1968500" y="1342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146953</xdr:rowOff>
    </xdr:from>
    <xdr:ext cx="599010" cy="259045"/>
    <xdr:sp macro="" textlink="">
      <xdr:nvSpPr>
        <xdr:cNvPr id="200" name="テキスト ボックス 199"/>
        <xdr:cNvSpPr txBox="1"/>
      </xdr:nvSpPr>
      <xdr:spPr>
        <a:xfrm>
          <a:off x="1719795" y="1352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90153</xdr:rowOff>
    </xdr:from>
    <xdr:to>
      <xdr:col>6</xdr:col>
      <xdr:colOff>38100</xdr:colOff>
      <xdr:row>79</xdr:row>
      <xdr:rowOff>20303</xdr:rowOff>
    </xdr:to>
    <xdr:sp macro="" textlink="">
      <xdr:nvSpPr>
        <xdr:cNvPr id="201" name="楕円 200"/>
        <xdr:cNvSpPr/>
      </xdr:nvSpPr>
      <xdr:spPr>
        <a:xfrm>
          <a:off x="1079500" y="1346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11430</xdr:rowOff>
    </xdr:from>
    <xdr:ext cx="534377" cy="259045"/>
    <xdr:sp macro="" textlink="">
      <xdr:nvSpPr>
        <xdr:cNvPr id="202" name="テキスト ボックス 201"/>
        <xdr:cNvSpPr txBox="1"/>
      </xdr:nvSpPr>
      <xdr:spPr>
        <a:xfrm>
          <a:off x="863111" y="1355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28739</xdr:rowOff>
    </xdr:from>
    <xdr:to>
      <xdr:col>24</xdr:col>
      <xdr:colOff>62865</xdr:colOff>
      <xdr:row>97</xdr:row>
      <xdr:rowOff>162750</xdr:rowOff>
    </xdr:to>
    <xdr:cxnSp macro="">
      <xdr:nvCxnSpPr>
        <xdr:cNvPr id="226" name="直線コネクタ 225"/>
        <xdr:cNvCxnSpPr/>
      </xdr:nvCxnSpPr>
      <xdr:spPr>
        <a:xfrm flipV="1">
          <a:off x="4633595" y="15459239"/>
          <a:ext cx="1270" cy="133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166577</xdr:rowOff>
    </xdr:from>
    <xdr:ext cx="534377" cy="259045"/>
    <xdr:sp macro="" textlink="">
      <xdr:nvSpPr>
        <xdr:cNvPr id="227" name="衛生費最小値テキスト"/>
        <xdr:cNvSpPr txBox="1"/>
      </xdr:nvSpPr>
      <xdr:spPr>
        <a:xfrm>
          <a:off x="4686300" y="167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162750</xdr:rowOff>
    </xdr:from>
    <xdr:to>
      <xdr:col>24</xdr:col>
      <xdr:colOff>152400</xdr:colOff>
      <xdr:row>97</xdr:row>
      <xdr:rowOff>162750</xdr:rowOff>
    </xdr:to>
    <xdr:cxnSp macro="">
      <xdr:nvCxnSpPr>
        <xdr:cNvPr id="228" name="直線コネクタ 227"/>
        <xdr:cNvCxnSpPr/>
      </xdr:nvCxnSpPr>
      <xdr:spPr>
        <a:xfrm>
          <a:off x="4546600" y="167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146866</xdr:rowOff>
    </xdr:from>
    <xdr:ext cx="599010" cy="259045"/>
    <xdr:sp macro="" textlink="">
      <xdr:nvSpPr>
        <xdr:cNvPr id="229" name="衛生費最大値テキスト"/>
        <xdr:cNvSpPr txBox="1"/>
      </xdr:nvSpPr>
      <xdr:spPr>
        <a:xfrm>
          <a:off x="4686300" y="1523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28739</xdr:rowOff>
    </xdr:from>
    <xdr:to>
      <xdr:col>24</xdr:col>
      <xdr:colOff>152400</xdr:colOff>
      <xdr:row>90</xdr:row>
      <xdr:rowOff>28739</xdr:rowOff>
    </xdr:to>
    <xdr:cxnSp macro="">
      <xdr:nvCxnSpPr>
        <xdr:cNvPr id="230" name="直線コネクタ 229"/>
        <xdr:cNvCxnSpPr/>
      </xdr:nvCxnSpPr>
      <xdr:spPr>
        <a:xfrm>
          <a:off x="4546600" y="1545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61709</xdr:rowOff>
    </xdr:from>
    <xdr:to>
      <xdr:col>24</xdr:col>
      <xdr:colOff>63500</xdr:colOff>
      <xdr:row>96</xdr:row>
      <xdr:rowOff>66954</xdr:rowOff>
    </xdr:to>
    <xdr:cxnSp macro="">
      <xdr:nvCxnSpPr>
        <xdr:cNvPr id="231" name="直線コネクタ 230"/>
        <xdr:cNvCxnSpPr/>
      </xdr:nvCxnSpPr>
      <xdr:spPr>
        <a:xfrm flipV="1">
          <a:off x="3797300" y="16520909"/>
          <a:ext cx="838200" cy="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32835</xdr:rowOff>
    </xdr:from>
    <xdr:ext cx="534377" cy="259045"/>
    <xdr:sp macro="" textlink="">
      <xdr:nvSpPr>
        <xdr:cNvPr id="232" name="衛生費平均値テキスト"/>
        <xdr:cNvSpPr txBox="1"/>
      </xdr:nvSpPr>
      <xdr:spPr>
        <a:xfrm>
          <a:off x="4686300" y="16492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54408</xdr:rowOff>
    </xdr:from>
    <xdr:to>
      <xdr:col>24</xdr:col>
      <xdr:colOff>114300</xdr:colOff>
      <xdr:row>96</xdr:row>
      <xdr:rowOff>156008</xdr:rowOff>
    </xdr:to>
    <xdr:sp macro="" textlink="">
      <xdr:nvSpPr>
        <xdr:cNvPr id="233" name="フローチャート: 判断 232"/>
        <xdr:cNvSpPr/>
      </xdr:nvSpPr>
      <xdr:spPr>
        <a:xfrm>
          <a:off x="45847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58547</xdr:rowOff>
    </xdr:from>
    <xdr:to>
      <xdr:col>19</xdr:col>
      <xdr:colOff>177800</xdr:colOff>
      <xdr:row>96</xdr:row>
      <xdr:rowOff>66954</xdr:rowOff>
    </xdr:to>
    <xdr:cxnSp macro="">
      <xdr:nvCxnSpPr>
        <xdr:cNvPr id="234" name="直線コネクタ 233"/>
        <xdr:cNvCxnSpPr/>
      </xdr:nvCxnSpPr>
      <xdr:spPr>
        <a:xfrm>
          <a:off x="2908300" y="16517747"/>
          <a:ext cx="889000" cy="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51612</xdr:rowOff>
    </xdr:from>
    <xdr:to>
      <xdr:col>20</xdr:col>
      <xdr:colOff>38100</xdr:colOff>
      <xdr:row>96</xdr:row>
      <xdr:rowOff>153212</xdr:rowOff>
    </xdr:to>
    <xdr:sp macro="" textlink="">
      <xdr:nvSpPr>
        <xdr:cNvPr id="235" name="フローチャート: 判断 234"/>
        <xdr:cNvSpPr/>
      </xdr:nvSpPr>
      <xdr:spPr>
        <a:xfrm>
          <a:off x="3746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144339</xdr:rowOff>
    </xdr:from>
    <xdr:ext cx="534377" cy="259045"/>
    <xdr:sp macro="" textlink="">
      <xdr:nvSpPr>
        <xdr:cNvPr id="236" name="テキスト ボックス 235"/>
        <xdr:cNvSpPr txBox="1"/>
      </xdr:nvSpPr>
      <xdr:spPr>
        <a:xfrm>
          <a:off x="3530111" y="1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58547</xdr:rowOff>
    </xdr:from>
    <xdr:to>
      <xdr:col>15</xdr:col>
      <xdr:colOff>50800</xdr:colOff>
      <xdr:row>96</xdr:row>
      <xdr:rowOff>64263</xdr:rowOff>
    </xdr:to>
    <xdr:cxnSp macro="">
      <xdr:nvCxnSpPr>
        <xdr:cNvPr id="237" name="直線コネクタ 236"/>
        <xdr:cNvCxnSpPr/>
      </xdr:nvCxnSpPr>
      <xdr:spPr>
        <a:xfrm flipV="1">
          <a:off x="2019300" y="16517747"/>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89142</xdr:rowOff>
    </xdr:from>
    <xdr:to>
      <xdr:col>15</xdr:col>
      <xdr:colOff>101600</xdr:colOff>
      <xdr:row>97</xdr:row>
      <xdr:rowOff>19292</xdr:rowOff>
    </xdr:to>
    <xdr:sp macro="" textlink="">
      <xdr:nvSpPr>
        <xdr:cNvPr id="238" name="フローチャート: 判断 237"/>
        <xdr:cNvSpPr/>
      </xdr:nvSpPr>
      <xdr:spPr>
        <a:xfrm>
          <a:off x="2857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10419</xdr:rowOff>
    </xdr:from>
    <xdr:ext cx="534377" cy="259045"/>
    <xdr:sp macro="" textlink="">
      <xdr:nvSpPr>
        <xdr:cNvPr id="239" name="テキスト ボックス 238"/>
        <xdr:cNvSpPr txBox="1"/>
      </xdr:nvSpPr>
      <xdr:spPr>
        <a:xfrm>
          <a:off x="2641111" y="166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64263</xdr:rowOff>
    </xdr:from>
    <xdr:to>
      <xdr:col>10</xdr:col>
      <xdr:colOff>114300</xdr:colOff>
      <xdr:row>96</xdr:row>
      <xdr:rowOff>100000</xdr:rowOff>
    </xdr:to>
    <xdr:cxnSp macro="">
      <xdr:nvCxnSpPr>
        <xdr:cNvPr id="240" name="直線コネクタ 239"/>
        <xdr:cNvCxnSpPr/>
      </xdr:nvCxnSpPr>
      <xdr:spPr>
        <a:xfrm flipV="1">
          <a:off x="1130300" y="16523463"/>
          <a:ext cx="889000" cy="3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84734</xdr:rowOff>
    </xdr:from>
    <xdr:to>
      <xdr:col>10</xdr:col>
      <xdr:colOff>165100</xdr:colOff>
      <xdr:row>97</xdr:row>
      <xdr:rowOff>14884</xdr:rowOff>
    </xdr:to>
    <xdr:sp macro="" textlink="">
      <xdr:nvSpPr>
        <xdr:cNvPr id="241" name="フローチャート: 判断 240"/>
        <xdr:cNvSpPr/>
      </xdr:nvSpPr>
      <xdr:spPr>
        <a:xfrm>
          <a:off x="1968500" y="1654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6011</xdr:rowOff>
    </xdr:from>
    <xdr:ext cx="534377" cy="259045"/>
    <xdr:sp macro="" textlink="">
      <xdr:nvSpPr>
        <xdr:cNvPr id="242" name="テキスト ボックス 241"/>
        <xdr:cNvSpPr txBox="1"/>
      </xdr:nvSpPr>
      <xdr:spPr>
        <a:xfrm>
          <a:off x="1752111" y="1663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100431</xdr:rowOff>
    </xdr:from>
    <xdr:to>
      <xdr:col>6</xdr:col>
      <xdr:colOff>38100</xdr:colOff>
      <xdr:row>97</xdr:row>
      <xdr:rowOff>30581</xdr:rowOff>
    </xdr:to>
    <xdr:sp macro="" textlink="">
      <xdr:nvSpPr>
        <xdr:cNvPr id="243" name="フローチャート: 判断 242"/>
        <xdr:cNvSpPr/>
      </xdr:nvSpPr>
      <xdr:spPr>
        <a:xfrm>
          <a:off x="1079500" y="1655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21708</xdr:rowOff>
    </xdr:from>
    <xdr:ext cx="534377" cy="259045"/>
    <xdr:sp macro="" textlink="">
      <xdr:nvSpPr>
        <xdr:cNvPr id="244" name="テキスト ボックス 243"/>
        <xdr:cNvSpPr txBox="1"/>
      </xdr:nvSpPr>
      <xdr:spPr>
        <a:xfrm>
          <a:off x="863111" y="1665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10909</xdr:rowOff>
    </xdr:from>
    <xdr:to>
      <xdr:col>24</xdr:col>
      <xdr:colOff>114300</xdr:colOff>
      <xdr:row>96</xdr:row>
      <xdr:rowOff>112509</xdr:rowOff>
    </xdr:to>
    <xdr:sp macro="" textlink="">
      <xdr:nvSpPr>
        <xdr:cNvPr id="250" name="楕円 249"/>
        <xdr:cNvSpPr/>
      </xdr:nvSpPr>
      <xdr:spPr>
        <a:xfrm>
          <a:off x="4584700" y="1647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33786</xdr:rowOff>
    </xdr:from>
    <xdr:ext cx="534377" cy="259045"/>
    <xdr:sp macro="" textlink="">
      <xdr:nvSpPr>
        <xdr:cNvPr id="251" name="衛生費該当値テキスト"/>
        <xdr:cNvSpPr txBox="1"/>
      </xdr:nvSpPr>
      <xdr:spPr>
        <a:xfrm>
          <a:off x="4686300" y="1632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16154</xdr:rowOff>
    </xdr:from>
    <xdr:to>
      <xdr:col>20</xdr:col>
      <xdr:colOff>38100</xdr:colOff>
      <xdr:row>96</xdr:row>
      <xdr:rowOff>117754</xdr:rowOff>
    </xdr:to>
    <xdr:sp macro="" textlink="">
      <xdr:nvSpPr>
        <xdr:cNvPr id="252" name="楕円 251"/>
        <xdr:cNvSpPr/>
      </xdr:nvSpPr>
      <xdr:spPr>
        <a:xfrm>
          <a:off x="3746500" y="1647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134281</xdr:rowOff>
    </xdr:from>
    <xdr:ext cx="534377" cy="259045"/>
    <xdr:sp macro="" textlink="">
      <xdr:nvSpPr>
        <xdr:cNvPr id="253" name="テキスト ボックス 252"/>
        <xdr:cNvSpPr txBox="1"/>
      </xdr:nvSpPr>
      <xdr:spPr>
        <a:xfrm>
          <a:off x="3530111" y="1625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7747</xdr:rowOff>
    </xdr:from>
    <xdr:to>
      <xdr:col>15</xdr:col>
      <xdr:colOff>101600</xdr:colOff>
      <xdr:row>96</xdr:row>
      <xdr:rowOff>109347</xdr:rowOff>
    </xdr:to>
    <xdr:sp macro="" textlink="">
      <xdr:nvSpPr>
        <xdr:cNvPr id="254" name="楕円 253"/>
        <xdr:cNvSpPr/>
      </xdr:nvSpPr>
      <xdr:spPr>
        <a:xfrm>
          <a:off x="2857500" y="1646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125874</xdr:rowOff>
    </xdr:from>
    <xdr:ext cx="534377" cy="259045"/>
    <xdr:sp macro="" textlink="">
      <xdr:nvSpPr>
        <xdr:cNvPr id="255" name="テキスト ボックス 254"/>
        <xdr:cNvSpPr txBox="1"/>
      </xdr:nvSpPr>
      <xdr:spPr>
        <a:xfrm>
          <a:off x="2641111" y="1624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13463</xdr:rowOff>
    </xdr:from>
    <xdr:to>
      <xdr:col>10</xdr:col>
      <xdr:colOff>165100</xdr:colOff>
      <xdr:row>96</xdr:row>
      <xdr:rowOff>115063</xdr:rowOff>
    </xdr:to>
    <xdr:sp macro="" textlink="">
      <xdr:nvSpPr>
        <xdr:cNvPr id="256" name="楕円 255"/>
        <xdr:cNvSpPr/>
      </xdr:nvSpPr>
      <xdr:spPr>
        <a:xfrm>
          <a:off x="1968500" y="1647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131590</xdr:rowOff>
    </xdr:from>
    <xdr:ext cx="534377" cy="259045"/>
    <xdr:sp macro="" textlink="">
      <xdr:nvSpPr>
        <xdr:cNvPr id="257" name="テキスト ボックス 256"/>
        <xdr:cNvSpPr txBox="1"/>
      </xdr:nvSpPr>
      <xdr:spPr>
        <a:xfrm>
          <a:off x="1752111" y="1624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49200</xdr:rowOff>
    </xdr:from>
    <xdr:to>
      <xdr:col>6</xdr:col>
      <xdr:colOff>38100</xdr:colOff>
      <xdr:row>96</xdr:row>
      <xdr:rowOff>150800</xdr:rowOff>
    </xdr:to>
    <xdr:sp macro="" textlink="">
      <xdr:nvSpPr>
        <xdr:cNvPr id="258" name="楕円 257"/>
        <xdr:cNvSpPr/>
      </xdr:nvSpPr>
      <xdr:spPr>
        <a:xfrm>
          <a:off x="1079500" y="1650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167327</xdr:rowOff>
    </xdr:from>
    <xdr:ext cx="534377" cy="259045"/>
    <xdr:sp macro="" textlink="">
      <xdr:nvSpPr>
        <xdr:cNvPr id="259" name="テキスト ボックス 258"/>
        <xdr:cNvSpPr txBox="1"/>
      </xdr:nvSpPr>
      <xdr:spPr>
        <a:xfrm>
          <a:off x="863111" y="162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5" name="直線コネクタ 284"/>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88"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89" name="直線コネクタ 288"/>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40096</xdr:rowOff>
    </xdr:from>
    <xdr:to>
      <xdr:col>55</xdr:col>
      <xdr:colOff>0</xdr:colOff>
      <xdr:row>39</xdr:row>
      <xdr:rowOff>97899</xdr:rowOff>
    </xdr:to>
    <xdr:cxnSp macro="">
      <xdr:nvCxnSpPr>
        <xdr:cNvPr id="290" name="直線コネクタ 289"/>
        <xdr:cNvCxnSpPr/>
      </xdr:nvCxnSpPr>
      <xdr:spPr>
        <a:xfrm>
          <a:off x="9639300" y="6726646"/>
          <a:ext cx="838200" cy="5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149986</xdr:rowOff>
    </xdr:from>
    <xdr:ext cx="378565" cy="259045"/>
    <xdr:sp macro="" textlink="">
      <xdr:nvSpPr>
        <xdr:cNvPr id="291" name="労働費平均値テキスト"/>
        <xdr:cNvSpPr txBox="1"/>
      </xdr:nvSpPr>
      <xdr:spPr>
        <a:xfrm>
          <a:off x="10528300" y="63221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127109</xdr:rowOff>
    </xdr:from>
    <xdr:to>
      <xdr:col>55</xdr:col>
      <xdr:colOff>50800</xdr:colOff>
      <xdr:row>38</xdr:row>
      <xdr:rowOff>57259</xdr:rowOff>
    </xdr:to>
    <xdr:sp macro="" textlink="">
      <xdr:nvSpPr>
        <xdr:cNvPr id="292" name="フローチャート: 判断 291"/>
        <xdr:cNvSpPr/>
      </xdr:nvSpPr>
      <xdr:spPr>
        <a:xfrm>
          <a:off x="104267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40096</xdr:rowOff>
    </xdr:from>
    <xdr:to>
      <xdr:col>50</xdr:col>
      <xdr:colOff>114300</xdr:colOff>
      <xdr:row>39</xdr:row>
      <xdr:rowOff>44341</xdr:rowOff>
    </xdr:to>
    <xdr:cxnSp macro="">
      <xdr:nvCxnSpPr>
        <xdr:cNvPr id="293" name="直線コネクタ 292"/>
        <xdr:cNvCxnSpPr/>
      </xdr:nvCxnSpPr>
      <xdr:spPr>
        <a:xfrm flipV="1">
          <a:off x="8750300" y="6726646"/>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104249</xdr:rowOff>
    </xdr:from>
    <xdr:to>
      <xdr:col>50</xdr:col>
      <xdr:colOff>165100</xdr:colOff>
      <xdr:row>38</xdr:row>
      <xdr:rowOff>34399</xdr:rowOff>
    </xdr:to>
    <xdr:sp macro="" textlink="">
      <xdr:nvSpPr>
        <xdr:cNvPr id="294" name="フローチャート: 判断 293"/>
        <xdr:cNvSpPr/>
      </xdr:nvSpPr>
      <xdr:spPr>
        <a:xfrm>
          <a:off x="9588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50926</xdr:rowOff>
    </xdr:from>
    <xdr:ext cx="378565" cy="259045"/>
    <xdr:sp macro="" textlink="">
      <xdr:nvSpPr>
        <xdr:cNvPr id="295" name="テキスト ボックス 294"/>
        <xdr:cNvSpPr txBox="1"/>
      </xdr:nvSpPr>
      <xdr:spPr>
        <a:xfrm>
          <a:off x="9450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44341</xdr:rowOff>
    </xdr:from>
    <xdr:to>
      <xdr:col>45</xdr:col>
      <xdr:colOff>177800</xdr:colOff>
      <xdr:row>39</xdr:row>
      <xdr:rowOff>45320</xdr:rowOff>
    </xdr:to>
    <xdr:cxnSp macro="">
      <xdr:nvCxnSpPr>
        <xdr:cNvPr id="296" name="直線コネクタ 295"/>
        <xdr:cNvCxnSpPr/>
      </xdr:nvCxnSpPr>
      <xdr:spPr>
        <a:xfrm flipV="1">
          <a:off x="7861300" y="6730891"/>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7" name="フローチャート: 判断 296"/>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8" name="テキスト ボックス 297"/>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45320</xdr:rowOff>
    </xdr:from>
    <xdr:to>
      <xdr:col>41</xdr:col>
      <xdr:colOff>50800</xdr:colOff>
      <xdr:row>39</xdr:row>
      <xdr:rowOff>45974</xdr:rowOff>
    </xdr:to>
    <xdr:cxnSp macro="">
      <xdr:nvCxnSpPr>
        <xdr:cNvPr id="299" name="直線コネクタ 298"/>
        <xdr:cNvCxnSpPr/>
      </xdr:nvCxnSpPr>
      <xdr:spPr>
        <a:xfrm flipV="1">
          <a:off x="6972300" y="6731870"/>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74204</xdr:rowOff>
    </xdr:from>
    <xdr:to>
      <xdr:col>41</xdr:col>
      <xdr:colOff>101600</xdr:colOff>
      <xdr:row>38</xdr:row>
      <xdr:rowOff>4355</xdr:rowOff>
    </xdr:to>
    <xdr:sp macro="" textlink="">
      <xdr:nvSpPr>
        <xdr:cNvPr id="300" name="フローチャート: 判断 299"/>
        <xdr:cNvSpPr/>
      </xdr:nvSpPr>
      <xdr:spPr>
        <a:xfrm>
          <a:off x="7810500" y="64178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20881</xdr:rowOff>
    </xdr:from>
    <xdr:ext cx="378565" cy="259045"/>
    <xdr:sp macro="" textlink="">
      <xdr:nvSpPr>
        <xdr:cNvPr id="301" name="テキスト ボックス 300"/>
        <xdr:cNvSpPr txBox="1"/>
      </xdr:nvSpPr>
      <xdr:spPr>
        <a:xfrm>
          <a:off x="7672017" y="6193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161725</xdr:rowOff>
    </xdr:from>
    <xdr:to>
      <xdr:col>36</xdr:col>
      <xdr:colOff>165100</xdr:colOff>
      <xdr:row>37</xdr:row>
      <xdr:rowOff>91875</xdr:rowOff>
    </xdr:to>
    <xdr:sp macro="" textlink="">
      <xdr:nvSpPr>
        <xdr:cNvPr id="302" name="フローチャート: 判断 301"/>
        <xdr:cNvSpPr/>
      </xdr:nvSpPr>
      <xdr:spPr>
        <a:xfrm>
          <a:off x="6921500" y="633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108402</xdr:rowOff>
    </xdr:from>
    <xdr:ext cx="469744" cy="259045"/>
    <xdr:sp macro="" textlink="">
      <xdr:nvSpPr>
        <xdr:cNvPr id="303" name="テキスト ボックス 302"/>
        <xdr:cNvSpPr txBox="1"/>
      </xdr:nvSpPr>
      <xdr:spPr>
        <a:xfrm>
          <a:off x="6737428" y="610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47099</xdr:rowOff>
    </xdr:from>
    <xdr:to>
      <xdr:col>55</xdr:col>
      <xdr:colOff>50800</xdr:colOff>
      <xdr:row>39</xdr:row>
      <xdr:rowOff>148699</xdr:rowOff>
    </xdr:to>
    <xdr:sp macro="" textlink="">
      <xdr:nvSpPr>
        <xdr:cNvPr id="309" name="楕円 308"/>
        <xdr:cNvSpPr/>
      </xdr:nvSpPr>
      <xdr:spPr>
        <a:xfrm>
          <a:off x="104267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133476</xdr:rowOff>
    </xdr:from>
    <xdr:ext cx="249299" cy="259045"/>
    <xdr:sp macro="" textlink="">
      <xdr:nvSpPr>
        <xdr:cNvPr id="310" name="労働費該当値テキスト"/>
        <xdr:cNvSpPr txBox="1"/>
      </xdr:nvSpPr>
      <xdr:spPr>
        <a:xfrm>
          <a:off x="10528300" y="66485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160746</xdr:rowOff>
    </xdr:from>
    <xdr:to>
      <xdr:col>50</xdr:col>
      <xdr:colOff>165100</xdr:colOff>
      <xdr:row>39</xdr:row>
      <xdr:rowOff>90896</xdr:rowOff>
    </xdr:to>
    <xdr:sp macro="" textlink="">
      <xdr:nvSpPr>
        <xdr:cNvPr id="311" name="楕円 310"/>
        <xdr:cNvSpPr/>
      </xdr:nvSpPr>
      <xdr:spPr>
        <a:xfrm>
          <a:off x="9588500" y="667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82023</xdr:rowOff>
    </xdr:from>
    <xdr:ext cx="378565" cy="259045"/>
    <xdr:sp macro="" textlink="">
      <xdr:nvSpPr>
        <xdr:cNvPr id="312" name="テキスト ボックス 311"/>
        <xdr:cNvSpPr txBox="1"/>
      </xdr:nvSpPr>
      <xdr:spPr>
        <a:xfrm>
          <a:off x="9450017" y="6768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164991</xdr:rowOff>
    </xdr:from>
    <xdr:to>
      <xdr:col>46</xdr:col>
      <xdr:colOff>38100</xdr:colOff>
      <xdr:row>39</xdr:row>
      <xdr:rowOff>95141</xdr:rowOff>
    </xdr:to>
    <xdr:sp macro="" textlink="">
      <xdr:nvSpPr>
        <xdr:cNvPr id="313" name="楕円 312"/>
        <xdr:cNvSpPr/>
      </xdr:nvSpPr>
      <xdr:spPr>
        <a:xfrm>
          <a:off x="8699500" y="668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86268</xdr:rowOff>
    </xdr:from>
    <xdr:ext cx="378565" cy="259045"/>
    <xdr:sp macro="" textlink="">
      <xdr:nvSpPr>
        <xdr:cNvPr id="314" name="テキスト ボックス 313"/>
        <xdr:cNvSpPr txBox="1"/>
      </xdr:nvSpPr>
      <xdr:spPr>
        <a:xfrm>
          <a:off x="8561017" y="6772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165970</xdr:rowOff>
    </xdr:from>
    <xdr:to>
      <xdr:col>41</xdr:col>
      <xdr:colOff>101600</xdr:colOff>
      <xdr:row>39</xdr:row>
      <xdr:rowOff>96120</xdr:rowOff>
    </xdr:to>
    <xdr:sp macro="" textlink="">
      <xdr:nvSpPr>
        <xdr:cNvPr id="315" name="楕円 314"/>
        <xdr:cNvSpPr/>
      </xdr:nvSpPr>
      <xdr:spPr>
        <a:xfrm>
          <a:off x="7810500" y="668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87247</xdr:rowOff>
    </xdr:from>
    <xdr:ext cx="378565" cy="259045"/>
    <xdr:sp macro="" textlink="">
      <xdr:nvSpPr>
        <xdr:cNvPr id="316" name="テキスト ボックス 315"/>
        <xdr:cNvSpPr txBox="1"/>
      </xdr:nvSpPr>
      <xdr:spPr>
        <a:xfrm>
          <a:off x="7672017" y="6773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166624</xdr:rowOff>
    </xdr:from>
    <xdr:to>
      <xdr:col>36</xdr:col>
      <xdr:colOff>165100</xdr:colOff>
      <xdr:row>39</xdr:row>
      <xdr:rowOff>96774</xdr:rowOff>
    </xdr:to>
    <xdr:sp macro="" textlink="">
      <xdr:nvSpPr>
        <xdr:cNvPr id="317" name="楕円 316"/>
        <xdr:cNvSpPr/>
      </xdr:nvSpPr>
      <xdr:spPr>
        <a:xfrm>
          <a:off x="6921500" y="668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87901</xdr:rowOff>
    </xdr:from>
    <xdr:ext cx="378565" cy="259045"/>
    <xdr:sp macro="" textlink="">
      <xdr:nvSpPr>
        <xdr:cNvPr id="318" name="テキスト ボックス 317"/>
        <xdr:cNvSpPr txBox="1"/>
      </xdr:nvSpPr>
      <xdr:spPr>
        <a:xfrm>
          <a:off x="6783017" y="6774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61900</xdr:rowOff>
    </xdr:from>
    <xdr:to>
      <xdr:col>54</xdr:col>
      <xdr:colOff>189865</xdr:colOff>
      <xdr:row>59</xdr:row>
      <xdr:rowOff>12008</xdr:rowOff>
    </xdr:to>
    <xdr:cxnSp macro="">
      <xdr:nvCxnSpPr>
        <xdr:cNvPr id="342" name="直線コネクタ 341"/>
        <xdr:cNvCxnSpPr/>
      </xdr:nvCxnSpPr>
      <xdr:spPr>
        <a:xfrm flipV="1">
          <a:off x="10475595" y="8805850"/>
          <a:ext cx="1270" cy="1321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15835</xdr:rowOff>
    </xdr:from>
    <xdr:ext cx="469744" cy="259045"/>
    <xdr:sp macro="" textlink="">
      <xdr:nvSpPr>
        <xdr:cNvPr id="343" name="農林水産業費最小値テキスト"/>
        <xdr:cNvSpPr txBox="1"/>
      </xdr:nvSpPr>
      <xdr:spPr>
        <a:xfrm>
          <a:off x="10528300" y="1013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12008</xdr:rowOff>
    </xdr:from>
    <xdr:to>
      <xdr:col>55</xdr:col>
      <xdr:colOff>88900</xdr:colOff>
      <xdr:row>59</xdr:row>
      <xdr:rowOff>12008</xdr:rowOff>
    </xdr:to>
    <xdr:cxnSp macro="">
      <xdr:nvCxnSpPr>
        <xdr:cNvPr id="344" name="直線コネクタ 343"/>
        <xdr:cNvCxnSpPr/>
      </xdr:nvCxnSpPr>
      <xdr:spPr>
        <a:xfrm>
          <a:off x="10388600" y="1012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8577</xdr:rowOff>
    </xdr:from>
    <xdr:ext cx="534377" cy="259045"/>
    <xdr:sp macro="" textlink="">
      <xdr:nvSpPr>
        <xdr:cNvPr id="345" name="農林水産業費最大値テキスト"/>
        <xdr:cNvSpPr txBox="1"/>
      </xdr:nvSpPr>
      <xdr:spPr>
        <a:xfrm>
          <a:off x="10528300" y="85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61900</xdr:rowOff>
    </xdr:from>
    <xdr:to>
      <xdr:col>55</xdr:col>
      <xdr:colOff>88900</xdr:colOff>
      <xdr:row>51</xdr:row>
      <xdr:rowOff>61900</xdr:rowOff>
    </xdr:to>
    <xdr:cxnSp macro="">
      <xdr:nvCxnSpPr>
        <xdr:cNvPr id="346" name="直線コネクタ 345"/>
        <xdr:cNvCxnSpPr/>
      </xdr:nvCxnSpPr>
      <xdr:spPr>
        <a:xfrm>
          <a:off x="10388600" y="880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9113</xdr:rowOff>
    </xdr:from>
    <xdr:to>
      <xdr:col>55</xdr:col>
      <xdr:colOff>0</xdr:colOff>
      <xdr:row>57</xdr:row>
      <xdr:rowOff>126174</xdr:rowOff>
    </xdr:to>
    <xdr:cxnSp macro="">
      <xdr:nvCxnSpPr>
        <xdr:cNvPr id="347" name="直線コネクタ 346"/>
        <xdr:cNvCxnSpPr/>
      </xdr:nvCxnSpPr>
      <xdr:spPr>
        <a:xfrm>
          <a:off x="9639300" y="9781763"/>
          <a:ext cx="838200" cy="11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147134</xdr:rowOff>
    </xdr:from>
    <xdr:ext cx="534377" cy="259045"/>
    <xdr:sp macro="" textlink="">
      <xdr:nvSpPr>
        <xdr:cNvPr id="348" name="農林水産業費平均値テキスト"/>
        <xdr:cNvSpPr txBox="1"/>
      </xdr:nvSpPr>
      <xdr:spPr>
        <a:xfrm>
          <a:off x="10528300" y="9576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124257</xdr:rowOff>
    </xdr:from>
    <xdr:to>
      <xdr:col>55</xdr:col>
      <xdr:colOff>50800</xdr:colOff>
      <xdr:row>57</xdr:row>
      <xdr:rowOff>54407</xdr:rowOff>
    </xdr:to>
    <xdr:sp macro="" textlink="">
      <xdr:nvSpPr>
        <xdr:cNvPr id="349" name="フローチャート: 判断 348"/>
        <xdr:cNvSpPr/>
      </xdr:nvSpPr>
      <xdr:spPr>
        <a:xfrm>
          <a:off x="104267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157302</xdr:rowOff>
    </xdr:from>
    <xdr:to>
      <xdr:col>50</xdr:col>
      <xdr:colOff>114300</xdr:colOff>
      <xdr:row>57</xdr:row>
      <xdr:rowOff>9113</xdr:rowOff>
    </xdr:to>
    <xdr:cxnSp macro="">
      <xdr:nvCxnSpPr>
        <xdr:cNvPr id="350" name="直線コネクタ 349"/>
        <xdr:cNvCxnSpPr/>
      </xdr:nvCxnSpPr>
      <xdr:spPr>
        <a:xfrm>
          <a:off x="8750300" y="9758502"/>
          <a:ext cx="889000" cy="2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130563</xdr:rowOff>
    </xdr:from>
    <xdr:to>
      <xdr:col>50</xdr:col>
      <xdr:colOff>165100</xdr:colOff>
      <xdr:row>57</xdr:row>
      <xdr:rowOff>60713</xdr:rowOff>
    </xdr:to>
    <xdr:sp macro="" textlink="">
      <xdr:nvSpPr>
        <xdr:cNvPr id="351" name="フローチャート: 判断 350"/>
        <xdr:cNvSpPr/>
      </xdr:nvSpPr>
      <xdr:spPr>
        <a:xfrm>
          <a:off x="9588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51840</xdr:rowOff>
    </xdr:from>
    <xdr:ext cx="534377" cy="259045"/>
    <xdr:sp macro="" textlink="">
      <xdr:nvSpPr>
        <xdr:cNvPr id="352" name="テキスト ボックス 351"/>
        <xdr:cNvSpPr txBox="1"/>
      </xdr:nvSpPr>
      <xdr:spPr>
        <a:xfrm>
          <a:off x="9372111" y="98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157302</xdr:rowOff>
    </xdr:from>
    <xdr:to>
      <xdr:col>45</xdr:col>
      <xdr:colOff>177800</xdr:colOff>
      <xdr:row>57</xdr:row>
      <xdr:rowOff>141853</xdr:rowOff>
    </xdr:to>
    <xdr:cxnSp macro="">
      <xdr:nvCxnSpPr>
        <xdr:cNvPr id="353" name="直線コネクタ 352"/>
        <xdr:cNvCxnSpPr/>
      </xdr:nvCxnSpPr>
      <xdr:spPr>
        <a:xfrm flipV="1">
          <a:off x="7861300" y="9758502"/>
          <a:ext cx="889000" cy="15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126562</xdr:rowOff>
    </xdr:from>
    <xdr:to>
      <xdr:col>46</xdr:col>
      <xdr:colOff>38100</xdr:colOff>
      <xdr:row>57</xdr:row>
      <xdr:rowOff>56712</xdr:rowOff>
    </xdr:to>
    <xdr:sp macro="" textlink="">
      <xdr:nvSpPr>
        <xdr:cNvPr id="354" name="フローチャート: 判断 353"/>
        <xdr:cNvSpPr/>
      </xdr:nvSpPr>
      <xdr:spPr>
        <a:xfrm>
          <a:off x="8699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47839</xdr:rowOff>
    </xdr:from>
    <xdr:ext cx="534377" cy="259045"/>
    <xdr:sp macro="" textlink="">
      <xdr:nvSpPr>
        <xdr:cNvPr id="355" name="テキスト ボックス 354"/>
        <xdr:cNvSpPr txBox="1"/>
      </xdr:nvSpPr>
      <xdr:spPr>
        <a:xfrm>
          <a:off x="8483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141853</xdr:rowOff>
    </xdr:from>
    <xdr:to>
      <xdr:col>41</xdr:col>
      <xdr:colOff>50800</xdr:colOff>
      <xdr:row>58</xdr:row>
      <xdr:rowOff>40125</xdr:rowOff>
    </xdr:to>
    <xdr:cxnSp macro="">
      <xdr:nvCxnSpPr>
        <xdr:cNvPr id="356" name="直線コネクタ 355"/>
        <xdr:cNvCxnSpPr/>
      </xdr:nvCxnSpPr>
      <xdr:spPr>
        <a:xfrm flipV="1">
          <a:off x="6972300" y="9914503"/>
          <a:ext cx="889000" cy="6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127171</xdr:rowOff>
    </xdr:from>
    <xdr:to>
      <xdr:col>41</xdr:col>
      <xdr:colOff>101600</xdr:colOff>
      <xdr:row>58</xdr:row>
      <xdr:rowOff>57321</xdr:rowOff>
    </xdr:to>
    <xdr:sp macro="" textlink="">
      <xdr:nvSpPr>
        <xdr:cNvPr id="357" name="フローチャート: 判断 356"/>
        <xdr:cNvSpPr/>
      </xdr:nvSpPr>
      <xdr:spPr>
        <a:xfrm>
          <a:off x="7810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48448</xdr:rowOff>
    </xdr:from>
    <xdr:ext cx="534377" cy="259045"/>
    <xdr:sp macro="" textlink="">
      <xdr:nvSpPr>
        <xdr:cNvPr id="358" name="テキスト ボックス 357"/>
        <xdr:cNvSpPr txBox="1"/>
      </xdr:nvSpPr>
      <xdr:spPr>
        <a:xfrm>
          <a:off x="7594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80537</xdr:rowOff>
    </xdr:from>
    <xdr:to>
      <xdr:col>36</xdr:col>
      <xdr:colOff>165100</xdr:colOff>
      <xdr:row>58</xdr:row>
      <xdr:rowOff>10687</xdr:rowOff>
    </xdr:to>
    <xdr:sp macro="" textlink="">
      <xdr:nvSpPr>
        <xdr:cNvPr id="359" name="フローチャート: 判断 358"/>
        <xdr:cNvSpPr/>
      </xdr:nvSpPr>
      <xdr:spPr>
        <a:xfrm>
          <a:off x="6921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27214</xdr:rowOff>
    </xdr:from>
    <xdr:ext cx="534377" cy="259045"/>
    <xdr:sp macro="" textlink="">
      <xdr:nvSpPr>
        <xdr:cNvPr id="360" name="テキスト ボックス 359"/>
        <xdr:cNvSpPr txBox="1"/>
      </xdr:nvSpPr>
      <xdr:spPr>
        <a:xfrm>
          <a:off x="6705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75374</xdr:rowOff>
    </xdr:from>
    <xdr:to>
      <xdr:col>55</xdr:col>
      <xdr:colOff>50800</xdr:colOff>
      <xdr:row>58</xdr:row>
      <xdr:rowOff>5524</xdr:rowOff>
    </xdr:to>
    <xdr:sp macro="" textlink="">
      <xdr:nvSpPr>
        <xdr:cNvPr id="366" name="楕円 365"/>
        <xdr:cNvSpPr/>
      </xdr:nvSpPr>
      <xdr:spPr>
        <a:xfrm>
          <a:off x="10426700" y="984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53801</xdr:rowOff>
    </xdr:from>
    <xdr:ext cx="534377" cy="259045"/>
    <xdr:sp macro="" textlink="">
      <xdr:nvSpPr>
        <xdr:cNvPr id="367" name="農林水産業費該当値テキスト"/>
        <xdr:cNvSpPr txBox="1"/>
      </xdr:nvSpPr>
      <xdr:spPr>
        <a:xfrm>
          <a:off x="10528300" y="982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129763</xdr:rowOff>
    </xdr:from>
    <xdr:to>
      <xdr:col>50</xdr:col>
      <xdr:colOff>165100</xdr:colOff>
      <xdr:row>57</xdr:row>
      <xdr:rowOff>59913</xdr:rowOff>
    </xdr:to>
    <xdr:sp macro="" textlink="">
      <xdr:nvSpPr>
        <xdr:cNvPr id="368" name="楕円 367"/>
        <xdr:cNvSpPr/>
      </xdr:nvSpPr>
      <xdr:spPr>
        <a:xfrm>
          <a:off x="9588500" y="973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76440</xdr:rowOff>
    </xdr:from>
    <xdr:ext cx="534377" cy="259045"/>
    <xdr:sp macro="" textlink="">
      <xdr:nvSpPr>
        <xdr:cNvPr id="369" name="テキスト ボックス 368"/>
        <xdr:cNvSpPr txBox="1"/>
      </xdr:nvSpPr>
      <xdr:spPr>
        <a:xfrm>
          <a:off x="9372111" y="950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106502</xdr:rowOff>
    </xdr:from>
    <xdr:to>
      <xdr:col>46</xdr:col>
      <xdr:colOff>38100</xdr:colOff>
      <xdr:row>57</xdr:row>
      <xdr:rowOff>36652</xdr:rowOff>
    </xdr:to>
    <xdr:sp macro="" textlink="">
      <xdr:nvSpPr>
        <xdr:cNvPr id="370" name="楕円 369"/>
        <xdr:cNvSpPr/>
      </xdr:nvSpPr>
      <xdr:spPr>
        <a:xfrm>
          <a:off x="8699500" y="970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53179</xdr:rowOff>
    </xdr:from>
    <xdr:ext cx="534377" cy="259045"/>
    <xdr:sp macro="" textlink="">
      <xdr:nvSpPr>
        <xdr:cNvPr id="371" name="テキスト ボックス 370"/>
        <xdr:cNvSpPr txBox="1"/>
      </xdr:nvSpPr>
      <xdr:spPr>
        <a:xfrm>
          <a:off x="8483111" y="94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91053</xdr:rowOff>
    </xdr:from>
    <xdr:to>
      <xdr:col>41</xdr:col>
      <xdr:colOff>101600</xdr:colOff>
      <xdr:row>58</xdr:row>
      <xdr:rowOff>21203</xdr:rowOff>
    </xdr:to>
    <xdr:sp macro="" textlink="">
      <xdr:nvSpPr>
        <xdr:cNvPr id="372" name="楕円 371"/>
        <xdr:cNvSpPr/>
      </xdr:nvSpPr>
      <xdr:spPr>
        <a:xfrm>
          <a:off x="7810500" y="986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37730</xdr:rowOff>
    </xdr:from>
    <xdr:ext cx="534377" cy="259045"/>
    <xdr:sp macro="" textlink="">
      <xdr:nvSpPr>
        <xdr:cNvPr id="373" name="テキスト ボックス 372"/>
        <xdr:cNvSpPr txBox="1"/>
      </xdr:nvSpPr>
      <xdr:spPr>
        <a:xfrm>
          <a:off x="7594111" y="963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160775</xdr:rowOff>
    </xdr:from>
    <xdr:to>
      <xdr:col>36</xdr:col>
      <xdr:colOff>165100</xdr:colOff>
      <xdr:row>58</xdr:row>
      <xdr:rowOff>90925</xdr:rowOff>
    </xdr:to>
    <xdr:sp macro="" textlink="">
      <xdr:nvSpPr>
        <xdr:cNvPr id="374" name="楕円 373"/>
        <xdr:cNvSpPr/>
      </xdr:nvSpPr>
      <xdr:spPr>
        <a:xfrm>
          <a:off x="6921500" y="99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82052</xdr:rowOff>
    </xdr:from>
    <xdr:ext cx="469744" cy="259045"/>
    <xdr:sp macro="" textlink="">
      <xdr:nvSpPr>
        <xdr:cNvPr id="375" name="テキスト ボックス 374"/>
        <xdr:cNvSpPr txBox="1"/>
      </xdr:nvSpPr>
      <xdr:spPr>
        <a:xfrm>
          <a:off x="6737428" y="1002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129451</xdr:rowOff>
    </xdr:from>
    <xdr:to>
      <xdr:col>54</xdr:col>
      <xdr:colOff>189865</xdr:colOff>
      <xdr:row>79</xdr:row>
      <xdr:rowOff>23076</xdr:rowOff>
    </xdr:to>
    <xdr:cxnSp macro="">
      <xdr:nvCxnSpPr>
        <xdr:cNvPr id="399" name="直線コネクタ 398"/>
        <xdr:cNvCxnSpPr/>
      </xdr:nvCxnSpPr>
      <xdr:spPr>
        <a:xfrm flipV="1">
          <a:off x="10475595" y="12130951"/>
          <a:ext cx="1270" cy="1436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26903</xdr:rowOff>
    </xdr:from>
    <xdr:ext cx="378565" cy="259045"/>
    <xdr:sp macro="" textlink="">
      <xdr:nvSpPr>
        <xdr:cNvPr id="400" name="商工費最小値テキスト"/>
        <xdr:cNvSpPr txBox="1"/>
      </xdr:nvSpPr>
      <xdr:spPr>
        <a:xfrm>
          <a:off x="10528300" y="13571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23076</xdr:rowOff>
    </xdr:from>
    <xdr:to>
      <xdr:col>55</xdr:col>
      <xdr:colOff>88900</xdr:colOff>
      <xdr:row>79</xdr:row>
      <xdr:rowOff>23076</xdr:rowOff>
    </xdr:to>
    <xdr:cxnSp macro="">
      <xdr:nvCxnSpPr>
        <xdr:cNvPr id="401" name="直線コネクタ 400"/>
        <xdr:cNvCxnSpPr/>
      </xdr:nvCxnSpPr>
      <xdr:spPr>
        <a:xfrm>
          <a:off x="10388600" y="1356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76128</xdr:rowOff>
    </xdr:from>
    <xdr:ext cx="534377" cy="259045"/>
    <xdr:sp macro="" textlink="">
      <xdr:nvSpPr>
        <xdr:cNvPr id="402" name="商工費最大値テキスト"/>
        <xdr:cNvSpPr txBox="1"/>
      </xdr:nvSpPr>
      <xdr:spPr>
        <a:xfrm>
          <a:off x="10528300" y="1190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129451</xdr:rowOff>
    </xdr:from>
    <xdr:to>
      <xdr:col>55</xdr:col>
      <xdr:colOff>88900</xdr:colOff>
      <xdr:row>70</xdr:row>
      <xdr:rowOff>129451</xdr:rowOff>
    </xdr:to>
    <xdr:cxnSp macro="">
      <xdr:nvCxnSpPr>
        <xdr:cNvPr id="403" name="直線コネクタ 402"/>
        <xdr:cNvCxnSpPr/>
      </xdr:nvCxnSpPr>
      <xdr:spPr>
        <a:xfrm>
          <a:off x="10388600" y="1213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52527</xdr:rowOff>
    </xdr:from>
    <xdr:to>
      <xdr:col>55</xdr:col>
      <xdr:colOff>0</xdr:colOff>
      <xdr:row>78</xdr:row>
      <xdr:rowOff>58471</xdr:rowOff>
    </xdr:to>
    <xdr:cxnSp macro="">
      <xdr:nvCxnSpPr>
        <xdr:cNvPr id="404" name="直線コネクタ 403"/>
        <xdr:cNvCxnSpPr/>
      </xdr:nvCxnSpPr>
      <xdr:spPr>
        <a:xfrm flipV="1">
          <a:off x="9639300" y="13425627"/>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156963</xdr:rowOff>
    </xdr:from>
    <xdr:ext cx="469744" cy="259045"/>
    <xdr:sp macro="" textlink="">
      <xdr:nvSpPr>
        <xdr:cNvPr id="405" name="商工費平均値テキスト"/>
        <xdr:cNvSpPr txBox="1"/>
      </xdr:nvSpPr>
      <xdr:spPr>
        <a:xfrm>
          <a:off x="10528300" y="130157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134086</xdr:rowOff>
    </xdr:from>
    <xdr:to>
      <xdr:col>55</xdr:col>
      <xdr:colOff>50800</xdr:colOff>
      <xdr:row>77</xdr:row>
      <xdr:rowOff>64236</xdr:rowOff>
    </xdr:to>
    <xdr:sp macro="" textlink="">
      <xdr:nvSpPr>
        <xdr:cNvPr id="406" name="フローチャート: 判断 405"/>
        <xdr:cNvSpPr/>
      </xdr:nvSpPr>
      <xdr:spPr>
        <a:xfrm>
          <a:off x="104267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150788</xdr:rowOff>
    </xdr:from>
    <xdr:to>
      <xdr:col>50</xdr:col>
      <xdr:colOff>114300</xdr:colOff>
      <xdr:row>78</xdr:row>
      <xdr:rowOff>58471</xdr:rowOff>
    </xdr:to>
    <xdr:cxnSp macro="">
      <xdr:nvCxnSpPr>
        <xdr:cNvPr id="407" name="直線コネクタ 406"/>
        <xdr:cNvCxnSpPr/>
      </xdr:nvCxnSpPr>
      <xdr:spPr>
        <a:xfrm>
          <a:off x="8750300" y="13352438"/>
          <a:ext cx="889000" cy="7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163881</xdr:rowOff>
    </xdr:from>
    <xdr:to>
      <xdr:col>50</xdr:col>
      <xdr:colOff>165100</xdr:colOff>
      <xdr:row>77</xdr:row>
      <xdr:rowOff>94031</xdr:rowOff>
    </xdr:to>
    <xdr:sp macro="" textlink="">
      <xdr:nvSpPr>
        <xdr:cNvPr id="408" name="フローチャート: 判断 407"/>
        <xdr:cNvSpPr/>
      </xdr:nvSpPr>
      <xdr:spPr>
        <a:xfrm>
          <a:off x="9588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110558</xdr:rowOff>
    </xdr:from>
    <xdr:ext cx="469744" cy="259045"/>
    <xdr:sp macro="" textlink="">
      <xdr:nvSpPr>
        <xdr:cNvPr id="409" name="テキスト ボックス 408"/>
        <xdr:cNvSpPr txBox="1"/>
      </xdr:nvSpPr>
      <xdr:spPr>
        <a:xfrm>
          <a:off x="9404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150788</xdr:rowOff>
    </xdr:from>
    <xdr:to>
      <xdr:col>45</xdr:col>
      <xdr:colOff>177800</xdr:colOff>
      <xdr:row>78</xdr:row>
      <xdr:rowOff>104420</xdr:rowOff>
    </xdr:to>
    <xdr:cxnSp macro="">
      <xdr:nvCxnSpPr>
        <xdr:cNvPr id="410" name="直線コネクタ 409"/>
        <xdr:cNvCxnSpPr/>
      </xdr:nvCxnSpPr>
      <xdr:spPr>
        <a:xfrm flipV="1">
          <a:off x="7861300" y="13352438"/>
          <a:ext cx="889000" cy="12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114009</xdr:rowOff>
    </xdr:from>
    <xdr:to>
      <xdr:col>46</xdr:col>
      <xdr:colOff>38100</xdr:colOff>
      <xdr:row>77</xdr:row>
      <xdr:rowOff>44159</xdr:rowOff>
    </xdr:to>
    <xdr:sp macro="" textlink="">
      <xdr:nvSpPr>
        <xdr:cNvPr id="411" name="フローチャート: 判断 410"/>
        <xdr:cNvSpPr/>
      </xdr:nvSpPr>
      <xdr:spPr>
        <a:xfrm>
          <a:off x="8699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60685</xdr:rowOff>
    </xdr:from>
    <xdr:ext cx="534377" cy="259045"/>
    <xdr:sp macro="" textlink="">
      <xdr:nvSpPr>
        <xdr:cNvPr id="412" name="テキスト ボックス 411"/>
        <xdr:cNvSpPr txBox="1"/>
      </xdr:nvSpPr>
      <xdr:spPr>
        <a:xfrm>
          <a:off x="8483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96571</xdr:rowOff>
    </xdr:from>
    <xdr:to>
      <xdr:col>41</xdr:col>
      <xdr:colOff>50800</xdr:colOff>
      <xdr:row>78</xdr:row>
      <xdr:rowOff>104420</xdr:rowOff>
    </xdr:to>
    <xdr:cxnSp macro="">
      <xdr:nvCxnSpPr>
        <xdr:cNvPr id="413" name="直線コネクタ 412"/>
        <xdr:cNvCxnSpPr/>
      </xdr:nvCxnSpPr>
      <xdr:spPr>
        <a:xfrm>
          <a:off x="6972300" y="13469671"/>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5" name="テキスト ボックス 414"/>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1727</xdr:rowOff>
    </xdr:from>
    <xdr:to>
      <xdr:col>55</xdr:col>
      <xdr:colOff>50800</xdr:colOff>
      <xdr:row>78</xdr:row>
      <xdr:rowOff>103327</xdr:rowOff>
    </xdr:to>
    <xdr:sp macro="" textlink="">
      <xdr:nvSpPr>
        <xdr:cNvPr id="423" name="楕円 422"/>
        <xdr:cNvSpPr/>
      </xdr:nvSpPr>
      <xdr:spPr>
        <a:xfrm>
          <a:off x="10426700" y="1337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151604</xdr:rowOff>
    </xdr:from>
    <xdr:ext cx="469744" cy="259045"/>
    <xdr:sp macro="" textlink="">
      <xdr:nvSpPr>
        <xdr:cNvPr id="424" name="商工費該当値テキスト"/>
        <xdr:cNvSpPr txBox="1"/>
      </xdr:nvSpPr>
      <xdr:spPr>
        <a:xfrm>
          <a:off x="10528300" y="1335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7671</xdr:rowOff>
    </xdr:from>
    <xdr:to>
      <xdr:col>50</xdr:col>
      <xdr:colOff>165100</xdr:colOff>
      <xdr:row>78</xdr:row>
      <xdr:rowOff>109271</xdr:rowOff>
    </xdr:to>
    <xdr:sp macro="" textlink="">
      <xdr:nvSpPr>
        <xdr:cNvPr id="425" name="楕円 424"/>
        <xdr:cNvSpPr/>
      </xdr:nvSpPr>
      <xdr:spPr>
        <a:xfrm>
          <a:off x="9588500" y="1338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100398</xdr:rowOff>
    </xdr:from>
    <xdr:ext cx="469744" cy="259045"/>
    <xdr:sp macro="" textlink="">
      <xdr:nvSpPr>
        <xdr:cNvPr id="426" name="テキスト ボックス 425"/>
        <xdr:cNvSpPr txBox="1"/>
      </xdr:nvSpPr>
      <xdr:spPr>
        <a:xfrm>
          <a:off x="9404428" y="1347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99988</xdr:rowOff>
    </xdr:from>
    <xdr:to>
      <xdr:col>46</xdr:col>
      <xdr:colOff>38100</xdr:colOff>
      <xdr:row>78</xdr:row>
      <xdr:rowOff>30138</xdr:rowOff>
    </xdr:to>
    <xdr:sp macro="" textlink="">
      <xdr:nvSpPr>
        <xdr:cNvPr id="427" name="楕円 426"/>
        <xdr:cNvSpPr/>
      </xdr:nvSpPr>
      <xdr:spPr>
        <a:xfrm>
          <a:off x="8699500" y="133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21265</xdr:rowOff>
    </xdr:from>
    <xdr:ext cx="469744" cy="259045"/>
    <xdr:sp macro="" textlink="">
      <xdr:nvSpPr>
        <xdr:cNvPr id="428" name="テキスト ボックス 427"/>
        <xdr:cNvSpPr txBox="1"/>
      </xdr:nvSpPr>
      <xdr:spPr>
        <a:xfrm>
          <a:off x="8515428" y="1339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53620</xdr:rowOff>
    </xdr:from>
    <xdr:to>
      <xdr:col>41</xdr:col>
      <xdr:colOff>101600</xdr:colOff>
      <xdr:row>78</xdr:row>
      <xdr:rowOff>155220</xdr:rowOff>
    </xdr:to>
    <xdr:sp macro="" textlink="">
      <xdr:nvSpPr>
        <xdr:cNvPr id="429" name="楕円 428"/>
        <xdr:cNvSpPr/>
      </xdr:nvSpPr>
      <xdr:spPr>
        <a:xfrm>
          <a:off x="7810500" y="1342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146347</xdr:rowOff>
    </xdr:from>
    <xdr:ext cx="469744" cy="259045"/>
    <xdr:sp macro="" textlink="">
      <xdr:nvSpPr>
        <xdr:cNvPr id="430" name="テキスト ボックス 429"/>
        <xdr:cNvSpPr txBox="1"/>
      </xdr:nvSpPr>
      <xdr:spPr>
        <a:xfrm>
          <a:off x="7626428" y="1351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45771</xdr:rowOff>
    </xdr:from>
    <xdr:to>
      <xdr:col>36</xdr:col>
      <xdr:colOff>165100</xdr:colOff>
      <xdr:row>78</xdr:row>
      <xdr:rowOff>147371</xdr:rowOff>
    </xdr:to>
    <xdr:sp macro="" textlink="">
      <xdr:nvSpPr>
        <xdr:cNvPr id="431" name="楕円 430"/>
        <xdr:cNvSpPr/>
      </xdr:nvSpPr>
      <xdr:spPr>
        <a:xfrm>
          <a:off x="6921500" y="1341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138498</xdr:rowOff>
    </xdr:from>
    <xdr:ext cx="469744" cy="259045"/>
    <xdr:sp macro="" textlink="">
      <xdr:nvSpPr>
        <xdr:cNvPr id="432" name="テキスト ボックス 431"/>
        <xdr:cNvSpPr txBox="1"/>
      </xdr:nvSpPr>
      <xdr:spPr>
        <a:xfrm>
          <a:off x="6737428"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144481</xdr:rowOff>
    </xdr:from>
    <xdr:to>
      <xdr:col>54</xdr:col>
      <xdr:colOff>189865</xdr:colOff>
      <xdr:row>99</xdr:row>
      <xdr:rowOff>2806</xdr:rowOff>
    </xdr:to>
    <xdr:cxnSp macro="">
      <xdr:nvCxnSpPr>
        <xdr:cNvPr id="457" name="直線コネクタ 456"/>
        <xdr:cNvCxnSpPr/>
      </xdr:nvCxnSpPr>
      <xdr:spPr>
        <a:xfrm flipV="1">
          <a:off x="10475595" y="15574981"/>
          <a:ext cx="1270" cy="14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6633</xdr:rowOff>
    </xdr:from>
    <xdr:ext cx="534377" cy="259045"/>
    <xdr:sp macro="" textlink="">
      <xdr:nvSpPr>
        <xdr:cNvPr id="458" name="土木費最小値テキスト"/>
        <xdr:cNvSpPr txBox="1"/>
      </xdr:nvSpPr>
      <xdr:spPr>
        <a:xfrm>
          <a:off x="10528300" y="1698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2806</xdr:rowOff>
    </xdr:from>
    <xdr:to>
      <xdr:col>55</xdr:col>
      <xdr:colOff>88900</xdr:colOff>
      <xdr:row>99</xdr:row>
      <xdr:rowOff>2806</xdr:rowOff>
    </xdr:to>
    <xdr:cxnSp macro="">
      <xdr:nvCxnSpPr>
        <xdr:cNvPr id="459" name="直線コネクタ 458"/>
        <xdr:cNvCxnSpPr/>
      </xdr:nvCxnSpPr>
      <xdr:spPr>
        <a:xfrm>
          <a:off x="10388600" y="1697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91158</xdr:rowOff>
    </xdr:from>
    <xdr:ext cx="534377" cy="259045"/>
    <xdr:sp macro="" textlink="">
      <xdr:nvSpPr>
        <xdr:cNvPr id="460" name="土木費最大値テキスト"/>
        <xdr:cNvSpPr txBox="1"/>
      </xdr:nvSpPr>
      <xdr:spPr>
        <a:xfrm>
          <a:off x="10528300" y="1535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144481</xdr:rowOff>
    </xdr:from>
    <xdr:to>
      <xdr:col>55</xdr:col>
      <xdr:colOff>88900</xdr:colOff>
      <xdr:row>90</xdr:row>
      <xdr:rowOff>144481</xdr:rowOff>
    </xdr:to>
    <xdr:cxnSp macro="">
      <xdr:nvCxnSpPr>
        <xdr:cNvPr id="461" name="直線コネクタ 460"/>
        <xdr:cNvCxnSpPr/>
      </xdr:nvCxnSpPr>
      <xdr:spPr>
        <a:xfrm>
          <a:off x="10388600" y="1557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5798</xdr:rowOff>
    </xdr:from>
    <xdr:to>
      <xdr:col>55</xdr:col>
      <xdr:colOff>0</xdr:colOff>
      <xdr:row>98</xdr:row>
      <xdr:rowOff>6865</xdr:rowOff>
    </xdr:to>
    <xdr:cxnSp macro="">
      <xdr:nvCxnSpPr>
        <xdr:cNvPr id="462" name="直線コネクタ 461"/>
        <xdr:cNvCxnSpPr/>
      </xdr:nvCxnSpPr>
      <xdr:spPr>
        <a:xfrm>
          <a:off x="9639300" y="16807898"/>
          <a:ext cx="8382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98441</xdr:rowOff>
    </xdr:from>
    <xdr:ext cx="534377" cy="259045"/>
    <xdr:sp macro="" textlink="">
      <xdr:nvSpPr>
        <xdr:cNvPr id="463" name="土木費平均値テキスト"/>
        <xdr:cNvSpPr txBox="1"/>
      </xdr:nvSpPr>
      <xdr:spPr>
        <a:xfrm>
          <a:off x="10528300" y="16386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75564</xdr:rowOff>
    </xdr:from>
    <xdr:to>
      <xdr:col>55</xdr:col>
      <xdr:colOff>50800</xdr:colOff>
      <xdr:row>97</xdr:row>
      <xdr:rowOff>5714</xdr:rowOff>
    </xdr:to>
    <xdr:sp macro="" textlink="">
      <xdr:nvSpPr>
        <xdr:cNvPr id="464" name="フローチャート: 判断 463"/>
        <xdr:cNvSpPr/>
      </xdr:nvSpPr>
      <xdr:spPr>
        <a:xfrm>
          <a:off x="104267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101448</xdr:rowOff>
    </xdr:from>
    <xdr:to>
      <xdr:col>50</xdr:col>
      <xdr:colOff>114300</xdr:colOff>
      <xdr:row>98</xdr:row>
      <xdr:rowOff>5798</xdr:rowOff>
    </xdr:to>
    <xdr:cxnSp macro="">
      <xdr:nvCxnSpPr>
        <xdr:cNvPr id="465" name="直線コネクタ 464"/>
        <xdr:cNvCxnSpPr/>
      </xdr:nvCxnSpPr>
      <xdr:spPr>
        <a:xfrm>
          <a:off x="8750300" y="16732098"/>
          <a:ext cx="889000" cy="7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150050</xdr:rowOff>
    </xdr:from>
    <xdr:to>
      <xdr:col>50</xdr:col>
      <xdr:colOff>165100</xdr:colOff>
      <xdr:row>97</xdr:row>
      <xdr:rowOff>80200</xdr:rowOff>
    </xdr:to>
    <xdr:sp macro="" textlink="">
      <xdr:nvSpPr>
        <xdr:cNvPr id="466" name="フローチャート: 判断 465"/>
        <xdr:cNvSpPr/>
      </xdr:nvSpPr>
      <xdr:spPr>
        <a:xfrm>
          <a:off x="9588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96727</xdr:rowOff>
    </xdr:from>
    <xdr:ext cx="534377" cy="259045"/>
    <xdr:sp macro="" textlink="">
      <xdr:nvSpPr>
        <xdr:cNvPr id="467" name="テキスト ボックス 466"/>
        <xdr:cNvSpPr txBox="1"/>
      </xdr:nvSpPr>
      <xdr:spPr>
        <a:xfrm>
          <a:off x="9372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101448</xdr:rowOff>
    </xdr:from>
    <xdr:to>
      <xdr:col>45</xdr:col>
      <xdr:colOff>177800</xdr:colOff>
      <xdr:row>98</xdr:row>
      <xdr:rowOff>74034</xdr:rowOff>
    </xdr:to>
    <xdr:cxnSp macro="">
      <xdr:nvCxnSpPr>
        <xdr:cNvPr id="468" name="直線コネクタ 467"/>
        <xdr:cNvCxnSpPr/>
      </xdr:nvCxnSpPr>
      <xdr:spPr>
        <a:xfrm flipV="1">
          <a:off x="7861300" y="16732098"/>
          <a:ext cx="889000" cy="14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169063</xdr:rowOff>
    </xdr:from>
    <xdr:to>
      <xdr:col>46</xdr:col>
      <xdr:colOff>38100</xdr:colOff>
      <xdr:row>97</xdr:row>
      <xdr:rowOff>99213</xdr:rowOff>
    </xdr:to>
    <xdr:sp macro="" textlink="">
      <xdr:nvSpPr>
        <xdr:cNvPr id="469" name="フローチャート: 判断 468"/>
        <xdr:cNvSpPr/>
      </xdr:nvSpPr>
      <xdr:spPr>
        <a:xfrm>
          <a:off x="8699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115740</xdr:rowOff>
    </xdr:from>
    <xdr:ext cx="534377" cy="259045"/>
    <xdr:sp macro="" textlink="">
      <xdr:nvSpPr>
        <xdr:cNvPr id="470" name="テキスト ボックス 469"/>
        <xdr:cNvSpPr txBox="1"/>
      </xdr:nvSpPr>
      <xdr:spPr>
        <a:xfrm>
          <a:off x="8483111" y="1640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39878</xdr:rowOff>
    </xdr:from>
    <xdr:to>
      <xdr:col>41</xdr:col>
      <xdr:colOff>50800</xdr:colOff>
      <xdr:row>98</xdr:row>
      <xdr:rowOff>74034</xdr:rowOff>
    </xdr:to>
    <xdr:cxnSp macro="">
      <xdr:nvCxnSpPr>
        <xdr:cNvPr id="471" name="直線コネクタ 470"/>
        <xdr:cNvCxnSpPr/>
      </xdr:nvCxnSpPr>
      <xdr:spPr>
        <a:xfrm>
          <a:off x="6972300" y="16841978"/>
          <a:ext cx="889000" cy="3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139478</xdr:rowOff>
    </xdr:from>
    <xdr:to>
      <xdr:col>41</xdr:col>
      <xdr:colOff>101600</xdr:colOff>
      <xdr:row>97</xdr:row>
      <xdr:rowOff>69628</xdr:rowOff>
    </xdr:to>
    <xdr:sp macro="" textlink="">
      <xdr:nvSpPr>
        <xdr:cNvPr id="472" name="フローチャート: 判断 471"/>
        <xdr:cNvSpPr/>
      </xdr:nvSpPr>
      <xdr:spPr>
        <a:xfrm>
          <a:off x="7810500" y="1659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86155</xdr:rowOff>
    </xdr:from>
    <xdr:ext cx="534377" cy="259045"/>
    <xdr:sp macro="" textlink="">
      <xdr:nvSpPr>
        <xdr:cNvPr id="473" name="テキスト ボックス 472"/>
        <xdr:cNvSpPr txBox="1"/>
      </xdr:nvSpPr>
      <xdr:spPr>
        <a:xfrm>
          <a:off x="7594111" y="1637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92348</xdr:rowOff>
    </xdr:from>
    <xdr:to>
      <xdr:col>36</xdr:col>
      <xdr:colOff>165100</xdr:colOff>
      <xdr:row>97</xdr:row>
      <xdr:rowOff>22498</xdr:rowOff>
    </xdr:to>
    <xdr:sp macro="" textlink="">
      <xdr:nvSpPr>
        <xdr:cNvPr id="474" name="フローチャート: 判断 473"/>
        <xdr:cNvSpPr/>
      </xdr:nvSpPr>
      <xdr:spPr>
        <a:xfrm>
          <a:off x="6921500" y="1655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39025</xdr:rowOff>
    </xdr:from>
    <xdr:ext cx="534377" cy="259045"/>
    <xdr:sp macro="" textlink="">
      <xdr:nvSpPr>
        <xdr:cNvPr id="475" name="テキスト ボックス 474"/>
        <xdr:cNvSpPr txBox="1"/>
      </xdr:nvSpPr>
      <xdr:spPr>
        <a:xfrm>
          <a:off x="6705111" y="1632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127515</xdr:rowOff>
    </xdr:from>
    <xdr:to>
      <xdr:col>55</xdr:col>
      <xdr:colOff>50800</xdr:colOff>
      <xdr:row>98</xdr:row>
      <xdr:rowOff>57665</xdr:rowOff>
    </xdr:to>
    <xdr:sp macro="" textlink="">
      <xdr:nvSpPr>
        <xdr:cNvPr id="481" name="楕円 480"/>
        <xdr:cNvSpPr/>
      </xdr:nvSpPr>
      <xdr:spPr>
        <a:xfrm>
          <a:off x="10426700" y="1675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105942</xdr:rowOff>
    </xdr:from>
    <xdr:ext cx="534377" cy="259045"/>
    <xdr:sp macro="" textlink="">
      <xdr:nvSpPr>
        <xdr:cNvPr id="482" name="土木費該当値テキスト"/>
        <xdr:cNvSpPr txBox="1"/>
      </xdr:nvSpPr>
      <xdr:spPr>
        <a:xfrm>
          <a:off x="10528300" y="1673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126448</xdr:rowOff>
    </xdr:from>
    <xdr:to>
      <xdr:col>50</xdr:col>
      <xdr:colOff>165100</xdr:colOff>
      <xdr:row>98</xdr:row>
      <xdr:rowOff>56598</xdr:rowOff>
    </xdr:to>
    <xdr:sp macro="" textlink="">
      <xdr:nvSpPr>
        <xdr:cNvPr id="483" name="楕円 482"/>
        <xdr:cNvSpPr/>
      </xdr:nvSpPr>
      <xdr:spPr>
        <a:xfrm>
          <a:off x="9588500" y="1675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47725</xdr:rowOff>
    </xdr:from>
    <xdr:ext cx="534377" cy="259045"/>
    <xdr:sp macro="" textlink="">
      <xdr:nvSpPr>
        <xdr:cNvPr id="484" name="テキスト ボックス 483"/>
        <xdr:cNvSpPr txBox="1"/>
      </xdr:nvSpPr>
      <xdr:spPr>
        <a:xfrm>
          <a:off x="9372111" y="1684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50648</xdr:rowOff>
    </xdr:from>
    <xdr:to>
      <xdr:col>46</xdr:col>
      <xdr:colOff>38100</xdr:colOff>
      <xdr:row>97</xdr:row>
      <xdr:rowOff>152248</xdr:rowOff>
    </xdr:to>
    <xdr:sp macro="" textlink="">
      <xdr:nvSpPr>
        <xdr:cNvPr id="485" name="楕円 484"/>
        <xdr:cNvSpPr/>
      </xdr:nvSpPr>
      <xdr:spPr>
        <a:xfrm>
          <a:off x="8699500" y="1668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143375</xdr:rowOff>
    </xdr:from>
    <xdr:ext cx="534377" cy="259045"/>
    <xdr:sp macro="" textlink="">
      <xdr:nvSpPr>
        <xdr:cNvPr id="486" name="テキスト ボックス 485"/>
        <xdr:cNvSpPr txBox="1"/>
      </xdr:nvSpPr>
      <xdr:spPr>
        <a:xfrm>
          <a:off x="8483111" y="1677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23234</xdr:rowOff>
    </xdr:from>
    <xdr:to>
      <xdr:col>41</xdr:col>
      <xdr:colOff>101600</xdr:colOff>
      <xdr:row>98</xdr:row>
      <xdr:rowOff>124834</xdr:rowOff>
    </xdr:to>
    <xdr:sp macro="" textlink="">
      <xdr:nvSpPr>
        <xdr:cNvPr id="487" name="楕円 486"/>
        <xdr:cNvSpPr/>
      </xdr:nvSpPr>
      <xdr:spPr>
        <a:xfrm>
          <a:off x="7810500" y="1682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115961</xdr:rowOff>
    </xdr:from>
    <xdr:ext cx="534377" cy="259045"/>
    <xdr:sp macro="" textlink="">
      <xdr:nvSpPr>
        <xdr:cNvPr id="488" name="テキスト ボックス 487"/>
        <xdr:cNvSpPr txBox="1"/>
      </xdr:nvSpPr>
      <xdr:spPr>
        <a:xfrm>
          <a:off x="7594111" y="1691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160528</xdr:rowOff>
    </xdr:from>
    <xdr:to>
      <xdr:col>36</xdr:col>
      <xdr:colOff>165100</xdr:colOff>
      <xdr:row>98</xdr:row>
      <xdr:rowOff>90678</xdr:rowOff>
    </xdr:to>
    <xdr:sp macro="" textlink="">
      <xdr:nvSpPr>
        <xdr:cNvPr id="489" name="楕円 488"/>
        <xdr:cNvSpPr/>
      </xdr:nvSpPr>
      <xdr:spPr>
        <a:xfrm>
          <a:off x="6921500" y="1679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81805</xdr:rowOff>
    </xdr:from>
    <xdr:ext cx="534377" cy="259045"/>
    <xdr:sp macro="" textlink="">
      <xdr:nvSpPr>
        <xdr:cNvPr id="490" name="テキスト ボックス 489"/>
        <xdr:cNvSpPr txBox="1"/>
      </xdr:nvSpPr>
      <xdr:spPr>
        <a:xfrm>
          <a:off x="6705111" y="1688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98369</xdr:rowOff>
    </xdr:from>
    <xdr:to>
      <xdr:col>85</xdr:col>
      <xdr:colOff>126364</xdr:colOff>
      <xdr:row>38</xdr:row>
      <xdr:rowOff>19868</xdr:rowOff>
    </xdr:to>
    <xdr:cxnSp macro="">
      <xdr:nvCxnSpPr>
        <xdr:cNvPr id="513" name="直線コネクタ 512"/>
        <xdr:cNvCxnSpPr/>
      </xdr:nvCxnSpPr>
      <xdr:spPr>
        <a:xfrm flipV="1">
          <a:off x="16317595" y="5241869"/>
          <a:ext cx="1269" cy="129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23695</xdr:rowOff>
    </xdr:from>
    <xdr:ext cx="534377" cy="259045"/>
    <xdr:sp macro="" textlink="">
      <xdr:nvSpPr>
        <xdr:cNvPr id="514" name="消防費最小値テキスト"/>
        <xdr:cNvSpPr txBox="1"/>
      </xdr:nvSpPr>
      <xdr:spPr>
        <a:xfrm>
          <a:off x="16370300" y="653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19868</xdr:rowOff>
    </xdr:from>
    <xdr:to>
      <xdr:col>86</xdr:col>
      <xdr:colOff>25400</xdr:colOff>
      <xdr:row>38</xdr:row>
      <xdr:rowOff>19868</xdr:rowOff>
    </xdr:to>
    <xdr:cxnSp macro="">
      <xdr:nvCxnSpPr>
        <xdr:cNvPr id="515" name="直線コネクタ 514"/>
        <xdr:cNvCxnSpPr/>
      </xdr:nvCxnSpPr>
      <xdr:spPr>
        <a:xfrm>
          <a:off x="16230600" y="653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45046</xdr:rowOff>
    </xdr:from>
    <xdr:ext cx="534377" cy="259045"/>
    <xdr:sp macro="" textlink="">
      <xdr:nvSpPr>
        <xdr:cNvPr id="516" name="消防費最大値テキスト"/>
        <xdr:cNvSpPr txBox="1"/>
      </xdr:nvSpPr>
      <xdr:spPr>
        <a:xfrm>
          <a:off x="16370300" y="501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98369</xdr:rowOff>
    </xdr:from>
    <xdr:to>
      <xdr:col>86</xdr:col>
      <xdr:colOff>25400</xdr:colOff>
      <xdr:row>30</xdr:row>
      <xdr:rowOff>98369</xdr:rowOff>
    </xdr:to>
    <xdr:cxnSp macro="">
      <xdr:nvCxnSpPr>
        <xdr:cNvPr id="517" name="直線コネクタ 516"/>
        <xdr:cNvCxnSpPr/>
      </xdr:nvCxnSpPr>
      <xdr:spPr>
        <a:xfrm>
          <a:off x="16230600" y="524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14701</xdr:rowOff>
    </xdr:from>
    <xdr:to>
      <xdr:col>85</xdr:col>
      <xdr:colOff>127000</xdr:colOff>
      <xdr:row>36</xdr:row>
      <xdr:rowOff>32029</xdr:rowOff>
    </xdr:to>
    <xdr:cxnSp macro="">
      <xdr:nvCxnSpPr>
        <xdr:cNvPr id="518" name="直線コネクタ 517"/>
        <xdr:cNvCxnSpPr/>
      </xdr:nvCxnSpPr>
      <xdr:spPr>
        <a:xfrm>
          <a:off x="15481300" y="6186901"/>
          <a:ext cx="838200" cy="1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25722</xdr:rowOff>
    </xdr:from>
    <xdr:ext cx="534377" cy="259045"/>
    <xdr:sp macro="" textlink="">
      <xdr:nvSpPr>
        <xdr:cNvPr id="519" name="消防費平均値テキスト"/>
        <xdr:cNvSpPr txBox="1"/>
      </xdr:nvSpPr>
      <xdr:spPr>
        <a:xfrm>
          <a:off x="16370300" y="6197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47295</xdr:rowOff>
    </xdr:from>
    <xdr:to>
      <xdr:col>85</xdr:col>
      <xdr:colOff>177800</xdr:colOff>
      <xdr:row>36</xdr:row>
      <xdr:rowOff>148895</xdr:rowOff>
    </xdr:to>
    <xdr:sp macro="" textlink="">
      <xdr:nvSpPr>
        <xdr:cNvPr id="520" name="フローチャート: 判断 519"/>
        <xdr:cNvSpPr/>
      </xdr:nvSpPr>
      <xdr:spPr>
        <a:xfrm>
          <a:off x="162687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73452</xdr:rowOff>
    </xdr:from>
    <xdr:to>
      <xdr:col>81</xdr:col>
      <xdr:colOff>50800</xdr:colOff>
      <xdr:row>36</xdr:row>
      <xdr:rowOff>14701</xdr:rowOff>
    </xdr:to>
    <xdr:cxnSp macro="">
      <xdr:nvCxnSpPr>
        <xdr:cNvPr id="521" name="直線コネクタ 520"/>
        <xdr:cNvCxnSpPr/>
      </xdr:nvCxnSpPr>
      <xdr:spPr>
        <a:xfrm>
          <a:off x="14592300" y="5902752"/>
          <a:ext cx="889000" cy="28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146096</xdr:rowOff>
    </xdr:from>
    <xdr:to>
      <xdr:col>81</xdr:col>
      <xdr:colOff>101600</xdr:colOff>
      <xdr:row>36</xdr:row>
      <xdr:rowOff>76246</xdr:rowOff>
    </xdr:to>
    <xdr:sp macro="" textlink="">
      <xdr:nvSpPr>
        <xdr:cNvPr id="522" name="フローチャート: 判断 521"/>
        <xdr:cNvSpPr/>
      </xdr:nvSpPr>
      <xdr:spPr>
        <a:xfrm>
          <a:off x="15430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67373</xdr:rowOff>
    </xdr:from>
    <xdr:ext cx="534377" cy="259045"/>
    <xdr:sp macro="" textlink="">
      <xdr:nvSpPr>
        <xdr:cNvPr id="523" name="テキスト ボックス 522"/>
        <xdr:cNvSpPr txBox="1"/>
      </xdr:nvSpPr>
      <xdr:spPr>
        <a:xfrm>
          <a:off x="15214111" y="623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73452</xdr:rowOff>
    </xdr:from>
    <xdr:to>
      <xdr:col>76</xdr:col>
      <xdr:colOff>114300</xdr:colOff>
      <xdr:row>34</xdr:row>
      <xdr:rowOff>97912</xdr:rowOff>
    </xdr:to>
    <xdr:cxnSp macro="">
      <xdr:nvCxnSpPr>
        <xdr:cNvPr id="524" name="直線コネクタ 523"/>
        <xdr:cNvCxnSpPr/>
      </xdr:nvCxnSpPr>
      <xdr:spPr>
        <a:xfrm flipV="1">
          <a:off x="13703300" y="5902752"/>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1849</xdr:rowOff>
    </xdr:from>
    <xdr:to>
      <xdr:col>76</xdr:col>
      <xdr:colOff>165100</xdr:colOff>
      <xdr:row>36</xdr:row>
      <xdr:rowOff>103449</xdr:rowOff>
    </xdr:to>
    <xdr:sp macro="" textlink="">
      <xdr:nvSpPr>
        <xdr:cNvPr id="525" name="フローチャート: 判断 524"/>
        <xdr:cNvSpPr/>
      </xdr:nvSpPr>
      <xdr:spPr>
        <a:xfrm>
          <a:off x="14541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94576</xdr:rowOff>
    </xdr:from>
    <xdr:ext cx="534377" cy="259045"/>
    <xdr:sp macro="" textlink="">
      <xdr:nvSpPr>
        <xdr:cNvPr id="526" name="テキスト ボックス 525"/>
        <xdr:cNvSpPr txBox="1"/>
      </xdr:nvSpPr>
      <xdr:spPr>
        <a:xfrm>
          <a:off x="14325111" y="626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97912</xdr:rowOff>
    </xdr:from>
    <xdr:to>
      <xdr:col>71</xdr:col>
      <xdr:colOff>177800</xdr:colOff>
      <xdr:row>36</xdr:row>
      <xdr:rowOff>102576</xdr:rowOff>
    </xdr:to>
    <xdr:cxnSp macro="">
      <xdr:nvCxnSpPr>
        <xdr:cNvPr id="527" name="直線コネクタ 526"/>
        <xdr:cNvCxnSpPr/>
      </xdr:nvCxnSpPr>
      <xdr:spPr>
        <a:xfrm flipV="1">
          <a:off x="12814300" y="5927212"/>
          <a:ext cx="889000" cy="34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88534</xdr:rowOff>
    </xdr:from>
    <xdr:to>
      <xdr:col>72</xdr:col>
      <xdr:colOff>38100</xdr:colOff>
      <xdr:row>37</xdr:row>
      <xdr:rowOff>18684</xdr:rowOff>
    </xdr:to>
    <xdr:sp macro="" textlink="">
      <xdr:nvSpPr>
        <xdr:cNvPr id="528" name="フローチャート: 判断 527"/>
        <xdr:cNvSpPr/>
      </xdr:nvSpPr>
      <xdr:spPr>
        <a:xfrm>
          <a:off x="13652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9811</xdr:rowOff>
    </xdr:from>
    <xdr:ext cx="534377" cy="259045"/>
    <xdr:sp macro="" textlink="">
      <xdr:nvSpPr>
        <xdr:cNvPr id="529" name="テキスト ボックス 528"/>
        <xdr:cNvSpPr txBox="1"/>
      </xdr:nvSpPr>
      <xdr:spPr>
        <a:xfrm>
          <a:off x="13436111" y="635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146416</xdr:rowOff>
    </xdr:from>
    <xdr:to>
      <xdr:col>67</xdr:col>
      <xdr:colOff>101600</xdr:colOff>
      <xdr:row>37</xdr:row>
      <xdr:rowOff>76566</xdr:rowOff>
    </xdr:to>
    <xdr:sp macro="" textlink="">
      <xdr:nvSpPr>
        <xdr:cNvPr id="530" name="フローチャート: 判断 529"/>
        <xdr:cNvSpPr/>
      </xdr:nvSpPr>
      <xdr:spPr>
        <a:xfrm>
          <a:off x="12763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67693</xdr:rowOff>
    </xdr:from>
    <xdr:ext cx="534377" cy="259045"/>
    <xdr:sp macro="" textlink="">
      <xdr:nvSpPr>
        <xdr:cNvPr id="531" name="テキスト ボックス 530"/>
        <xdr:cNvSpPr txBox="1"/>
      </xdr:nvSpPr>
      <xdr:spPr>
        <a:xfrm>
          <a:off x="12547111" y="641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152679</xdr:rowOff>
    </xdr:from>
    <xdr:to>
      <xdr:col>85</xdr:col>
      <xdr:colOff>177800</xdr:colOff>
      <xdr:row>36</xdr:row>
      <xdr:rowOff>82829</xdr:rowOff>
    </xdr:to>
    <xdr:sp macro="" textlink="">
      <xdr:nvSpPr>
        <xdr:cNvPr id="537" name="楕円 536"/>
        <xdr:cNvSpPr/>
      </xdr:nvSpPr>
      <xdr:spPr>
        <a:xfrm>
          <a:off x="16268700" y="615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4106</xdr:rowOff>
    </xdr:from>
    <xdr:ext cx="534377" cy="259045"/>
    <xdr:sp macro="" textlink="">
      <xdr:nvSpPr>
        <xdr:cNvPr id="538" name="消防費該当値テキスト"/>
        <xdr:cNvSpPr txBox="1"/>
      </xdr:nvSpPr>
      <xdr:spPr>
        <a:xfrm>
          <a:off x="16370300" y="600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135351</xdr:rowOff>
    </xdr:from>
    <xdr:to>
      <xdr:col>81</xdr:col>
      <xdr:colOff>101600</xdr:colOff>
      <xdr:row>36</xdr:row>
      <xdr:rowOff>65501</xdr:rowOff>
    </xdr:to>
    <xdr:sp macro="" textlink="">
      <xdr:nvSpPr>
        <xdr:cNvPr id="539" name="楕円 538"/>
        <xdr:cNvSpPr/>
      </xdr:nvSpPr>
      <xdr:spPr>
        <a:xfrm>
          <a:off x="15430500" y="613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82028</xdr:rowOff>
    </xdr:from>
    <xdr:ext cx="534377" cy="259045"/>
    <xdr:sp macro="" textlink="">
      <xdr:nvSpPr>
        <xdr:cNvPr id="540" name="テキスト ボックス 539"/>
        <xdr:cNvSpPr txBox="1"/>
      </xdr:nvSpPr>
      <xdr:spPr>
        <a:xfrm>
          <a:off x="15214111" y="591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22652</xdr:rowOff>
    </xdr:from>
    <xdr:to>
      <xdr:col>76</xdr:col>
      <xdr:colOff>165100</xdr:colOff>
      <xdr:row>34</xdr:row>
      <xdr:rowOff>124252</xdr:rowOff>
    </xdr:to>
    <xdr:sp macro="" textlink="">
      <xdr:nvSpPr>
        <xdr:cNvPr id="541" name="楕円 540"/>
        <xdr:cNvSpPr/>
      </xdr:nvSpPr>
      <xdr:spPr>
        <a:xfrm>
          <a:off x="14541500" y="585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140779</xdr:rowOff>
    </xdr:from>
    <xdr:ext cx="534377" cy="259045"/>
    <xdr:sp macro="" textlink="">
      <xdr:nvSpPr>
        <xdr:cNvPr id="542" name="テキスト ボックス 541"/>
        <xdr:cNvSpPr txBox="1"/>
      </xdr:nvSpPr>
      <xdr:spPr>
        <a:xfrm>
          <a:off x="14325111" y="562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47112</xdr:rowOff>
    </xdr:from>
    <xdr:to>
      <xdr:col>72</xdr:col>
      <xdr:colOff>38100</xdr:colOff>
      <xdr:row>34</xdr:row>
      <xdr:rowOff>148712</xdr:rowOff>
    </xdr:to>
    <xdr:sp macro="" textlink="">
      <xdr:nvSpPr>
        <xdr:cNvPr id="543" name="楕円 542"/>
        <xdr:cNvSpPr/>
      </xdr:nvSpPr>
      <xdr:spPr>
        <a:xfrm>
          <a:off x="13652500" y="587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165239</xdr:rowOff>
    </xdr:from>
    <xdr:ext cx="534377" cy="259045"/>
    <xdr:sp macro="" textlink="">
      <xdr:nvSpPr>
        <xdr:cNvPr id="544" name="テキスト ボックス 543"/>
        <xdr:cNvSpPr txBox="1"/>
      </xdr:nvSpPr>
      <xdr:spPr>
        <a:xfrm>
          <a:off x="13436111" y="565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51776</xdr:rowOff>
    </xdr:from>
    <xdr:to>
      <xdr:col>67</xdr:col>
      <xdr:colOff>101600</xdr:colOff>
      <xdr:row>36</xdr:row>
      <xdr:rowOff>153376</xdr:rowOff>
    </xdr:to>
    <xdr:sp macro="" textlink="">
      <xdr:nvSpPr>
        <xdr:cNvPr id="545" name="楕円 544"/>
        <xdr:cNvSpPr/>
      </xdr:nvSpPr>
      <xdr:spPr>
        <a:xfrm>
          <a:off x="12763500" y="622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169903</xdr:rowOff>
    </xdr:from>
    <xdr:ext cx="534377" cy="259045"/>
    <xdr:sp macro="" textlink="">
      <xdr:nvSpPr>
        <xdr:cNvPr id="546" name="テキスト ボックス 545"/>
        <xdr:cNvSpPr txBox="1"/>
      </xdr:nvSpPr>
      <xdr:spPr>
        <a:xfrm>
          <a:off x="12547111" y="599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56081</xdr:rowOff>
    </xdr:from>
    <xdr:to>
      <xdr:col>85</xdr:col>
      <xdr:colOff>126364</xdr:colOff>
      <xdr:row>58</xdr:row>
      <xdr:rowOff>109884</xdr:rowOff>
    </xdr:to>
    <xdr:cxnSp macro="">
      <xdr:nvCxnSpPr>
        <xdr:cNvPr id="573" name="直線コネクタ 572"/>
        <xdr:cNvCxnSpPr/>
      </xdr:nvCxnSpPr>
      <xdr:spPr>
        <a:xfrm flipV="1">
          <a:off x="16317595" y="8800031"/>
          <a:ext cx="1269" cy="125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113711</xdr:rowOff>
    </xdr:from>
    <xdr:ext cx="534377" cy="259045"/>
    <xdr:sp macro="" textlink="">
      <xdr:nvSpPr>
        <xdr:cNvPr id="574" name="教育費最小値テキスト"/>
        <xdr:cNvSpPr txBox="1"/>
      </xdr:nvSpPr>
      <xdr:spPr>
        <a:xfrm>
          <a:off x="16370300" y="1005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109884</xdr:rowOff>
    </xdr:from>
    <xdr:to>
      <xdr:col>86</xdr:col>
      <xdr:colOff>25400</xdr:colOff>
      <xdr:row>58</xdr:row>
      <xdr:rowOff>109884</xdr:rowOff>
    </xdr:to>
    <xdr:cxnSp macro="">
      <xdr:nvCxnSpPr>
        <xdr:cNvPr id="575" name="直線コネクタ 574"/>
        <xdr:cNvCxnSpPr/>
      </xdr:nvCxnSpPr>
      <xdr:spPr>
        <a:xfrm>
          <a:off x="16230600" y="10053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2758</xdr:rowOff>
    </xdr:from>
    <xdr:ext cx="599010" cy="259045"/>
    <xdr:sp macro="" textlink="">
      <xdr:nvSpPr>
        <xdr:cNvPr id="576" name="教育費最大値テキスト"/>
        <xdr:cNvSpPr txBox="1"/>
      </xdr:nvSpPr>
      <xdr:spPr>
        <a:xfrm>
          <a:off x="16370300" y="857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56081</xdr:rowOff>
    </xdr:from>
    <xdr:to>
      <xdr:col>86</xdr:col>
      <xdr:colOff>25400</xdr:colOff>
      <xdr:row>51</xdr:row>
      <xdr:rowOff>56081</xdr:rowOff>
    </xdr:to>
    <xdr:cxnSp macro="">
      <xdr:nvCxnSpPr>
        <xdr:cNvPr id="577" name="直線コネクタ 576"/>
        <xdr:cNvCxnSpPr/>
      </xdr:nvCxnSpPr>
      <xdr:spPr>
        <a:xfrm>
          <a:off x="16230600" y="8800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7586</xdr:rowOff>
    </xdr:from>
    <xdr:to>
      <xdr:col>85</xdr:col>
      <xdr:colOff>127000</xdr:colOff>
      <xdr:row>57</xdr:row>
      <xdr:rowOff>72312</xdr:rowOff>
    </xdr:to>
    <xdr:cxnSp macro="">
      <xdr:nvCxnSpPr>
        <xdr:cNvPr id="578" name="直線コネクタ 577"/>
        <xdr:cNvCxnSpPr/>
      </xdr:nvCxnSpPr>
      <xdr:spPr>
        <a:xfrm flipV="1">
          <a:off x="15481300" y="9780236"/>
          <a:ext cx="838200" cy="6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97669</xdr:rowOff>
    </xdr:from>
    <xdr:ext cx="534377" cy="259045"/>
    <xdr:sp macro="" textlink="">
      <xdr:nvSpPr>
        <xdr:cNvPr id="579" name="教育費平均値テキスト"/>
        <xdr:cNvSpPr txBox="1"/>
      </xdr:nvSpPr>
      <xdr:spPr>
        <a:xfrm>
          <a:off x="16370300" y="9527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74792</xdr:rowOff>
    </xdr:from>
    <xdr:to>
      <xdr:col>85</xdr:col>
      <xdr:colOff>177800</xdr:colOff>
      <xdr:row>57</xdr:row>
      <xdr:rowOff>4942</xdr:rowOff>
    </xdr:to>
    <xdr:sp macro="" textlink="">
      <xdr:nvSpPr>
        <xdr:cNvPr id="580" name="フローチャート: 判断 579"/>
        <xdr:cNvSpPr/>
      </xdr:nvSpPr>
      <xdr:spPr>
        <a:xfrm>
          <a:off x="162687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152354</xdr:rowOff>
    </xdr:from>
    <xdr:to>
      <xdr:col>81</xdr:col>
      <xdr:colOff>50800</xdr:colOff>
      <xdr:row>57</xdr:row>
      <xdr:rowOff>72312</xdr:rowOff>
    </xdr:to>
    <xdr:cxnSp macro="">
      <xdr:nvCxnSpPr>
        <xdr:cNvPr id="581" name="直線コネクタ 580"/>
        <xdr:cNvCxnSpPr/>
      </xdr:nvCxnSpPr>
      <xdr:spPr>
        <a:xfrm>
          <a:off x="14592300" y="9753554"/>
          <a:ext cx="889000" cy="9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76474</xdr:rowOff>
    </xdr:from>
    <xdr:to>
      <xdr:col>81</xdr:col>
      <xdr:colOff>101600</xdr:colOff>
      <xdr:row>57</xdr:row>
      <xdr:rowOff>6624</xdr:rowOff>
    </xdr:to>
    <xdr:sp macro="" textlink="">
      <xdr:nvSpPr>
        <xdr:cNvPr id="582" name="フローチャート: 判断 581"/>
        <xdr:cNvSpPr/>
      </xdr:nvSpPr>
      <xdr:spPr>
        <a:xfrm>
          <a:off x="15430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23151</xdr:rowOff>
    </xdr:from>
    <xdr:ext cx="534377" cy="259045"/>
    <xdr:sp macro="" textlink="">
      <xdr:nvSpPr>
        <xdr:cNvPr id="583" name="テキスト ボックス 582"/>
        <xdr:cNvSpPr txBox="1"/>
      </xdr:nvSpPr>
      <xdr:spPr>
        <a:xfrm>
          <a:off x="15214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152354</xdr:rowOff>
    </xdr:from>
    <xdr:to>
      <xdr:col>76</xdr:col>
      <xdr:colOff>114300</xdr:colOff>
      <xdr:row>57</xdr:row>
      <xdr:rowOff>15684</xdr:rowOff>
    </xdr:to>
    <xdr:cxnSp macro="">
      <xdr:nvCxnSpPr>
        <xdr:cNvPr id="584" name="直線コネクタ 583"/>
        <xdr:cNvCxnSpPr/>
      </xdr:nvCxnSpPr>
      <xdr:spPr>
        <a:xfrm flipV="1">
          <a:off x="13703300" y="9753554"/>
          <a:ext cx="889000" cy="3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67232</xdr:rowOff>
    </xdr:from>
    <xdr:to>
      <xdr:col>76</xdr:col>
      <xdr:colOff>165100</xdr:colOff>
      <xdr:row>56</xdr:row>
      <xdr:rowOff>168832</xdr:rowOff>
    </xdr:to>
    <xdr:sp macro="" textlink="">
      <xdr:nvSpPr>
        <xdr:cNvPr id="585" name="フローチャート: 判断 584"/>
        <xdr:cNvSpPr/>
      </xdr:nvSpPr>
      <xdr:spPr>
        <a:xfrm>
          <a:off x="14541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13909</xdr:rowOff>
    </xdr:from>
    <xdr:ext cx="534377" cy="259045"/>
    <xdr:sp macro="" textlink="">
      <xdr:nvSpPr>
        <xdr:cNvPr id="586" name="テキスト ボックス 585"/>
        <xdr:cNvSpPr txBox="1"/>
      </xdr:nvSpPr>
      <xdr:spPr>
        <a:xfrm>
          <a:off x="14325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55461</xdr:rowOff>
    </xdr:from>
    <xdr:to>
      <xdr:col>71</xdr:col>
      <xdr:colOff>177800</xdr:colOff>
      <xdr:row>57</xdr:row>
      <xdr:rowOff>15684</xdr:rowOff>
    </xdr:to>
    <xdr:cxnSp macro="">
      <xdr:nvCxnSpPr>
        <xdr:cNvPr id="587" name="直線コネクタ 586"/>
        <xdr:cNvCxnSpPr/>
      </xdr:nvCxnSpPr>
      <xdr:spPr>
        <a:xfrm>
          <a:off x="12814300" y="9656661"/>
          <a:ext cx="889000" cy="13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88" name="フローチャート: 判断 587"/>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89" name="テキスト ボックス 588"/>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0" name="フローチャート: 判断 589"/>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92260</xdr:rowOff>
    </xdr:from>
    <xdr:ext cx="534377" cy="259045"/>
    <xdr:sp macro="" textlink="">
      <xdr:nvSpPr>
        <xdr:cNvPr id="591" name="テキスト ボックス 590"/>
        <xdr:cNvSpPr txBox="1"/>
      </xdr:nvSpPr>
      <xdr:spPr>
        <a:xfrm>
          <a:off x="12547111" y="986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128236</xdr:rowOff>
    </xdr:from>
    <xdr:to>
      <xdr:col>85</xdr:col>
      <xdr:colOff>177800</xdr:colOff>
      <xdr:row>57</xdr:row>
      <xdr:rowOff>58386</xdr:rowOff>
    </xdr:to>
    <xdr:sp macro="" textlink="">
      <xdr:nvSpPr>
        <xdr:cNvPr id="597" name="楕円 596"/>
        <xdr:cNvSpPr/>
      </xdr:nvSpPr>
      <xdr:spPr>
        <a:xfrm>
          <a:off x="16268700" y="972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106663</xdr:rowOff>
    </xdr:from>
    <xdr:ext cx="534377" cy="259045"/>
    <xdr:sp macro="" textlink="">
      <xdr:nvSpPr>
        <xdr:cNvPr id="598" name="教育費該当値テキスト"/>
        <xdr:cNvSpPr txBox="1"/>
      </xdr:nvSpPr>
      <xdr:spPr>
        <a:xfrm>
          <a:off x="16370300" y="97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21512</xdr:rowOff>
    </xdr:from>
    <xdr:to>
      <xdr:col>81</xdr:col>
      <xdr:colOff>101600</xdr:colOff>
      <xdr:row>57</xdr:row>
      <xdr:rowOff>123112</xdr:rowOff>
    </xdr:to>
    <xdr:sp macro="" textlink="">
      <xdr:nvSpPr>
        <xdr:cNvPr id="599" name="楕円 598"/>
        <xdr:cNvSpPr/>
      </xdr:nvSpPr>
      <xdr:spPr>
        <a:xfrm>
          <a:off x="15430500" y="979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114239</xdr:rowOff>
    </xdr:from>
    <xdr:ext cx="534377" cy="259045"/>
    <xdr:sp macro="" textlink="">
      <xdr:nvSpPr>
        <xdr:cNvPr id="600" name="テキスト ボックス 599"/>
        <xdr:cNvSpPr txBox="1"/>
      </xdr:nvSpPr>
      <xdr:spPr>
        <a:xfrm>
          <a:off x="15214111" y="988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101554</xdr:rowOff>
    </xdr:from>
    <xdr:to>
      <xdr:col>76</xdr:col>
      <xdr:colOff>165100</xdr:colOff>
      <xdr:row>57</xdr:row>
      <xdr:rowOff>31704</xdr:rowOff>
    </xdr:to>
    <xdr:sp macro="" textlink="">
      <xdr:nvSpPr>
        <xdr:cNvPr id="601" name="楕円 600"/>
        <xdr:cNvSpPr/>
      </xdr:nvSpPr>
      <xdr:spPr>
        <a:xfrm>
          <a:off x="14541500" y="970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22831</xdr:rowOff>
    </xdr:from>
    <xdr:ext cx="534377" cy="259045"/>
    <xdr:sp macro="" textlink="">
      <xdr:nvSpPr>
        <xdr:cNvPr id="602" name="テキスト ボックス 601"/>
        <xdr:cNvSpPr txBox="1"/>
      </xdr:nvSpPr>
      <xdr:spPr>
        <a:xfrm>
          <a:off x="14325111" y="979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136334</xdr:rowOff>
    </xdr:from>
    <xdr:to>
      <xdr:col>72</xdr:col>
      <xdr:colOff>38100</xdr:colOff>
      <xdr:row>57</xdr:row>
      <xdr:rowOff>66484</xdr:rowOff>
    </xdr:to>
    <xdr:sp macro="" textlink="">
      <xdr:nvSpPr>
        <xdr:cNvPr id="603" name="楕円 602"/>
        <xdr:cNvSpPr/>
      </xdr:nvSpPr>
      <xdr:spPr>
        <a:xfrm>
          <a:off x="13652500" y="973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57611</xdr:rowOff>
    </xdr:from>
    <xdr:ext cx="534377" cy="259045"/>
    <xdr:sp macro="" textlink="">
      <xdr:nvSpPr>
        <xdr:cNvPr id="604" name="テキスト ボックス 603"/>
        <xdr:cNvSpPr txBox="1"/>
      </xdr:nvSpPr>
      <xdr:spPr>
        <a:xfrm>
          <a:off x="13436111" y="983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4661</xdr:rowOff>
    </xdr:from>
    <xdr:to>
      <xdr:col>67</xdr:col>
      <xdr:colOff>101600</xdr:colOff>
      <xdr:row>56</xdr:row>
      <xdr:rowOff>106261</xdr:rowOff>
    </xdr:to>
    <xdr:sp macro="" textlink="">
      <xdr:nvSpPr>
        <xdr:cNvPr id="605" name="楕円 604"/>
        <xdr:cNvSpPr/>
      </xdr:nvSpPr>
      <xdr:spPr>
        <a:xfrm>
          <a:off x="12763500" y="960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122788</xdr:rowOff>
    </xdr:from>
    <xdr:ext cx="534377" cy="259045"/>
    <xdr:sp macro="" textlink="">
      <xdr:nvSpPr>
        <xdr:cNvPr id="606" name="テキスト ボックス 605"/>
        <xdr:cNvSpPr txBox="1"/>
      </xdr:nvSpPr>
      <xdr:spPr>
        <a:xfrm>
          <a:off x="12547111" y="938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63881</xdr:rowOff>
    </xdr:from>
    <xdr:to>
      <xdr:col>85</xdr:col>
      <xdr:colOff>126364</xdr:colOff>
      <xdr:row>79</xdr:row>
      <xdr:rowOff>44450</xdr:rowOff>
    </xdr:to>
    <xdr:cxnSp macro="">
      <xdr:nvCxnSpPr>
        <xdr:cNvPr id="630" name="直線コネクタ 629"/>
        <xdr:cNvCxnSpPr/>
      </xdr:nvCxnSpPr>
      <xdr:spPr>
        <a:xfrm flipV="1">
          <a:off x="16317595" y="12236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10558</xdr:rowOff>
    </xdr:from>
    <xdr:ext cx="534377" cy="259045"/>
    <xdr:sp macro="" textlink="">
      <xdr:nvSpPr>
        <xdr:cNvPr id="633" name="災害復旧費最大値テキスト"/>
        <xdr:cNvSpPr txBox="1"/>
      </xdr:nvSpPr>
      <xdr:spPr>
        <a:xfrm>
          <a:off x="16370300" y="1201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63881</xdr:rowOff>
    </xdr:from>
    <xdr:to>
      <xdr:col>86</xdr:col>
      <xdr:colOff>25400</xdr:colOff>
      <xdr:row>71</xdr:row>
      <xdr:rowOff>63881</xdr:rowOff>
    </xdr:to>
    <xdr:cxnSp macro="">
      <xdr:nvCxnSpPr>
        <xdr:cNvPr id="634" name="直線コネクタ 633"/>
        <xdr:cNvCxnSpPr/>
      </xdr:nvCxnSpPr>
      <xdr:spPr>
        <a:xfrm>
          <a:off x="16230600" y="1223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5" name="直線コネクタ 634"/>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121950</xdr:rowOff>
    </xdr:from>
    <xdr:ext cx="469744" cy="259045"/>
    <xdr:sp macro="" textlink="">
      <xdr:nvSpPr>
        <xdr:cNvPr id="636" name="災害復旧費平均値テキスト"/>
        <xdr:cNvSpPr txBox="1"/>
      </xdr:nvSpPr>
      <xdr:spPr>
        <a:xfrm>
          <a:off x="16370300" y="13323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99073</xdr:rowOff>
    </xdr:from>
    <xdr:to>
      <xdr:col>85</xdr:col>
      <xdr:colOff>177800</xdr:colOff>
      <xdr:row>79</xdr:row>
      <xdr:rowOff>29223</xdr:rowOff>
    </xdr:to>
    <xdr:sp macro="" textlink="">
      <xdr:nvSpPr>
        <xdr:cNvPr id="637" name="フローチャート: 判断 636"/>
        <xdr:cNvSpPr/>
      </xdr:nvSpPr>
      <xdr:spPr>
        <a:xfrm>
          <a:off x="16268700" y="1347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8" name="直線コネクタ 63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114960</xdr:rowOff>
    </xdr:from>
    <xdr:to>
      <xdr:col>81</xdr:col>
      <xdr:colOff>101600</xdr:colOff>
      <xdr:row>79</xdr:row>
      <xdr:rowOff>45110</xdr:rowOff>
    </xdr:to>
    <xdr:sp macro="" textlink="">
      <xdr:nvSpPr>
        <xdr:cNvPr id="639" name="フローチャート: 判断 638"/>
        <xdr:cNvSpPr/>
      </xdr:nvSpPr>
      <xdr:spPr>
        <a:xfrm>
          <a:off x="15430500" y="1348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61637</xdr:rowOff>
    </xdr:from>
    <xdr:ext cx="469744" cy="259045"/>
    <xdr:sp macro="" textlink="">
      <xdr:nvSpPr>
        <xdr:cNvPr id="640" name="テキスト ボックス 639"/>
        <xdr:cNvSpPr txBox="1"/>
      </xdr:nvSpPr>
      <xdr:spPr>
        <a:xfrm>
          <a:off x="15246428" y="1326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1" name="直線コネクタ 64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142926</xdr:rowOff>
    </xdr:from>
    <xdr:to>
      <xdr:col>76</xdr:col>
      <xdr:colOff>165100</xdr:colOff>
      <xdr:row>79</xdr:row>
      <xdr:rowOff>73076</xdr:rowOff>
    </xdr:to>
    <xdr:sp macro="" textlink="">
      <xdr:nvSpPr>
        <xdr:cNvPr id="642" name="フローチャート: 判断 641"/>
        <xdr:cNvSpPr/>
      </xdr:nvSpPr>
      <xdr:spPr>
        <a:xfrm>
          <a:off x="14541500" y="1351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89603</xdr:rowOff>
    </xdr:from>
    <xdr:ext cx="378565" cy="259045"/>
    <xdr:sp macro="" textlink="">
      <xdr:nvSpPr>
        <xdr:cNvPr id="643" name="テキスト ボックス 642"/>
        <xdr:cNvSpPr txBox="1"/>
      </xdr:nvSpPr>
      <xdr:spPr>
        <a:xfrm>
          <a:off x="14403017" y="13291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4" name="直線コネクタ 643"/>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114046</xdr:rowOff>
    </xdr:from>
    <xdr:to>
      <xdr:col>72</xdr:col>
      <xdr:colOff>38100</xdr:colOff>
      <xdr:row>79</xdr:row>
      <xdr:rowOff>44196</xdr:rowOff>
    </xdr:to>
    <xdr:sp macro="" textlink="">
      <xdr:nvSpPr>
        <xdr:cNvPr id="645" name="フローチャート: 判断 644"/>
        <xdr:cNvSpPr/>
      </xdr:nvSpPr>
      <xdr:spPr>
        <a:xfrm>
          <a:off x="13652500" y="1348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60723</xdr:rowOff>
    </xdr:from>
    <xdr:ext cx="469744" cy="259045"/>
    <xdr:sp macro="" textlink="">
      <xdr:nvSpPr>
        <xdr:cNvPr id="646" name="テキスト ボックス 645"/>
        <xdr:cNvSpPr txBox="1"/>
      </xdr:nvSpPr>
      <xdr:spPr>
        <a:xfrm>
          <a:off x="13468428" y="132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87681</xdr:rowOff>
    </xdr:from>
    <xdr:to>
      <xdr:col>67</xdr:col>
      <xdr:colOff>101600</xdr:colOff>
      <xdr:row>79</xdr:row>
      <xdr:rowOff>17831</xdr:rowOff>
    </xdr:to>
    <xdr:sp macro="" textlink="">
      <xdr:nvSpPr>
        <xdr:cNvPr id="647" name="フローチャート: 判断 646"/>
        <xdr:cNvSpPr/>
      </xdr:nvSpPr>
      <xdr:spPr>
        <a:xfrm>
          <a:off x="12763500" y="1346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34358</xdr:rowOff>
    </xdr:from>
    <xdr:ext cx="469744" cy="259045"/>
    <xdr:sp macro="" textlink="">
      <xdr:nvSpPr>
        <xdr:cNvPr id="648" name="テキスト ボックス 647"/>
        <xdr:cNvSpPr txBox="1"/>
      </xdr:nvSpPr>
      <xdr:spPr>
        <a:xfrm>
          <a:off x="12579428" y="13236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4" name="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5"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6" name="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7" name="テキスト ボックス 656"/>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8" name="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9" name="テキスト ボックス 658"/>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0" name="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1" name="テキスト ボックス 660"/>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2" name="楕円 66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3" name="テキスト ボックス 662"/>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36733</xdr:rowOff>
    </xdr:from>
    <xdr:to>
      <xdr:col>85</xdr:col>
      <xdr:colOff>126364</xdr:colOff>
      <xdr:row>98</xdr:row>
      <xdr:rowOff>109460</xdr:rowOff>
    </xdr:to>
    <xdr:cxnSp macro="">
      <xdr:nvCxnSpPr>
        <xdr:cNvPr id="689" name="直線コネクタ 688"/>
        <xdr:cNvCxnSpPr/>
      </xdr:nvCxnSpPr>
      <xdr:spPr>
        <a:xfrm flipV="1">
          <a:off x="16317595" y="15638683"/>
          <a:ext cx="1269" cy="1272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113287</xdr:rowOff>
    </xdr:from>
    <xdr:ext cx="469744" cy="259045"/>
    <xdr:sp macro="" textlink="">
      <xdr:nvSpPr>
        <xdr:cNvPr id="690" name="公債費最小値テキスト"/>
        <xdr:cNvSpPr txBox="1"/>
      </xdr:nvSpPr>
      <xdr:spPr>
        <a:xfrm>
          <a:off x="16370300" y="1691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109460</xdr:rowOff>
    </xdr:from>
    <xdr:to>
      <xdr:col>86</xdr:col>
      <xdr:colOff>25400</xdr:colOff>
      <xdr:row>98</xdr:row>
      <xdr:rowOff>109460</xdr:rowOff>
    </xdr:to>
    <xdr:cxnSp macro="">
      <xdr:nvCxnSpPr>
        <xdr:cNvPr id="691" name="直線コネクタ 690"/>
        <xdr:cNvCxnSpPr/>
      </xdr:nvCxnSpPr>
      <xdr:spPr>
        <a:xfrm>
          <a:off x="16230600" y="1691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154860</xdr:rowOff>
    </xdr:from>
    <xdr:ext cx="534377" cy="259045"/>
    <xdr:sp macro="" textlink="">
      <xdr:nvSpPr>
        <xdr:cNvPr id="692" name="公債費最大値テキスト"/>
        <xdr:cNvSpPr txBox="1"/>
      </xdr:nvSpPr>
      <xdr:spPr>
        <a:xfrm>
          <a:off x="16370300" y="1541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36733</xdr:rowOff>
    </xdr:from>
    <xdr:to>
      <xdr:col>86</xdr:col>
      <xdr:colOff>25400</xdr:colOff>
      <xdr:row>91</xdr:row>
      <xdr:rowOff>36733</xdr:rowOff>
    </xdr:to>
    <xdr:cxnSp macro="">
      <xdr:nvCxnSpPr>
        <xdr:cNvPr id="693" name="直線コネクタ 692"/>
        <xdr:cNvCxnSpPr/>
      </xdr:nvCxnSpPr>
      <xdr:spPr>
        <a:xfrm>
          <a:off x="16230600" y="1563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155897</xdr:rowOff>
    </xdr:from>
    <xdr:to>
      <xdr:col>85</xdr:col>
      <xdr:colOff>127000</xdr:colOff>
      <xdr:row>97</xdr:row>
      <xdr:rowOff>4386</xdr:rowOff>
    </xdr:to>
    <xdr:cxnSp macro="">
      <xdr:nvCxnSpPr>
        <xdr:cNvPr id="694" name="直線コネクタ 693"/>
        <xdr:cNvCxnSpPr/>
      </xdr:nvCxnSpPr>
      <xdr:spPr>
        <a:xfrm flipV="1">
          <a:off x="15481300" y="16615097"/>
          <a:ext cx="838200" cy="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3878</xdr:rowOff>
    </xdr:from>
    <xdr:ext cx="534377" cy="259045"/>
    <xdr:sp macro="" textlink="">
      <xdr:nvSpPr>
        <xdr:cNvPr id="695" name="公債費平均値テキスト"/>
        <xdr:cNvSpPr txBox="1"/>
      </xdr:nvSpPr>
      <xdr:spPr>
        <a:xfrm>
          <a:off x="16370300" y="16291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152451</xdr:rowOff>
    </xdr:from>
    <xdr:to>
      <xdr:col>85</xdr:col>
      <xdr:colOff>177800</xdr:colOff>
      <xdr:row>96</xdr:row>
      <xdr:rowOff>82601</xdr:rowOff>
    </xdr:to>
    <xdr:sp macro="" textlink="">
      <xdr:nvSpPr>
        <xdr:cNvPr id="696" name="フローチャート: 判断 695"/>
        <xdr:cNvSpPr/>
      </xdr:nvSpPr>
      <xdr:spPr>
        <a:xfrm>
          <a:off x="162687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4386</xdr:rowOff>
    </xdr:from>
    <xdr:to>
      <xdr:col>81</xdr:col>
      <xdr:colOff>50800</xdr:colOff>
      <xdr:row>97</xdr:row>
      <xdr:rowOff>6443</xdr:rowOff>
    </xdr:to>
    <xdr:cxnSp macro="">
      <xdr:nvCxnSpPr>
        <xdr:cNvPr id="697" name="直線コネクタ 696"/>
        <xdr:cNvCxnSpPr/>
      </xdr:nvCxnSpPr>
      <xdr:spPr>
        <a:xfrm flipV="1">
          <a:off x="14592300" y="16635036"/>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156125</xdr:rowOff>
    </xdr:from>
    <xdr:to>
      <xdr:col>81</xdr:col>
      <xdr:colOff>101600</xdr:colOff>
      <xdr:row>96</xdr:row>
      <xdr:rowOff>86275</xdr:rowOff>
    </xdr:to>
    <xdr:sp macro="" textlink="">
      <xdr:nvSpPr>
        <xdr:cNvPr id="698" name="フローチャート: 判断 697"/>
        <xdr:cNvSpPr/>
      </xdr:nvSpPr>
      <xdr:spPr>
        <a:xfrm>
          <a:off x="15430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102802</xdr:rowOff>
    </xdr:from>
    <xdr:ext cx="534377" cy="259045"/>
    <xdr:sp macro="" textlink="">
      <xdr:nvSpPr>
        <xdr:cNvPr id="699" name="テキスト ボックス 698"/>
        <xdr:cNvSpPr txBox="1"/>
      </xdr:nvSpPr>
      <xdr:spPr>
        <a:xfrm>
          <a:off x="15214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171329</xdr:rowOff>
    </xdr:from>
    <xdr:to>
      <xdr:col>76</xdr:col>
      <xdr:colOff>114300</xdr:colOff>
      <xdr:row>97</xdr:row>
      <xdr:rowOff>6443</xdr:rowOff>
    </xdr:to>
    <xdr:cxnSp macro="">
      <xdr:nvCxnSpPr>
        <xdr:cNvPr id="700" name="直線コネクタ 699"/>
        <xdr:cNvCxnSpPr/>
      </xdr:nvCxnSpPr>
      <xdr:spPr>
        <a:xfrm>
          <a:off x="13703300" y="16630529"/>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148369</xdr:rowOff>
    </xdr:from>
    <xdr:to>
      <xdr:col>76</xdr:col>
      <xdr:colOff>165100</xdr:colOff>
      <xdr:row>96</xdr:row>
      <xdr:rowOff>78519</xdr:rowOff>
    </xdr:to>
    <xdr:sp macro="" textlink="">
      <xdr:nvSpPr>
        <xdr:cNvPr id="701" name="フローチャート: 判断 700"/>
        <xdr:cNvSpPr/>
      </xdr:nvSpPr>
      <xdr:spPr>
        <a:xfrm>
          <a:off x="14541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95046</xdr:rowOff>
    </xdr:from>
    <xdr:ext cx="534377" cy="259045"/>
    <xdr:sp macro="" textlink="">
      <xdr:nvSpPr>
        <xdr:cNvPr id="702" name="テキスト ボックス 701"/>
        <xdr:cNvSpPr txBox="1"/>
      </xdr:nvSpPr>
      <xdr:spPr>
        <a:xfrm>
          <a:off x="14325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171329</xdr:rowOff>
    </xdr:from>
    <xdr:to>
      <xdr:col>71</xdr:col>
      <xdr:colOff>177800</xdr:colOff>
      <xdr:row>97</xdr:row>
      <xdr:rowOff>14199</xdr:rowOff>
    </xdr:to>
    <xdr:cxnSp macro="">
      <xdr:nvCxnSpPr>
        <xdr:cNvPr id="703" name="直線コネクタ 702"/>
        <xdr:cNvCxnSpPr/>
      </xdr:nvCxnSpPr>
      <xdr:spPr>
        <a:xfrm flipV="1">
          <a:off x="12814300" y="16630529"/>
          <a:ext cx="889000" cy="1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4" name="フローチャート: 判断 703"/>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5" name="テキスト ボックス 704"/>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6" name="フローチャート: 判断 705"/>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07" name="テキスト ボックス 706"/>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105097</xdr:rowOff>
    </xdr:from>
    <xdr:to>
      <xdr:col>85</xdr:col>
      <xdr:colOff>177800</xdr:colOff>
      <xdr:row>97</xdr:row>
      <xdr:rowOff>35247</xdr:rowOff>
    </xdr:to>
    <xdr:sp macro="" textlink="">
      <xdr:nvSpPr>
        <xdr:cNvPr id="713" name="楕円 712"/>
        <xdr:cNvSpPr/>
      </xdr:nvSpPr>
      <xdr:spPr>
        <a:xfrm>
          <a:off x="16268700" y="1656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83524</xdr:rowOff>
    </xdr:from>
    <xdr:ext cx="534377" cy="259045"/>
    <xdr:sp macro="" textlink="">
      <xdr:nvSpPr>
        <xdr:cNvPr id="714" name="公債費該当値テキスト"/>
        <xdr:cNvSpPr txBox="1"/>
      </xdr:nvSpPr>
      <xdr:spPr>
        <a:xfrm>
          <a:off x="16370300" y="1654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125036</xdr:rowOff>
    </xdr:from>
    <xdr:to>
      <xdr:col>81</xdr:col>
      <xdr:colOff>101600</xdr:colOff>
      <xdr:row>97</xdr:row>
      <xdr:rowOff>55186</xdr:rowOff>
    </xdr:to>
    <xdr:sp macro="" textlink="">
      <xdr:nvSpPr>
        <xdr:cNvPr id="715" name="楕円 714"/>
        <xdr:cNvSpPr/>
      </xdr:nvSpPr>
      <xdr:spPr>
        <a:xfrm>
          <a:off x="15430500" y="1658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46313</xdr:rowOff>
    </xdr:from>
    <xdr:ext cx="534377" cy="259045"/>
    <xdr:sp macro="" textlink="">
      <xdr:nvSpPr>
        <xdr:cNvPr id="716" name="テキスト ボックス 715"/>
        <xdr:cNvSpPr txBox="1"/>
      </xdr:nvSpPr>
      <xdr:spPr>
        <a:xfrm>
          <a:off x="15214111" y="1667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127093</xdr:rowOff>
    </xdr:from>
    <xdr:to>
      <xdr:col>76</xdr:col>
      <xdr:colOff>165100</xdr:colOff>
      <xdr:row>97</xdr:row>
      <xdr:rowOff>57243</xdr:rowOff>
    </xdr:to>
    <xdr:sp macro="" textlink="">
      <xdr:nvSpPr>
        <xdr:cNvPr id="717" name="楕円 716"/>
        <xdr:cNvSpPr/>
      </xdr:nvSpPr>
      <xdr:spPr>
        <a:xfrm>
          <a:off x="14541500" y="1658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48370</xdr:rowOff>
    </xdr:from>
    <xdr:ext cx="534377" cy="259045"/>
    <xdr:sp macro="" textlink="">
      <xdr:nvSpPr>
        <xdr:cNvPr id="718" name="テキスト ボックス 717"/>
        <xdr:cNvSpPr txBox="1"/>
      </xdr:nvSpPr>
      <xdr:spPr>
        <a:xfrm>
          <a:off x="14325111" y="1667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120529</xdr:rowOff>
    </xdr:from>
    <xdr:to>
      <xdr:col>72</xdr:col>
      <xdr:colOff>38100</xdr:colOff>
      <xdr:row>97</xdr:row>
      <xdr:rowOff>50679</xdr:rowOff>
    </xdr:to>
    <xdr:sp macro="" textlink="">
      <xdr:nvSpPr>
        <xdr:cNvPr id="719" name="楕円 718"/>
        <xdr:cNvSpPr/>
      </xdr:nvSpPr>
      <xdr:spPr>
        <a:xfrm>
          <a:off x="13652500" y="1657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41806</xdr:rowOff>
    </xdr:from>
    <xdr:ext cx="534377" cy="259045"/>
    <xdr:sp macro="" textlink="">
      <xdr:nvSpPr>
        <xdr:cNvPr id="720" name="テキスト ボックス 719"/>
        <xdr:cNvSpPr txBox="1"/>
      </xdr:nvSpPr>
      <xdr:spPr>
        <a:xfrm>
          <a:off x="13436111" y="1667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134849</xdr:rowOff>
    </xdr:from>
    <xdr:to>
      <xdr:col>67</xdr:col>
      <xdr:colOff>101600</xdr:colOff>
      <xdr:row>97</xdr:row>
      <xdr:rowOff>64999</xdr:rowOff>
    </xdr:to>
    <xdr:sp macro="" textlink="">
      <xdr:nvSpPr>
        <xdr:cNvPr id="721" name="楕円 720"/>
        <xdr:cNvSpPr/>
      </xdr:nvSpPr>
      <xdr:spPr>
        <a:xfrm>
          <a:off x="12763500" y="165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56126</xdr:rowOff>
    </xdr:from>
    <xdr:ext cx="534377" cy="259045"/>
    <xdr:sp macro="" textlink="">
      <xdr:nvSpPr>
        <xdr:cNvPr id="722" name="テキスト ボックス 721"/>
        <xdr:cNvSpPr txBox="1"/>
      </xdr:nvSpPr>
      <xdr:spPr>
        <a:xfrm>
          <a:off x="12547111" y="1668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6" name="テキスト ボックス 735"/>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8" name="テキスト ボックス 737"/>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0" name="テキスト ボックス 739"/>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2" name="テキスト ボックス 741"/>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44" name="テキスト ボックス 743"/>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6" name="テキスト ボックス 74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7439</xdr:rowOff>
    </xdr:from>
    <xdr:to>
      <xdr:col>116</xdr:col>
      <xdr:colOff>62864</xdr:colOff>
      <xdr:row>39</xdr:row>
      <xdr:rowOff>98878</xdr:rowOff>
    </xdr:to>
    <xdr:cxnSp macro="">
      <xdr:nvCxnSpPr>
        <xdr:cNvPr id="748" name="直線コネクタ 747"/>
        <xdr:cNvCxnSpPr/>
      </xdr:nvCxnSpPr>
      <xdr:spPr>
        <a:xfrm flipV="1">
          <a:off x="22159595" y="5322389"/>
          <a:ext cx="1269"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125566</xdr:rowOff>
    </xdr:from>
    <xdr:ext cx="378565" cy="259045"/>
    <xdr:sp macro="" textlink="">
      <xdr:nvSpPr>
        <xdr:cNvPr id="751" name="諸支出金最大値テキスト"/>
        <xdr:cNvSpPr txBox="1"/>
      </xdr:nvSpPr>
      <xdr:spPr>
        <a:xfrm>
          <a:off x="22212300" y="5097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7439</xdr:rowOff>
    </xdr:from>
    <xdr:to>
      <xdr:col>116</xdr:col>
      <xdr:colOff>152400</xdr:colOff>
      <xdr:row>31</xdr:row>
      <xdr:rowOff>7439</xdr:rowOff>
    </xdr:to>
    <xdr:cxnSp macro="">
      <xdr:nvCxnSpPr>
        <xdr:cNvPr id="752" name="直線コネクタ 751"/>
        <xdr:cNvCxnSpPr/>
      </xdr:nvCxnSpPr>
      <xdr:spPr>
        <a:xfrm>
          <a:off x="22072600" y="532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313932" cy="259045"/>
    <xdr:sp macro="" textlink="">
      <xdr:nvSpPr>
        <xdr:cNvPr id="754" name="諸支出金平均値テキスト"/>
        <xdr:cNvSpPr txBox="1"/>
      </xdr:nvSpPr>
      <xdr:spPr>
        <a:xfrm>
          <a:off x="22212300" y="65240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55" name="フローチャート: 判断 754"/>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3991</xdr:rowOff>
    </xdr:from>
    <xdr:to>
      <xdr:col>112</xdr:col>
      <xdr:colOff>38100</xdr:colOff>
      <xdr:row>38</xdr:row>
      <xdr:rowOff>105591</xdr:rowOff>
    </xdr:to>
    <xdr:sp macro="" textlink="">
      <xdr:nvSpPr>
        <xdr:cNvPr id="757" name="フローチャート: 判断 756"/>
        <xdr:cNvSpPr/>
      </xdr:nvSpPr>
      <xdr:spPr>
        <a:xfrm>
          <a:off x="21272500" y="651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122119</xdr:rowOff>
    </xdr:from>
    <xdr:ext cx="313932" cy="259045"/>
    <xdr:sp macro="" textlink="">
      <xdr:nvSpPr>
        <xdr:cNvPr id="758" name="テキスト ボックス 757"/>
        <xdr:cNvSpPr txBox="1"/>
      </xdr:nvSpPr>
      <xdr:spPr>
        <a:xfrm>
          <a:off x="21166333" y="62943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57876</xdr:rowOff>
    </xdr:from>
    <xdr:to>
      <xdr:col>107</xdr:col>
      <xdr:colOff>101600</xdr:colOff>
      <xdr:row>37</xdr:row>
      <xdr:rowOff>159476</xdr:rowOff>
    </xdr:to>
    <xdr:sp macro="" textlink="">
      <xdr:nvSpPr>
        <xdr:cNvPr id="760" name="フローチャート: 判断 759"/>
        <xdr:cNvSpPr/>
      </xdr:nvSpPr>
      <xdr:spPr>
        <a:xfrm>
          <a:off x="20383500" y="640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4553</xdr:rowOff>
    </xdr:from>
    <xdr:ext cx="378565" cy="259045"/>
    <xdr:sp macro="" textlink="">
      <xdr:nvSpPr>
        <xdr:cNvPr id="761" name="テキスト ボックス 760"/>
        <xdr:cNvSpPr txBox="1"/>
      </xdr:nvSpPr>
      <xdr:spPr>
        <a:xfrm>
          <a:off x="20245017" y="6176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39914</xdr:rowOff>
    </xdr:from>
    <xdr:to>
      <xdr:col>102</xdr:col>
      <xdr:colOff>165100</xdr:colOff>
      <xdr:row>36</xdr:row>
      <xdr:rowOff>141514</xdr:rowOff>
    </xdr:to>
    <xdr:sp macro="" textlink="">
      <xdr:nvSpPr>
        <xdr:cNvPr id="763" name="フローチャート: 判断 762"/>
        <xdr:cNvSpPr/>
      </xdr:nvSpPr>
      <xdr:spPr>
        <a:xfrm>
          <a:off x="19494500" y="621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158041</xdr:rowOff>
    </xdr:from>
    <xdr:ext cx="378565" cy="259045"/>
    <xdr:sp macro="" textlink="">
      <xdr:nvSpPr>
        <xdr:cNvPr id="764" name="テキスト ボックス 763"/>
        <xdr:cNvSpPr txBox="1"/>
      </xdr:nvSpPr>
      <xdr:spPr>
        <a:xfrm>
          <a:off x="19356017" y="5987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144417</xdr:rowOff>
    </xdr:from>
    <xdr:to>
      <xdr:col>98</xdr:col>
      <xdr:colOff>38100</xdr:colOff>
      <xdr:row>35</xdr:row>
      <xdr:rowOff>74567</xdr:rowOff>
    </xdr:to>
    <xdr:sp macro="" textlink="">
      <xdr:nvSpPr>
        <xdr:cNvPr id="765" name="フローチャート: 判断 764"/>
        <xdr:cNvSpPr/>
      </xdr:nvSpPr>
      <xdr:spPr>
        <a:xfrm>
          <a:off x="18605500" y="597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91094</xdr:rowOff>
    </xdr:from>
    <xdr:ext cx="378565" cy="259045"/>
    <xdr:sp macro="" textlink="">
      <xdr:nvSpPr>
        <xdr:cNvPr id="766" name="テキスト ボックス 765"/>
        <xdr:cNvSpPr txBox="1"/>
      </xdr:nvSpPr>
      <xdr:spPr>
        <a:xfrm>
          <a:off x="18467017" y="5748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135906</xdr:rowOff>
    </xdr:from>
    <xdr:ext cx="249299" cy="259045"/>
    <xdr:sp macro="" textlink="">
      <xdr:nvSpPr>
        <xdr:cNvPr id="773" name="諸支出金該当値テキスト"/>
        <xdr:cNvSpPr txBox="1"/>
      </xdr:nvSpPr>
      <xdr:spPr>
        <a:xfrm>
          <a:off x="22212300" y="6651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総務費、民生費、衛生費、教育費は増加傾向にあるが、類似団体内平均値との比較において、衛生費以外は下回っている。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はふるさと納税寄附金の増加に伴う経費の増加や大規模イベント開催に伴う実施主体組織への負担金の増加が考えられる。衛生費は、一部事務組合で実施するごみ処理及びし尿処理施設が構成市町数が少ないため、負担が大きいと考えられる。民生費と教育費については、大規模な施設整備事業を実施したため、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前年度比で減少した消防費が依然として類似団体内平均値と県平均値よりも高いのは、単独消防であることが考えられる。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岐阜県養老町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財政調整基金残高の比率について、標準財政規模は減少したが財政調整基金を取り崩したため大幅に減少した。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実質単年度収支については、実質収支の増加により単年度収支が黒字化したことにより、財政調整基金を前年度以上に取り崩したものの上昇した。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財政調整基金は将来への備えにとどまらず、将来負担比率の低下に繋がることから、僅かでも積立を実施しつつ、可能な限り取り崩しを抑制していく。</a:t>
          </a:r>
          <a:endParaRPr kumimoji="1" lang="en-US" altLang="ja-JP"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岐阜県養老町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連結実質赤字比率は近年算出されておらず、平成２９年度においても引き続き全ての会計において黒字が続いている状態である。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平成２７年度に危機的状況であった国民健康保険特別会計も平成２８年からの保険税の見直しにより、財政的に持ち直したと考えられる。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消費税増税や社会保障費の増加による歳出の肥大化及び人口減少による税収等の減少が予想されることから、引き続き受益者負担の適正化や徴収対策の徹底等により財源を確保するとともに、経費の削減を行い安定的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13411_&#39178;&#32769;&#30010;_2017(2&#22238;&#30446;)_&#20316;&#251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76.5</v>
          </cell>
          <cell r="CN51">
            <v>82.3</v>
          </cell>
        </row>
        <row r="53">
          <cell r="CF53">
            <v>58</v>
          </cell>
          <cell r="CN53">
            <v>55.2</v>
          </cell>
        </row>
        <row r="55">
          <cell r="AN55" t="str">
            <v>類似団体内平均値</v>
          </cell>
          <cell r="CF55">
            <v>20.2</v>
          </cell>
          <cell r="CN55">
            <v>15.5</v>
          </cell>
        </row>
        <row r="57">
          <cell r="CF57">
            <v>54.5</v>
          </cell>
          <cell r="CN57">
            <v>57.7</v>
          </cell>
        </row>
        <row r="72">
          <cell r="BP72" t="str">
            <v>H25</v>
          </cell>
          <cell r="BX72" t="str">
            <v>H26</v>
          </cell>
          <cell r="CF72" t="str">
            <v>H27</v>
          </cell>
          <cell r="CN72" t="str">
            <v>H28</v>
          </cell>
          <cell r="CV72" t="str">
            <v>H29</v>
          </cell>
        </row>
        <row r="73">
          <cell r="AN73" t="str">
            <v>当該団体値</v>
          </cell>
          <cell r="BP73">
            <v>80.099999999999994</v>
          </cell>
          <cell r="BX73">
            <v>76.3</v>
          </cell>
          <cell r="CF73">
            <v>76.5</v>
          </cell>
          <cell r="CN73">
            <v>82.3</v>
          </cell>
          <cell r="CV73">
            <v>90.9</v>
          </cell>
        </row>
        <row r="75">
          <cell r="BP75">
            <v>8.6</v>
          </cell>
          <cell r="BX75">
            <v>8.3000000000000007</v>
          </cell>
          <cell r="CF75">
            <v>8.1999999999999993</v>
          </cell>
          <cell r="CN75">
            <v>7.9</v>
          </cell>
          <cell r="CV75">
            <v>7.7</v>
          </cell>
        </row>
        <row r="77">
          <cell r="AN77" t="str">
            <v>類似団体内平均値</v>
          </cell>
          <cell r="BP77">
            <v>22.3</v>
          </cell>
          <cell r="BX77">
            <v>20.3</v>
          </cell>
          <cell r="CF77">
            <v>20.2</v>
          </cell>
          <cell r="CN77">
            <v>15.5</v>
          </cell>
          <cell r="CV77">
            <v>14</v>
          </cell>
        </row>
        <row r="79">
          <cell r="BP79">
            <v>8.5</v>
          </cell>
          <cell r="BX79">
            <v>7.7</v>
          </cell>
          <cell r="CF79">
            <v>7.1</v>
          </cell>
          <cell r="CN79">
            <v>6.6</v>
          </cell>
          <cell r="CV79">
            <v>6.5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W34" sqref="BW34:BX34"/>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10940901</v>
      </c>
      <c r="BO4" s="372"/>
      <c r="BP4" s="372"/>
      <c r="BQ4" s="372"/>
      <c r="BR4" s="372"/>
      <c r="BS4" s="372"/>
      <c r="BT4" s="372"/>
      <c r="BU4" s="373"/>
      <c r="BV4" s="371">
        <v>10929066</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5.0999999999999996</v>
      </c>
      <c r="CU4" s="378"/>
      <c r="CV4" s="378"/>
      <c r="CW4" s="378"/>
      <c r="CX4" s="378"/>
      <c r="CY4" s="378"/>
      <c r="CZ4" s="378"/>
      <c r="DA4" s="379"/>
      <c r="DB4" s="377">
        <v>4.0999999999999996</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10588584</v>
      </c>
      <c r="BO5" s="409"/>
      <c r="BP5" s="409"/>
      <c r="BQ5" s="409"/>
      <c r="BR5" s="409"/>
      <c r="BS5" s="409"/>
      <c r="BT5" s="409"/>
      <c r="BU5" s="410"/>
      <c r="BV5" s="408">
        <v>10622162</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88.7</v>
      </c>
      <c r="CU5" s="406"/>
      <c r="CV5" s="406"/>
      <c r="CW5" s="406"/>
      <c r="CX5" s="406"/>
      <c r="CY5" s="406"/>
      <c r="CZ5" s="406"/>
      <c r="DA5" s="407"/>
      <c r="DB5" s="405">
        <v>88</v>
      </c>
      <c r="DC5" s="406"/>
      <c r="DD5" s="406"/>
      <c r="DE5" s="406"/>
      <c r="DF5" s="406"/>
      <c r="DG5" s="406"/>
      <c r="DH5" s="406"/>
      <c r="DI5" s="407"/>
      <c r="DJ5" s="165"/>
      <c r="DK5" s="165"/>
      <c r="DL5" s="165"/>
      <c r="DM5" s="165"/>
      <c r="DN5" s="165"/>
      <c r="DO5" s="165"/>
    </row>
    <row r="6" spans="1:119" ht="18.75" customHeight="1" x14ac:dyDescent="0.15">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95</v>
      </c>
      <c r="AV6" s="441"/>
      <c r="AW6" s="441"/>
      <c r="AX6" s="441"/>
      <c r="AY6" s="442" t="s">
        <v>96</v>
      </c>
      <c r="AZ6" s="443"/>
      <c r="BA6" s="443"/>
      <c r="BB6" s="443"/>
      <c r="BC6" s="443"/>
      <c r="BD6" s="443"/>
      <c r="BE6" s="443"/>
      <c r="BF6" s="443"/>
      <c r="BG6" s="443"/>
      <c r="BH6" s="443"/>
      <c r="BI6" s="443"/>
      <c r="BJ6" s="443"/>
      <c r="BK6" s="443"/>
      <c r="BL6" s="443"/>
      <c r="BM6" s="444"/>
      <c r="BN6" s="408">
        <v>352317</v>
      </c>
      <c r="BO6" s="409"/>
      <c r="BP6" s="409"/>
      <c r="BQ6" s="409"/>
      <c r="BR6" s="409"/>
      <c r="BS6" s="409"/>
      <c r="BT6" s="409"/>
      <c r="BU6" s="410"/>
      <c r="BV6" s="408">
        <v>306904</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95.1</v>
      </c>
      <c r="CU6" s="446"/>
      <c r="CV6" s="446"/>
      <c r="CW6" s="446"/>
      <c r="CX6" s="446"/>
      <c r="CY6" s="446"/>
      <c r="CZ6" s="446"/>
      <c r="DA6" s="447"/>
      <c r="DB6" s="445">
        <v>94.3</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99</v>
      </c>
      <c r="AV7" s="441"/>
      <c r="AW7" s="441"/>
      <c r="AX7" s="441"/>
      <c r="AY7" s="442" t="s">
        <v>100</v>
      </c>
      <c r="AZ7" s="443"/>
      <c r="BA7" s="443"/>
      <c r="BB7" s="443"/>
      <c r="BC7" s="443"/>
      <c r="BD7" s="443"/>
      <c r="BE7" s="443"/>
      <c r="BF7" s="443"/>
      <c r="BG7" s="443"/>
      <c r="BH7" s="443"/>
      <c r="BI7" s="443"/>
      <c r="BJ7" s="443"/>
      <c r="BK7" s="443"/>
      <c r="BL7" s="443"/>
      <c r="BM7" s="444"/>
      <c r="BN7" s="408">
        <v>12728</v>
      </c>
      <c r="BO7" s="409"/>
      <c r="BP7" s="409"/>
      <c r="BQ7" s="409"/>
      <c r="BR7" s="409"/>
      <c r="BS7" s="409"/>
      <c r="BT7" s="409"/>
      <c r="BU7" s="410"/>
      <c r="BV7" s="408">
        <v>32329</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6663236</v>
      </c>
      <c r="CU7" s="409"/>
      <c r="CV7" s="409"/>
      <c r="CW7" s="409"/>
      <c r="CX7" s="409"/>
      <c r="CY7" s="409"/>
      <c r="CZ7" s="409"/>
      <c r="DA7" s="410"/>
      <c r="DB7" s="408">
        <v>6683521</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87</v>
      </c>
      <c r="AV8" s="441"/>
      <c r="AW8" s="441"/>
      <c r="AX8" s="441"/>
      <c r="AY8" s="442" t="s">
        <v>103</v>
      </c>
      <c r="AZ8" s="443"/>
      <c r="BA8" s="443"/>
      <c r="BB8" s="443"/>
      <c r="BC8" s="443"/>
      <c r="BD8" s="443"/>
      <c r="BE8" s="443"/>
      <c r="BF8" s="443"/>
      <c r="BG8" s="443"/>
      <c r="BH8" s="443"/>
      <c r="BI8" s="443"/>
      <c r="BJ8" s="443"/>
      <c r="BK8" s="443"/>
      <c r="BL8" s="443"/>
      <c r="BM8" s="444"/>
      <c r="BN8" s="408">
        <v>339589</v>
      </c>
      <c r="BO8" s="409"/>
      <c r="BP8" s="409"/>
      <c r="BQ8" s="409"/>
      <c r="BR8" s="409"/>
      <c r="BS8" s="409"/>
      <c r="BT8" s="409"/>
      <c r="BU8" s="410"/>
      <c r="BV8" s="408">
        <v>274575</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0.63</v>
      </c>
      <c r="CU8" s="449"/>
      <c r="CV8" s="449"/>
      <c r="CW8" s="449"/>
      <c r="CX8" s="449"/>
      <c r="CY8" s="449"/>
      <c r="CZ8" s="449"/>
      <c r="DA8" s="450"/>
      <c r="DB8" s="448">
        <v>0.62</v>
      </c>
      <c r="DC8" s="449"/>
      <c r="DD8" s="449"/>
      <c r="DE8" s="449"/>
      <c r="DF8" s="449"/>
      <c r="DG8" s="449"/>
      <c r="DH8" s="449"/>
      <c r="DI8" s="450"/>
      <c r="DJ8" s="165"/>
      <c r="DK8" s="165"/>
      <c r="DL8" s="165"/>
      <c r="DM8" s="165"/>
      <c r="DN8" s="165"/>
      <c r="DO8" s="165"/>
    </row>
    <row r="9" spans="1:119" ht="18.75" customHeight="1" thickBot="1" x14ac:dyDescent="0.2">
      <c r="A9" s="166"/>
      <c r="B9" s="402" t="s">
        <v>105</v>
      </c>
      <c r="C9" s="403"/>
      <c r="D9" s="403"/>
      <c r="E9" s="403"/>
      <c r="F9" s="403"/>
      <c r="G9" s="403"/>
      <c r="H9" s="403"/>
      <c r="I9" s="403"/>
      <c r="J9" s="403"/>
      <c r="K9" s="451"/>
      <c r="L9" s="452" t="s">
        <v>106</v>
      </c>
      <c r="M9" s="453"/>
      <c r="N9" s="453"/>
      <c r="O9" s="453"/>
      <c r="P9" s="453"/>
      <c r="Q9" s="454"/>
      <c r="R9" s="455">
        <v>29029</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109</v>
      </c>
      <c r="AV9" s="441"/>
      <c r="AW9" s="441"/>
      <c r="AX9" s="441"/>
      <c r="AY9" s="442" t="s">
        <v>110</v>
      </c>
      <c r="AZ9" s="443"/>
      <c r="BA9" s="443"/>
      <c r="BB9" s="443"/>
      <c r="BC9" s="443"/>
      <c r="BD9" s="443"/>
      <c r="BE9" s="443"/>
      <c r="BF9" s="443"/>
      <c r="BG9" s="443"/>
      <c r="BH9" s="443"/>
      <c r="BI9" s="443"/>
      <c r="BJ9" s="443"/>
      <c r="BK9" s="443"/>
      <c r="BL9" s="443"/>
      <c r="BM9" s="444"/>
      <c r="BN9" s="408">
        <v>65014</v>
      </c>
      <c r="BO9" s="409"/>
      <c r="BP9" s="409"/>
      <c r="BQ9" s="409"/>
      <c r="BR9" s="409"/>
      <c r="BS9" s="409"/>
      <c r="BT9" s="409"/>
      <c r="BU9" s="410"/>
      <c r="BV9" s="408">
        <v>-80875</v>
      </c>
      <c r="BW9" s="409"/>
      <c r="BX9" s="409"/>
      <c r="BY9" s="409"/>
      <c r="BZ9" s="409"/>
      <c r="CA9" s="409"/>
      <c r="CB9" s="409"/>
      <c r="CC9" s="410"/>
      <c r="CD9" s="411" t="s">
        <v>111</v>
      </c>
      <c r="CE9" s="412"/>
      <c r="CF9" s="412"/>
      <c r="CG9" s="412"/>
      <c r="CH9" s="412"/>
      <c r="CI9" s="412"/>
      <c r="CJ9" s="412"/>
      <c r="CK9" s="412"/>
      <c r="CL9" s="412"/>
      <c r="CM9" s="412"/>
      <c r="CN9" s="412"/>
      <c r="CO9" s="412"/>
      <c r="CP9" s="412"/>
      <c r="CQ9" s="412"/>
      <c r="CR9" s="412"/>
      <c r="CS9" s="413"/>
      <c r="CT9" s="405">
        <v>10.4</v>
      </c>
      <c r="CU9" s="406"/>
      <c r="CV9" s="406"/>
      <c r="CW9" s="406"/>
      <c r="CX9" s="406"/>
      <c r="CY9" s="406"/>
      <c r="CZ9" s="406"/>
      <c r="DA9" s="407"/>
      <c r="DB9" s="405">
        <v>10</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112</v>
      </c>
      <c r="M10" s="438"/>
      <c r="N10" s="438"/>
      <c r="O10" s="438"/>
      <c r="P10" s="438"/>
      <c r="Q10" s="439"/>
      <c r="R10" s="459">
        <v>31332</v>
      </c>
      <c r="S10" s="460"/>
      <c r="T10" s="460"/>
      <c r="U10" s="460"/>
      <c r="V10" s="461"/>
      <c r="W10" s="396"/>
      <c r="X10" s="397"/>
      <c r="Y10" s="397"/>
      <c r="Z10" s="397"/>
      <c r="AA10" s="397"/>
      <c r="AB10" s="397"/>
      <c r="AC10" s="397"/>
      <c r="AD10" s="397"/>
      <c r="AE10" s="397"/>
      <c r="AF10" s="397"/>
      <c r="AG10" s="397"/>
      <c r="AH10" s="397"/>
      <c r="AI10" s="397"/>
      <c r="AJ10" s="397"/>
      <c r="AK10" s="397"/>
      <c r="AL10" s="400"/>
      <c r="AM10" s="437" t="s">
        <v>113</v>
      </c>
      <c r="AN10" s="438"/>
      <c r="AO10" s="438"/>
      <c r="AP10" s="438"/>
      <c r="AQ10" s="438"/>
      <c r="AR10" s="438"/>
      <c r="AS10" s="438"/>
      <c r="AT10" s="439"/>
      <c r="AU10" s="440" t="s">
        <v>95</v>
      </c>
      <c r="AV10" s="441"/>
      <c r="AW10" s="441"/>
      <c r="AX10" s="441"/>
      <c r="AY10" s="442" t="s">
        <v>114</v>
      </c>
      <c r="AZ10" s="443"/>
      <c r="BA10" s="443"/>
      <c r="BB10" s="443"/>
      <c r="BC10" s="443"/>
      <c r="BD10" s="443"/>
      <c r="BE10" s="443"/>
      <c r="BF10" s="443"/>
      <c r="BG10" s="443"/>
      <c r="BH10" s="443"/>
      <c r="BI10" s="443"/>
      <c r="BJ10" s="443"/>
      <c r="BK10" s="443"/>
      <c r="BL10" s="443"/>
      <c r="BM10" s="444"/>
      <c r="BN10" s="408">
        <v>118</v>
      </c>
      <c r="BO10" s="409"/>
      <c r="BP10" s="409"/>
      <c r="BQ10" s="409"/>
      <c r="BR10" s="409"/>
      <c r="BS10" s="409"/>
      <c r="BT10" s="409"/>
      <c r="BU10" s="410"/>
      <c r="BV10" s="408">
        <v>524</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119</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123</v>
      </c>
      <c r="DC11" s="449"/>
      <c r="DD11" s="449"/>
      <c r="DE11" s="449"/>
      <c r="DF11" s="449"/>
      <c r="DG11" s="449"/>
      <c r="DH11" s="449"/>
      <c r="DI11" s="450"/>
      <c r="DJ11" s="165"/>
      <c r="DK11" s="165"/>
      <c r="DL11" s="165"/>
      <c r="DM11" s="165"/>
      <c r="DN11" s="165"/>
      <c r="DO11" s="165"/>
    </row>
    <row r="12" spans="1:119" ht="18.75" customHeight="1" x14ac:dyDescent="0.15">
      <c r="A12" s="166"/>
      <c r="B12" s="468" t="s">
        <v>124</v>
      </c>
      <c r="C12" s="469"/>
      <c r="D12" s="469"/>
      <c r="E12" s="469"/>
      <c r="F12" s="469"/>
      <c r="G12" s="469"/>
      <c r="H12" s="469"/>
      <c r="I12" s="469"/>
      <c r="J12" s="469"/>
      <c r="K12" s="470"/>
      <c r="L12" s="477" t="s">
        <v>125</v>
      </c>
      <c r="M12" s="478"/>
      <c r="N12" s="478"/>
      <c r="O12" s="478"/>
      <c r="P12" s="478"/>
      <c r="Q12" s="479"/>
      <c r="R12" s="480">
        <v>29508</v>
      </c>
      <c r="S12" s="481"/>
      <c r="T12" s="481"/>
      <c r="U12" s="481"/>
      <c r="V12" s="482"/>
      <c r="W12" s="483" t="s">
        <v>1</v>
      </c>
      <c r="X12" s="441"/>
      <c r="Y12" s="441"/>
      <c r="Z12" s="441"/>
      <c r="AA12" s="441"/>
      <c r="AB12" s="484"/>
      <c r="AC12" s="440" t="s">
        <v>126</v>
      </c>
      <c r="AD12" s="441"/>
      <c r="AE12" s="441"/>
      <c r="AF12" s="441"/>
      <c r="AG12" s="484"/>
      <c r="AH12" s="440" t="s">
        <v>127</v>
      </c>
      <c r="AI12" s="441"/>
      <c r="AJ12" s="441"/>
      <c r="AK12" s="441"/>
      <c r="AL12" s="485"/>
      <c r="AM12" s="437" t="s">
        <v>128</v>
      </c>
      <c r="AN12" s="438"/>
      <c r="AO12" s="438"/>
      <c r="AP12" s="438"/>
      <c r="AQ12" s="438"/>
      <c r="AR12" s="438"/>
      <c r="AS12" s="438"/>
      <c r="AT12" s="439"/>
      <c r="AU12" s="440" t="s">
        <v>87</v>
      </c>
      <c r="AV12" s="441"/>
      <c r="AW12" s="441"/>
      <c r="AX12" s="441"/>
      <c r="AY12" s="442" t="s">
        <v>129</v>
      </c>
      <c r="AZ12" s="443"/>
      <c r="BA12" s="443"/>
      <c r="BB12" s="443"/>
      <c r="BC12" s="443"/>
      <c r="BD12" s="443"/>
      <c r="BE12" s="443"/>
      <c r="BF12" s="443"/>
      <c r="BG12" s="443"/>
      <c r="BH12" s="443"/>
      <c r="BI12" s="443"/>
      <c r="BJ12" s="443"/>
      <c r="BK12" s="443"/>
      <c r="BL12" s="443"/>
      <c r="BM12" s="444"/>
      <c r="BN12" s="408">
        <v>240000</v>
      </c>
      <c r="BO12" s="409"/>
      <c r="BP12" s="409"/>
      <c r="BQ12" s="409"/>
      <c r="BR12" s="409"/>
      <c r="BS12" s="409"/>
      <c r="BT12" s="409"/>
      <c r="BU12" s="410"/>
      <c r="BV12" s="408">
        <v>173000</v>
      </c>
      <c r="BW12" s="409"/>
      <c r="BX12" s="409"/>
      <c r="BY12" s="409"/>
      <c r="BZ12" s="409"/>
      <c r="CA12" s="409"/>
      <c r="CB12" s="409"/>
      <c r="CC12" s="410"/>
      <c r="CD12" s="411" t="s">
        <v>130</v>
      </c>
      <c r="CE12" s="412"/>
      <c r="CF12" s="412"/>
      <c r="CG12" s="412"/>
      <c r="CH12" s="412"/>
      <c r="CI12" s="412"/>
      <c r="CJ12" s="412"/>
      <c r="CK12" s="412"/>
      <c r="CL12" s="412"/>
      <c r="CM12" s="412"/>
      <c r="CN12" s="412"/>
      <c r="CO12" s="412"/>
      <c r="CP12" s="412"/>
      <c r="CQ12" s="412"/>
      <c r="CR12" s="412"/>
      <c r="CS12" s="413"/>
      <c r="CT12" s="448" t="s">
        <v>131</v>
      </c>
      <c r="CU12" s="449"/>
      <c r="CV12" s="449"/>
      <c r="CW12" s="449"/>
      <c r="CX12" s="449"/>
      <c r="CY12" s="449"/>
      <c r="CZ12" s="449"/>
      <c r="DA12" s="450"/>
      <c r="DB12" s="448" t="s">
        <v>122</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132</v>
      </c>
      <c r="N13" s="497"/>
      <c r="O13" s="497"/>
      <c r="P13" s="497"/>
      <c r="Q13" s="498"/>
      <c r="R13" s="489">
        <v>28961</v>
      </c>
      <c r="S13" s="490"/>
      <c r="T13" s="490"/>
      <c r="U13" s="490"/>
      <c r="V13" s="491"/>
      <c r="W13" s="424" t="s">
        <v>133</v>
      </c>
      <c r="X13" s="425"/>
      <c r="Y13" s="425"/>
      <c r="Z13" s="425"/>
      <c r="AA13" s="425"/>
      <c r="AB13" s="415"/>
      <c r="AC13" s="459">
        <v>499</v>
      </c>
      <c r="AD13" s="460"/>
      <c r="AE13" s="460"/>
      <c r="AF13" s="460"/>
      <c r="AG13" s="499"/>
      <c r="AH13" s="459">
        <v>549</v>
      </c>
      <c r="AI13" s="460"/>
      <c r="AJ13" s="460"/>
      <c r="AK13" s="460"/>
      <c r="AL13" s="461"/>
      <c r="AM13" s="437" t="s">
        <v>134</v>
      </c>
      <c r="AN13" s="438"/>
      <c r="AO13" s="438"/>
      <c r="AP13" s="438"/>
      <c r="AQ13" s="438"/>
      <c r="AR13" s="438"/>
      <c r="AS13" s="438"/>
      <c r="AT13" s="439"/>
      <c r="AU13" s="440" t="s">
        <v>135</v>
      </c>
      <c r="AV13" s="441"/>
      <c r="AW13" s="441"/>
      <c r="AX13" s="441"/>
      <c r="AY13" s="442" t="s">
        <v>136</v>
      </c>
      <c r="AZ13" s="443"/>
      <c r="BA13" s="443"/>
      <c r="BB13" s="443"/>
      <c r="BC13" s="443"/>
      <c r="BD13" s="443"/>
      <c r="BE13" s="443"/>
      <c r="BF13" s="443"/>
      <c r="BG13" s="443"/>
      <c r="BH13" s="443"/>
      <c r="BI13" s="443"/>
      <c r="BJ13" s="443"/>
      <c r="BK13" s="443"/>
      <c r="BL13" s="443"/>
      <c r="BM13" s="444"/>
      <c r="BN13" s="408">
        <v>-174868</v>
      </c>
      <c r="BO13" s="409"/>
      <c r="BP13" s="409"/>
      <c r="BQ13" s="409"/>
      <c r="BR13" s="409"/>
      <c r="BS13" s="409"/>
      <c r="BT13" s="409"/>
      <c r="BU13" s="410"/>
      <c r="BV13" s="408">
        <v>-253351</v>
      </c>
      <c r="BW13" s="409"/>
      <c r="BX13" s="409"/>
      <c r="BY13" s="409"/>
      <c r="BZ13" s="409"/>
      <c r="CA13" s="409"/>
      <c r="CB13" s="409"/>
      <c r="CC13" s="410"/>
      <c r="CD13" s="411" t="s">
        <v>137</v>
      </c>
      <c r="CE13" s="412"/>
      <c r="CF13" s="412"/>
      <c r="CG13" s="412"/>
      <c r="CH13" s="412"/>
      <c r="CI13" s="412"/>
      <c r="CJ13" s="412"/>
      <c r="CK13" s="412"/>
      <c r="CL13" s="412"/>
      <c r="CM13" s="412"/>
      <c r="CN13" s="412"/>
      <c r="CO13" s="412"/>
      <c r="CP13" s="412"/>
      <c r="CQ13" s="412"/>
      <c r="CR13" s="412"/>
      <c r="CS13" s="413"/>
      <c r="CT13" s="405">
        <v>7.7</v>
      </c>
      <c r="CU13" s="406"/>
      <c r="CV13" s="406"/>
      <c r="CW13" s="406"/>
      <c r="CX13" s="406"/>
      <c r="CY13" s="406"/>
      <c r="CZ13" s="406"/>
      <c r="DA13" s="407"/>
      <c r="DB13" s="405">
        <v>7.9</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138</v>
      </c>
      <c r="M14" s="487"/>
      <c r="N14" s="487"/>
      <c r="O14" s="487"/>
      <c r="P14" s="487"/>
      <c r="Q14" s="488"/>
      <c r="R14" s="489">
        <v>30054</v>
      </c>
      <c r="S14" s="490"/>
      <c r="T14" s="490"/>
      <c r="U14" s="490"/>
      <c r="V14" s="491"/>
      <c r="W14" s="398"/>
      <c r="X14" s="399"/>
      <c r="Y14" s="399"/>
      <c r="Z14" s="399"/>
      <c r="AA14" s="399"/>
      <c r="AB14" s="388"/>
      <c r="AC14" s="492">
        <v>3.5</v>
      </c>
      <c r="AD14" s="493"/>
      <c r="AE14" s="493"/>
      <c r="AF14" s="493"/>
      <c r="AG14" s="494"/>
      <c r="AH14" s="492">
        <v>3.6</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139</v>
      </c>
      <c r="CE14" s="501"/>
      <c r="CF14" s="501"/>
      <c r="CG14" s="501"/>
      <c r="CH14" s="501"/>
      <c r="CI14" s="501"/>
      <c r="CJ14" s="501"/>
      <c r="CK14" s="501"/>
      <c r="CL14" s="501"/>
      <c r="CM14" s="501"/>
      <c r="CN14" s="501"/>
      <c r="CO14" s="501"/>
      <c r="CP14" s="501"/>
      <c r="CQ14" s="501"/>
      <c r="CR14" s="501"/>
      <c r="CS14" s="502"/>
      <c r="CT14" s="503">
        <v>90.9</v>
      </c>
      <c r="CU14" s="504"/>
      <c r="CV14" s="504"/>
      <c r="CW14" s="504"/>
      <c r="CX14" s="504"/>
      <c r="CY14" s="504"/>
      <c r="CZ14" s="504"/>
      <c r="DA14" s="505"/>
      <c r="DB14" s="503">
        <v>82.3</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140</v>
      </c>
      <c r="N15" s="497"/>
      <c r="O15" s="497"/>
      <c r="P15" s="497"/>
      <c r="Q15" s="498"/>
      <c r="R15" s="489">
        <v>29507</v>
      </c>
      <c r="S15" s="490"/>
      <c r="T15" s="490"/>
      <c r="U15" s="490"/>
      <c r="V15" s="491"/>
      <c r="W15" s="424" t="s">
        <v>141</v>
      </c>
      <c r="X15" s="425"/>
      <c r="Y15" s="425"/>
      <c r="Z15" s="425"/>
      <c r="AA15" s="425"/>
      <c r="AB15" s="415"/>
      <c r="AC15" s="459">
        <v>5549</v>
      </c>
      <c r="AD15" s="460"/>
      <c r="AE15" s="460"/>
      <c r="AF15" s="460"/>
      <c r="AG15" s="499"/>
      <c r="AH15" s="459">
        <v>5951</v>
      </c>
      <c r="AI15" s="460"/>
      <c r="AJ15" s="460"/>
      <c r="AK15" s="460"/>
      <c r="AL15" s="461"/>
      <c r="AM15" s="437"/>
      <c r="AN15" s="438"/>
      <c r="AO15" s="438"/>
      <c r="AP15" s="438"/>
      <c r="AQ15" s="438"/>
      <c r="AR15" s="438"/>
      <c r="AS15" s="438"/>
      <c r="AT15" s="439"/>
      <c r="AU15" s="440"/>
      <c r="AV15" s="441"/>
      <c r="AW15" s="441"/>
      <c r="AX15" s="441"/>
      <c r="AY15" s="368" t="s">
        <v>142</v>
      </c>
      <c r="AZ15" s="369"/>
      <c r="BA15" s="369"/>
      <c r="BB15" s="369"/>
      <c r="BC15" s="369"/>
      <c r="BD15" s="369"/>
      <c r="BE15" s="369"/>
      <c r="BF15" s="369"/>
      <c r="BG15" s="369"/>
      <c r="BH15" s="369"/>
      <c r="BI15" s="369"/>
      <c r="BJ15" s="369"/>
      <c r="BK15" s="369"/>
      <c r="BL15" s="369"/>
      <c r="BM15" s="370"/>
      <c r="BN15" s="371">
        <v>3345551</v>
      </c>
      <c r="BO15" s="372"/>
      <c r="BP15" s="372"/>
      <c r="BQ15" s="372"/>
      <c r="BR15" s="372"/>
      <c r="BS15" s="372"/>
      <c r="BT15" s="372"/>
      <c r="BU15" s="373"/>
      <c r="BV15" s="371">
        <v>3373238</v>
      </c>
      <c r="BW15" s="372"/>
      <c r="BX15" s="372"/>
      <c r="BY15" s="372"/>
      <c r="BZ15" s="372"/>
      <c r="CA15" s="372"/>
      <c r="CB15" s="372"/>
      <c r="CC15" s="373"/>
      <c r="CD15" s="506" t="s">
        <v>143</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144</v>
      </c>
      <c r="M16" s="517"/>
      <c r="N16" s="517"/>
      <c r="O16" s="517"/>
      <c r="P16" s="517"/>
      <c r="Q16" s="518"/>
      <c r="R16" s="509" t="s">
        <v>145</v>
      </c>
      <c r="S16" s="510"/>
      <c r="T16" s="510"/>
      <c r="U16" s="510"/>
      <c r="V16" s="511"/>
      <c r="W16" s="398"/>
      <c r="X16" s="399"/>
      <c r="Y16" s="399"/>
      <c r="Z16" s="399"/>
      <c r="AA16" s="399"/>
      <c r="AB16" s="388"/>
      <c r="AC16" s="492">
        <v>38.5</v>
      </c>
      <c r="AD16" s="493"/>
      <c r="AE16" s="493"/>
      <c r="AF16" s="493"/>
      <c r="AG16" s="494"/>
      <c r="AH16" s="492">
        <v>39.200000000000003</v>
      </c>
      <c r="AI16" s="493"/>
      <c r="AJ16" s="493"/>
      <c r="AK16" s="493"/>
      <c r="AL16" s="495"/>
      <c r="AM16" s="437"/>
      <c r="AN16" s="438"/>
      <c r="AO16" s="438"/>
      <c r="AP16" s="438"/>
      <c r="AQ16" s="438"/>
      <c r="AR16" s="438"/>
      <c r="AS16" s="438"/>
      <c r="AT16" s="439"/>
      <c r="AU16" s="440"/>
      <c r="AV16" s="441"/>
      <c r="AW16" s="441"/>
      <c r="AX16" s="441"/>
      <c r="AY16" s="442" t="s">
        <v>146</v>
      </c>
      <c r="AZ16" s="443"/>
      <c r="BA16" s="443"/>
      <c r="BB16" s="443"/>
      <c r="BC16" s="443"/>
      <c r="BD16" s="443"/>
      <c r="BE16" s="443"/>
      <c r="BF16" s="443"/>
      <c r="BG16" s="443"/>
      <c r="BH16" s="443"/>
      <c r="BI16" s="443"/>
      <c r="BJ16" s="443"/>
      <c r="BK16" s="443"/>
      <c r="BL16" s="443"/>
      <c r="BM16" s="444"/>
      <c r="BN16" s="408">
        <v>5323847</v>
      </c>
      <c r="BO16" s="409"/>
      <c r="BP16" s="409"/>
      <c r="BQ16" s="409"/>
      <c r="BR16" s="409"/>
      <c r="BS16" s="409"/>
      <c r="BT16" s="409"/>
      <c r="BU16" s="410"/>
      <c r="BV16" s="408">
        <v>5359420</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147</v>
      </c>
      <c r="N17" s="513"/>
      <c r="O17" s="513"/>
      <c r="P17" s="513"/>
      <c r="Q17" s="514"/>
      <c r="R17" s="509" t="s">
        <v>148</v>
      </c>
      <c r="S17" s="510"/>
      <c r="T17" s="510"/>
      <c r="U17" s="510"/>
      <c r="V17" s="511"/>
      <c r="W17" s="424" t="s">
        <v>149</v>
      </c>
      <c r="X17" s="425"/>
      <c r="Y17" s="425"/>
      <c r="Z17" s="425"/>
      <c r="AA17" s="425"/>
      <c r="AB17" s="415"/>
      <c r="AC17" s="459">
        <v>8377</v>
      </c>
      <c r="AD17" s="460"/>
      <c r="AE17" s="460"/>
      <c r="AF17" s="460"/>
      <c r="AG17" s="499"/>
      <c r="AH17" s="459">
        <v>8689</v>
      </c>
      <c r="AI17" s="460"/>
      <c r="AJ17" s="460"/>
      <c r="AK17" s="460"/>
      <c r="AL17" s="461"/>
      <c r="AM17" s="437"/>
      <c r="AN17" s="438"/>
      <c r="AO17" s="438"/>
      <c r="AP17" s="438"/>
      <c r="AQ17" s="438"/>
      <c r="AR17" s="438"/>
      <c r="AS17" s="438"/>
      <c r="AT17" s="439"/>
      <c r="AU17" s="440"/>
      <c r="AV17" s="441"/>
      <c r="AW17" s="441"/>
      <c r="AX17" s="441"/>
      <c r="AY17" s="442" t="s">
        <v>150</v>
      </c>
      <c r="AZ17" s="443"/>
      <c r="BA17" s="443"/>
      <c r="BB17" s="443"/>
      <c r="BC17" s="443"/>
      <c r="BD17" s="443"/>
      <c r="BE17" s="443"/>
      <c r="BF17" s="443"/>
      <c r="BG17" s="443"/>
      <c r="BH17" s="443"/>
      <c r="BI17" s="443"/>
      <c r="BJ17" s="443"/>
      <c r="BK17" s="443"/>
      <c r="BL17" s="443"/>
      <c r="BM17" s="444"/>
      <c r="BN17" s="408">
        <v>4233362</v>
      </c>
      <c r="BO17" s="409"/>
      <c r="BP17" s="409"/>
      <c r="BQ17" s="409"/>
      <c r="BR17" s="409"/>
      <c r="BS17" s="409"/>
      <c r="BT17" s="409"/>
      <c r="BU17" s="410"/>
      <c r="BV17" s="408">
        <v>4258874</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151</v>
      </c>
      <c r="C18" s="451"/>
      <c r="D18" s="451"/>
      <c r="E18" s="520"/>
      <c r="F18" s="520"/>
      <c r="G18" s="520"/>
      <c r="H18" s="520"/>
      <c r="I18" s="520"/>
      <c r="J18" s="520"/>
      <c r="K18" s="520"/>
      <c r="L18" s="521">
        <v>72.290000000000006</v>
      </c>
      <c r="M18" s="521"/>
      <c r="N18" s="521"/>
      <c r="O18" s="521"/>
      <c r="P18" s="521"/>
      <c r="Q18" s="521"/>
      <c r="R18" s="522"/>
      <c r="S18" s="522"/>
      <c r="T18" s="522"/>
      <c r="U18" s="522"/>
      <c r="V18" s="523"/>
      <c r="W18" s="426"/>
      <c r="X18" s="427"/>
      <c r="Y18" s="427"/>
      <c r="Z18" s="427"/>
      <c r="AA18" s="427"/>
      <c r="AB18" s="418"/>
      <c r="AC18" s="524">
        <v>58.1</v>
      </c>
      <c r="AD18" s="525"/>
      <c r="AE18" s="525"/>
      <c r="AF18" s="525"/>
      <c r="AG18" s="526"/>
      <c r="AH18" s="524">
        <v>57.2</v>
      </c>
      <c r="AI18" s="525"/>
      <c r="AJ18" s="525"/>
      <c r="AK18" s="525"/>
      <c r="AL18" s="527"/>
      <c r="AM18" s="437"/>
      <c r="AN18" s="438"/>
      <c r="AO18" s="438"/>
      <c r="AP18" s="438"/>
      <c r="AQ18" s="438"/>
      <c r="AR18" s="438"/>
      <c r="AS18" s="438"/>
      <c r="AT18" s="439"/>
      <c r="AU18" s="440"/>
      <c r="AV18" s="441"/>
      <c r="AW18" s="441"/>
      <c r="AX18" s="441"/>
      <c r="AY18" s="442" t="s">
        <v>152</v>
      </c>
      <c r="AZ18" s="443"/>
      <c r="BA18" s="443"/>
      <c r="BB18" s="443"/>
      <c r="BC18" s="443"/>
      <c r="BD18" s="443"/>
      <c r="BE18" s="443"/>
      <c r="BF18" s="443"/>
      <c r="BG18" s="443"/>
      <c r="BH18" s="443"/>
      <c r="BI18" s="443"/>
      <c r="BJ18" s="443"/>
      <c r="BK18" s="443"/>
      <c r="BL18" s="443"/>
      <c r="BM18" s="444"/>
      <c r="BN18" s="408">
        <v>5987486</v>
      </c>
      <c r="BO18" s="409"/>
      <c r="BP18" s="409"/>
      <c r="BQ18" s="409"/>
      <c r="BR18" s="409"/>
      <c r="BS18" s="409"/>
      <c r="BT18" s="409"/>
      <c r="BU18" s="410"/>
      <c r="BV18" s="408">
        <v>5895043</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153</v>
      </c>
      <c r="C19" s="451"/>
      <c r="D19" s="451"/>
      <c r="E19" s="520"/>
      <c r="F19" s="520"/>
      <c r="G19" s="520"/>
      <c r="H19" s="520"/>
      <c r="I19" s="520"/>
      <c r="J19" s="520"/>
      <c r="K19" s="520"/>
      <c r="L19" s="528">
        <v>402</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154</v>
      </c>
      <c r="AZ19" s="443"/>
      <c r="BA19" s="443"/>
      <c r="BB19" s="443"/>
      <c r="BC19" s="443"/>
      <c r="BD19" s="443"/>
      <c r="BE19" s="443"/>
      <c r="BF19" s="443"/>
      <c r="BG19" s="443"/>
      <c r="BH19" s="443"/>
      <c r="BI19" s="443"/>
      <c r="BJ19" s="443"/>
      <c r="BK19" s="443"/>
      <c r="BL19" s="443"/>
      <c r="BM19" s="444"/>
      <c r="BN19" s="408">
        <v>7576811</v>
      </c>
      <c r="BO19" s="409"/>
      <c r="BP19" s="409"/>
      <c r="BQ19" s="409"/>
      <c r="BR19" s="409"/>
      <c r="BS19" s="409"/>
      <c r="BT19" s="409"/>
      <c r="BU19" s="410"/>
      <c r="BV19" s="408">
        <v>7633148</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155</v>
      </c>
      <c r="C20" s="451"/>
      <c r="D20" s="451"/>
      <c r="E20" s="520"/>
      <c r="F20" s="520"/>
      <c r="G20" s="520"/>
      <c r="H20" s="520"/>
      <c r="I20" s="520"/>
      <c r="J20" s="520"/>
      <c r="K20" s="520"/>
      <c r="L20" s="528">
        <v>9378</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156</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157</v>
      </c>
      <c r="C22" s="543"/>
      <c r="D22" s="544"/>
      <c r="E22" s="420" t="s">
        <v>1</v>
      </c>
      <c r="F22" s="425"/>
      <c r="G22" s="425"/>
      <c r="H22" s="425"/>
      <c r="I22" s="425"/>
      <c r="J22" s="425"/>
      <c r="K22" s="415"/>
      <c r="L22" s="420" t="s">
        <v>158</v>
      </c>
      <c r="M22" s="425"/>
      <c r="N22" s="425"/>
      <c r="O22" s="425"/>
      <c r="P22" s="415"/>
      <c r="Q22" s="551" t="s">
        <v>159</v>
      </c>
      <c r="R22" s="552"/>
      <c r="S22" s="552"/>
      <c r="T22" s="552"/>
      <c r="U22" s="552"/>
      <c r="V22" s="553"/>
      <c r="W22" s="557" t="s">
        <v>160</v>
      </c>
      <c r="X22" s="543"/>
      <c r="Y22" s="544"/>
      <c r="Z22" s="420" t="s">
        <v>1</v>
      </c>
      <c r="AA22" s="425"/>
      <c r="AB22" s="425"/>
      <c r="AC22" s="425"/>
      <c r="AD22" s="425"/>
      <c r="AE22" s="425"/>
      <c r="AF22" s="425"/>
      <c r="AG22" s="415"/>
      <c r="AH22" s="570" t="s">
        <v>161</v>
      </c>
      <c r="AI22" s="425"/>
      <c r="AJ22" s="425"/>
      <c r="AK22" s="425"/>
      <c r="AL22" s="415"/>
      <c r="AM22" s="570" t="s">
        <v>162</v>
      </c>
      <c r="AN22" s="571"/>
      <c r="AO22" s="571"/>
      <c r="AP22" s="571"/>
      <c r="AQ22" s="571"/>
      <c r="AR22" s="572"/>
      <c r="AS22" s="551" t="s">
        <v>159</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163</v>
      </c>
      <c r="AZ23" s="369"/>
      <c r="BA23" s="369"/>
      <c r="BB23" s="369"/>
      <c r="BC23" s="369"/>
      <c r="BD23" s="369"/>
      <c r="BE23" s="369"/>
      <c r="BF23" s="369"/>
      <c r="BG23" s="369"/>
      <c r="BH23" s="369"/>
      <c r="BI23" s="369"/>
      <c r="BJ23" s="369"/>
      <c r="BK23" s="369"/>
      <c r="BL23" s="369"/>
      <c r="BM23" s="370"/>
      <c r="BN23" s="408">
        <v>10110247</v>
      </c>
      <c r="BO23" s="409"/>
      <c r="BP23" s="409"/>
      <c r="BQ23" s="409"/>
      <c r="BR23" s="409"/>
      <c r="BS23" s="409"/>
      <c r="BT23" s="409"/>
      <c r="BU23" s="410"/>
      <c r="BV23" s="408">
        <v>9882665</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164</v>
      </c>
      <c r="F24" s="438"/>
      <c r="G24" s="438"/>
      <c r="H24" s="438"/>
      <c r="I24" s="438"/>
      <c r="J24" s="438"/>
      <c r="K24" s="439"/>
      <c r="L24" s="459">
        <v>1</v>
      </c>
      <c r="M24" s="460"/>
      <c r="N24" s="460"/>
      <c r="O24" s="460"/>
      <c r="P24" s="499"/>
      <c r="Q24" s="459">
        <v>7440</v>
      </c>
      <c r="R24" s="460"/>
      <c r="S24" s="460"/>
      <c r="T24" s="460"/>
      <c r="U24" s="460"/>
      <c r="V24" s="499"/>
      <c r="W24" s="558"/>
      <c r="X24" s="546"/>
      <c r="Y24" s="547"/>
      <c r="Z24" s="458" t="s">
        <v>165</v>
      </c>
      <c r="AA24" s="438"/>
      <c r="AB24" s="438"/>
      <c r="AC24" s="438"/>
      <c r="AD24" s="438"/>
      <c r="AE24" s="438"/>
      <c r="AF24" s="438"/>
      <c r="AG24" s="439"/>
      <c r="AH24" s="459">
        <v>247</v>
      </c>
      <c r="AI24" s="460"/>
      <c r="AJ24" s="460"/>
      <c r="AK24" s="460"/>
      <c r="AL24" s="499"/>
      <c r="AM24" s="459">
        <v>691847</v>
      </c>
      <c r="AN24" s="460"/>
      <c r="AO24" s="460"/>
      <c r="AP24" s="460"/>
      <c r="AQ24" s="460"/>
      <c r="AR24" s="499"/>
      <c r="AS24" s="459">
        <v>2801</v>
      </c>
      <c r="AT24" s="460"/>
      <c r="AU24" s="460"/>
      <c r="AV24" s="460"/>
      <c r="AW24" s="460"/>
      <c r="AX24" s="461"/>
      <c r="AY24" s="578" t="s">
        <v>166</v>
      </c>
      <c r="AZ24" s="579"/>
      <c r="BA24" s="579"/>
      <c r="BB24" s="579"/>
      <c r="BC24" s="579"/>
      <c r="BD24" s="579"/>
      <c r="BE24" s="579"/>
      <c r="BF24" s="579"/>
      <c r="BG24" s="579"/>
      <c r="BH24" s="579"/>
      <c r="BI24" s="579"/>
      <c r="BJ24" s="579"/>
      <c r="BK24" s="579"/>
      <c r="BL24" s="579"/>
      <c r="BM24" s="580"/>
      <c r="BN24" s="408">
        <v>8617068</v>
      </c>
      <c r="BO24" s="409"/>
      <c r="BP24" s="409"/>
      <c r="BQ24" s="409"/>
      <c r="BR24" s="409"/>
      <c r="BS24" s="409"/>
      <c r="BT24" s="409"/>
      <c r="BU24" s="410"/>
      <c r="BV24" s="408">
        <v>8360612</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167</v>
      </c>
      <c r="F25" s="438"/>
      <c r="G25" s="438"/>
      <c r="H25" s="438"/>
      <c r="I25" s="438"/>
      <c r="J25" s="438"/>
      <c r="K25" s="439"/>
      <c r="L25" s="459">
        <v>1</v>
      </c>
      <c r="M25" s="460"/>
      <c r="N25" s="460"/>
      <c r="O25" s="460"/>
      <c r="P25" s="499"/>
      <c r="Q25" s="459">
        <v>6370</v>
      </c>
      <c r="R25" s="460"/>
      <c r="S25" s="460"/>
      <c r="T25" s="460"/>
      <c r="U25" s="460"/>
      <c r="V25" s="499"/>
      <c r="W25" s="558"/>
      <c r="X25" s="546"/>
      <c r="Y25" s="547"/>
      <c r="Z25" s="458" t="s">
        <v>168</v>
      </c>
      <c r="AA25" s="438"/>
      <c r="AB25" s="438"/>
      <c r="AC25" s="438"/>
      <c r="AD25" s="438"/>
      <c r="AE25" s="438"/>
      <c r="AF25" s="438"/>
      <c r="AG25" s="439"/>
      <c r="AH25" s="459">
        <v>59</v>
      </c>
      <c r="AI25" s="460"/>
      <c r="AJ25" s="460"/>
      <c r="AK25" s="460"/>
      <c r="AL25" s="499"/>
      <c r="AM25" s="459">
        <v>166616</v>
      </c>
      <c r="AN25" s="460"/>
      <c r="AO25" s="460"/>
      <c r="AP25" s="460"/>
      <c r="AQ25" s="460"/>
      <c r="AR25" s="499"/>
      <c r="AS25" s="459">
        <v>2824</v>
      </c>
      <c r="AT25" s="460"/>
      <c r="AU25" s="460"/>
      <c r="AV25" s="460"/>
      <c r="AW25" s="460"/>
      <c r="AX25" s="461"/>
      <c r="AY25" s="368" t="s">
        <v>169</v>
      </c>
      <c r="AZ25" s="369"/>
      <c r="BA25" s="369"/>
      <c r="BB25" s="369"/>
      <c r="BC25" s="369"/>
      <c r="BD25" s="369"/>
      <c r="BE25" s="369"/>
      <c r="BF25" s="369"/>
      <c r="BG25" s="369"/>
      <c r="BH25" s="369"/>
      <c r="BI25" s="369"/>
      <c r="BJ25" s="369"/>
      <c r="BK25" s="369"/>
      <c r="BL25" s="369"/>
      <c r="BM25" s="370"/>
      <c r="BN25" s="371">
        <v>40187</v>
      </c>
      <c r="BO25" s="372"/>
      <c r="BP25" s="372"/>
      <c r="BQ25" s="372"/>
      <c r="BR25" s="372"/>
      <c r="BS25" s="372"/>
      <c r="BT25" s="372"/>
      <c r="BU25" s="373"/>
      <c r="BV25" s="371">
        <v>50932</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170</v>
      </c>
      <c r="F26" s="438"/>
      <c r="G26" s="438"/>
      <c r="H26" s="438"/>
      <c r="I26" s="438"/>
      <c r="J26" s="438"/>
      <c r="K26" s="439"/>
      <c r="L26" s="459">
        <v>1</v>
      </c>
      <c r="M26" s="460"/>
      <c r="N26" s="460"/>
      <c r="O26" s="460"/>
      <c r="P26" s="499"/>
      <c r="Q26" s="459">
        <v>5400</v>
      </c>
      <c r="R26" s="460"/>
      <c r="S26" s="460"/>
      <c r="T26" s="460"/>
      <c r="U26" s="460"/>
      <c r="V26" s="499"/>
      <c r="W26" s="558"/>
      <c r="X26" s="546"/>
      <c r="Y26" s="547"/>
      <c r="Z26" s="458" t="s">
        <v>171</v>
      </c>
      <c r="AA26" s="568"/>
      <c r="AB26" s="568"/>
      <c r="AC26" s="568"/>
      <c r="AD26" s="568"/>
      <c r="AE26" s="568"/>
      <c r="AF26" s="568"/>
      <c r="AG26" s="569"/>
      <c r="AH26" s="459">
        <v>2</v>
      </c>
      <c r="AI26" s="460"/>
      <c r="AJ26" s="460"/>
      <c r="AK26" s="460"/>
      <c r="AL26" s="499"/>
      <c r="AM26" s="459" t="s">
        <v>172</v>
      </c>
      <c r="AN26" s="460"/>
      <c r="AO26" s="460"/>
      <c r="AP26" s="460"/>
      <c r="AQ26" s="460"/>
      <c r="AR26" s="499"/>
      <c r="AS26" s="459" t="s">
        <v>173</v>
      </c>
      <c r="AT26" s="460"/>
      <c r="AU26" s="460"/>
      <c r="AV26" s="460"/>
      <c r="AW26" s="460"/>
      <c r="AX26" s="461"/>
      <c r="AY26" s="411" t="s">
        <v>174</v>
      </c>
      <c r="AZ26" s="412"/>
      <c r="BA26" s="412"/>
      <c r="BB26" s="412"/>
      <c r="BC26" s="412"/>
      <c r="BD26" s="412"/>
      <c r="BE26" s="412"/>
      <c r="BF26" s="412"/>
      <c r="BG26" s="412"/>
      <c r="BH26" s="412"/>
      <c r="BI26" s="412"/>
      <c r="BJ26" s="412"/>
      <c r="BK26" s="412"/>
      <c r="BL26" s="412"/>
      <c r="BM26" s="413"/>
      <c r="BN26" s="408" t="s">
        <v>175</v>
      </c>
      <c r="BO26" s="409"/>
      <c r="BP26" s="409"/>
      <c r="BQ26" s="409"/>
      <c r="BR26" s="409"/>
      <c r="BS26" s="409"/>
      <c r="BT26" s="409"/>
      <c r="BU26" s="410"/>
      <c r="BV26" s="408" t="s">
        <v>175</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176</v>
      </c>
      <c r="F27" s="438"/>
      <c r="G27" s="438"/>
      <c r="H27" s="438"/>
      <c r="I27" s="438"/>
      <c r="J27" s="438"/>
      <c r="K27" s="439"/>
      <c r="L27" s="459">
        <v>1</v>
      </c>
      <c r="M27" s="460"/>
      <c r="N27" s="460"/>
      <c r="O27" s="460"/>
      <c r="P27" s="499"/>
      <c r="Q27" s="459">
        <v>3200</v>
      </c>
      <c r="R27" s="460"/>
      <c r="S27" s="460"/>
      <c r="T27" s="460"/>
      <c r="U27" s="460"/>
      <c r="V27" s="499"/>
      <c r="W27" s="558"/>
      <c r="X27" s="546"/>
      <c r="Y27" s="547"/>
      <c r="Z27" s="458" t="s">
        <v>177</v>
      </c>
      <c r="AA27" s="438"/>
      <c r="AB27" s="438"/>
      <c r="AC27" s="438"/>
      <c r="AD27" s="438"/>
      <c r="AE27" s="438"/>
      <c r="AF27" s="438"/>
      <c r="AG27" s="439"/>
      <c r="AH27" s="459">
        <v>5</v>
      </c>
      <c r="AI27" s="460"/>
      <c r="AJ27" s="460"/>
      <c r="AK27" s="460"/>
      <c r="AL27" s="499"/>
      <c r="AM27" s="459">
        <v>12695</v>
      </c>
      <c r="AN27" s="460"/>
      <c r="AO27" s="460"/>
      <c r="AP27" s="460"/>
      <c r="AQ27" s="460"/>
      <c r="AR27" s="499"/>
      <c r="AS27" s="459">
        <v>2539</v>
      </c>
      <c r="AT27" s="460"/>
      <c r="AU27" s="460"/>
      <c r="AV27" s="460"/>
      <c r="AW27" s="460"/>
      <c r="AX27" s="461"/>
      <c r="AY27" s="500" t="s">
        <v>178</v>
      </c>
      <c r="AZ27" s="501"/>
      <c r="BA27" s="501"/>
      <c r="BB27" s="501"/>
      <c r="BC27" s="501"/>
      <c r="BD27" s="501"/>
      <c r="BE27" s="501"/>
      <c r="BF27" s="501"/>
      <c r="BG27" s="501"/>
      <c r="BH27" s="501"/>
      <c r="BI27" s="501"/>
      <c r="BJ27" s="501"/>
      <c r="BK27" s="501"/>
      <c r="BL27" s="501"/>
      <c r="BM27" s="502"/>
      <c r="BN27" s="581">
        <v>546863</v>
      </c>
      <c r="BO27" s="582"/>
      <c r="BP27" s="582"/>
      <c r="BQ27" s="582"/>
      <c r="BR27" s="582"/>
      <c r="BS27" s="582"/>
      <c r="BT27" s="582"/>
      <c r="BU27" s="583"/>
      <c r="BV27" s="581">
        <v>546863</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179</v>
      </c>
      <c r="F28" s="438"/>
      <c r="G28" s="438"/>
      <c r="H28" s="438"/>
      <c r="I28" s="438"/>
      <c r="J28" s="438"/>
      <c r="K28" s="439"/>
      <c r="L28" s="459">
        <v>1</v>
      </c>
      <c r="M28" s="460"/>
      <c r="N28" s="460"/>
      <c r="O28" s="460"/>
      <c r="P28" s="499"/>
      <c r="Q28" s="459">
        <v>2850</v>
      </c>
      <c r="R28" s="460"/>
      <c r="S28" s="460"/>
      <c r="T28" s="460"/>
      <c r="U28" s="460"/>
      <c r="V28" s="499"/>
      <c r="W28" s="558"/>
      <c r="X28" s="546"/>
      <c r="Y28" s="547"/>
      <c r="Z28" s="458" t="s">
        <v>180</v>
      </c>
      <c r="AA28" s="438"/>
      <c r="AB28" s="438"/>
      <c r="AC28" s="438"/>
      <c r="AD28" s="438"/>
      <c r="AE28" s="438"/>
      <c r="AF28" s="438"/>
      <c r="AG28" s="439"/>
      <c r="AH28" s="459" t="s">
        <v>175</v>
      </c>
      <c r="AI28" s="460"/>
      <c r="AJ28" s="460"/>
      <c r="AK28" s="460"/>
      <c r="AL28" s="499"/>
      <c r="AM28" s="459" t="s">
        <v>175</v>
      </c>
      <c r="AN28" s="460"/>
      <c r="AO28" s="460"/>
      <c r="AP28" s="460"/>
      <c r="AQ28" s="460"/>
      <c r="AR28" s="499"/>
      <c r="AS28" s="459" t="s">
        <v>175</v>
      </c>
      <c r="AT28" s="460"/>
      <c r="AU28" s="460"/>
      <c r="AV28" s="460"/>
      <c r="AW28" s="460"/>
      <c r="AX28" s="461"/>
      <c r="AY28" s="584" t="s">
        <v>181</v>
      </c>
      <c r="AZ28" s="585"/>
      <c r="BA28" s="585"/>
      <c r="BB28" s="586"/>
      <c r="BC28" s="368" t="s">
        <v>41</v>
      </c>
      <c r="BD28" s="369"/>
      <c r="BE28" s="369"/>
      <c r="BF28" s="369"/>
      <c r="BG28" s="369"/>
      <c r="BH28" s="369"/>
      <c r="BI28" s="369"/>
      <c r="BJ28" s="369"/>
      <c r="BK28" s="369"/>
      <c r="BL28" s="369"/>
      <c r="BM28" s="370"/>
      <c r="BN28" s="371">
        <v>961528</v>
      </c>
      <c r="BO28" s="372"/>
      <c r="BP28" s="372"/>
      <c r="BQ28" s="372"/>
      <c r="BR28" s="372"/>
      <c r="BS28" s="372"/>
      <c r="BT28" s="372"/>
      <c r="BU28" s="373"/>
      <c r="BV28" s="371">
        <v>1201410</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182</v>
      </c>
      <c r="F29" s="438"/>
      <c r="G29" s="438"/>
      <c r="H29" s="438"/>
      <c r="I29" s="438"/>
      <c r="J29" s="438"/>
      <c r="K29" s="439"/>
      <c r="L29" s="459">
        <v>11</v>
      </c>
      <c r="M29" s="460"/>
      <c r="N29" s="460"/>
      <c r="O29" s="460"/>
      <c r="P29" s="499"/>
      <c r="Q29" s="459">
        <v>2650</v>
      </c>
      <c r="R29" s="460"/>
      <c r="S29" s="460"/>
      <c r="T29" s="460"/>
      <c r="U29" s="460"/>
      <c r="V29" s="499"/>
      <c r="W29" s="559"/>
      <c r="X29" s="560"/>
      <c r="Y29" s="561"/>
      <c r="Z29" s="458" t="s">
        <v>183</v>
      </c>
      <c r="AA29" s="438"/>
      <c r="AB29" s="438"/>
      <c r="AC29" s="438"/>
      <c r="AD29" s="438"/>
      <c r="AE29" s="438"/>
      <c r="AF29" s="438"/>
      <c r="AG29" s="439"/>
      <c r="AH29" s="459">
        <v>252</v>
      </c>
      <c r="AI29" s="460"/>
      <c r="AJ29" s="460"/>
      <c r="AK29" s="460"/>
      <c r="AL29" s="499"/>
      <c r="AM29" s="459">
        <v>704542</v>
      </c>
      <c r="AN29" s="460"/>
      <c r="AO29" s="460"/>
      <c r="AP29" s="460"/>
      <c r="AQ29" s="460"/>
      <c r="AR29" s="499"/>
      <c r="AS29" s="459">
        <v>2796</v>
      </c>
      <c r="AT29" s="460"/>
      <c r="AU29" s="460"/>
      <c r="AV29" s="460"/>
      <c r="AW29" s="460"/>
      <c r="AX29" s="461"/>
      <c r="AY29" s="587"/>
      <c r="AZ29" s="588"/>
      <c r="BA29" s="588"/>
      <c r="BB29" s="589"/>
      <c r="BC29" s="442" t="s">
        <v>184</v>
      </c>
      <c r="BD29" s="443"/>
      <c r="BE29" s="443"/>
      <c r="BF29" s="443"/>
      <c r="BG29" s="443"/>
      <c r="BH29" s="443"/>
      <c r="BI29" s="443"/>
      <c r="BJ29" s="443"/>
      <c r="BK29" s="443"/>
      <c r="BL29" s="443"/>
      <c r="BM29" s="444"/>
      <c r="BN29" s="408">
        <v>58999</v>
      </c>
      <c r="BO29" s="409"/>
      <c r="BP29" s="409"/>
      <c r="BQ29" s="409"/>
      <c r="BR29" s="409"/>
      <c r="BS29" s="409"/>
      <c r="BT29" s="409"/>
      <c r="BU29" s="410"/>
      <c r="BV29" s="408">
        <v>93990</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185</v>
      </c>
      <c r="X30" s="566"/>
      <c r="Y30" s="566"/>
      <c r="Z30" s="566"/>
      <c r="AA30" s="566"/>
      <c r="AB30" s="566"/>
      <c r="AC30" s="566"/>
      <c r="AD30" s="566"/>
      <c r="AE30" s="566"/>
      <c r="AF30" s="566"/>
      <c r="AG30" s="567"/>
      <c r="AH30" s="524">
        <v>95.4</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570117</v>
      </c>
      <c r="BO30" s="582"/>
      <c r="BP30" s="582"/>
      <c r="BQ30" s="582"/>
      <c r="BR30" s="582"/>
      <c r="BS30" s="582"/>
      <c r="BT30" s="582"/>
      <c r="BU30" s="583"/>
      <c r="BV30" s="581">
        <v>626652</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192</v>
      </c>
      <c r="D33" s="432"/>
      <c r="E33" s="397" t="s">
        <v>193</v>
      </c>
      <c r="F33" s="397"/>
      <c r="G33" s="397"/>
      <c r="H33" s="397"/>
      <c r="I33" s="397"/>
      <c r="J33" s="397"/>
      <c r="K33" s="397"/>
      <c r="L33" s="397"/>
      <c r="M33" s="397"/>
      <c r="N33" s="397"/>
      <c r="O33" s="397"/>
      <c r="P33" s="397"/>
      <c r="Q33" s="397"/>
      <c r="R33" s="397"/>
      <c r="S33" s="397"/>
      <c r="T33" s="195"/>
      <c r="U33" s="432" t="s">
        <v>194</v>
      </c>
      <c r="V33" s="432"/>
      <c r="W33" s="397" t="s">
        <v>195</v>
      </c>
      <c r="X33" s="397"/>
      <c r="Y33" s="397"/>
      <c r="Z33" s="397"/>
      <c r="AA33" s="397"/>
      <c r="AB33" s="397"/>
      <c r="AC33" s="397"/>
      <c r="AD33" s="397"/>
      <c r="AE33" s="397"/>
      <c r="AF33" s="397"/>
      <c r="AG33" s="397"/>
      <c r="AH33" s="397"/>
      <c r="AI33" s="397"/>
      <c r="AJ33" s="397"/>
      <c r="AK33" s="397"/>
      <c r="AL33" s="195"/>
      <c r="AM33" s="432" t="s">
        <v>196</v>
      </c>
      <c r="AN33" s="432"/>
      <c r="AO33" s="397" t="s">
        <v>193</v>
      </c>
      <c r="AP33" s="397"/>
      <c r="AQ33" s="397"/>
      <c r="AR33" s="397"/>
      <c r="AS33" s="397"/>
      <c r="AT33" s="397"/>
      <c r="AU33" s="397"/>
      <c r="AV33" s="397"/>
      <c r="AW33" s="397"/>
      <c r="AX33" s="397"/>
      <c r="AY33" s="397"/>
      <c r="AZ33" s="397"/>
      <c r="BA33" s="397"/>
      <c r="BB33" s="397"/>
      <c r="BC33" s="397"/>
      <c r="BD33" s="196"/>
      <c r="BE33" s="397" t="s">
        <v>197</v>
      </c>
      <c r="BF33" s="397"/>
      <c r="BG33" s="397" t="s">
        <v>198</v>
      </c>
      <c r="BH33" s="397"/>
      <c r="BI33" s="397"/>
      <c r="BJ33" s="397"/>
      <c r="BK33" s="397"/>
      <c r="BL33" s="397"/>
      <c r="BM33" s="397"/>
      <c r="BN33" s="397"/>
      <c r="BO33" s="397"/>
      <c r="BP33" s="397"/>
      <c r="BQ33" s="397"/>
      <c r="BR33" s="397"/>
      <c r="BS33" s="397"/>
      <c r="BT33" s="397"/>
      <c r="BU33" s="397"/>
      <c r="BV33" s="196"/>
      <c r="BW33" s="432" t="s">
        <v>197</v>
      </c>
      <c r="BX33" s="432"/>
      <c r="BY33" s="397" t="s">
        <v>199</v>
      </c>
      <c r="BZ33" s="397"/>
      <c r="CA33" s="397"/>
      <c r="CB33" s="397"/>
      <c r="CC33" s="397"/>
      <c r="CD33" s="397"/>
      <c r="CE33" s="397"/>
      <c r="CF33" s="397"/>
      <c r="CG33" s="397"/>
      <c r="CH33" s="397"/>
      <c r="CI33" s="397"/>
      <c r="CJ33" s="397"/>
      <c r="CK33" s="397"/>
      <c r="CL33" s="397"/>
      <c r="CM33" s="397"/>
      <c r="CN33" s="195"/>
      <c r="CO33" s="432" t="s">
        <v>192</v>
      </c>
      <c r="CP33" s="432"/>
      <c r="CQ33" s="397" t="s">
        <v>200</v>
      </c>
      <c r="CR33" s="397"/>
      <c r="CS33" s="397"/>
      <c r="CT33" s="397"/>
      <c r="CU33" s="397"/>
      <c r="CV33" s="397"/>
      <c r="CW33" s="397"/>
      <c r="CX33" s="397"/>
      <c r="CY33" s="397"/>
      <c r="CZ33" s="397"/>
      <c r="DA33" s="397"/>
      <c r="DB33" s="397"/>
      <c r="DC33" s="397"/>
      <c r="DD33" s="397"/>
      <c r="DE33" s="397"/>
      <c r="DF33" s="195"/>
      <c r="DG33" s="593" t="s">
        <v>201</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3</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f>IF(AO34="","",MAX(C34:D43,U34:V43)+1)</f>
        <v>7</v>
      </c>
      <c r="AN34" s="594"/>
      <c r="AO34" s="595" t="str">
        <f>IF('各会計、関係団体の財政状況及び健全化判断比率'!B32="","",'各会計、関係団体の財政状況及び健全化判断比率'!B32)</f>
        <v>上水道事業会計</v>
      </c>
      <c r="AP34" s="595"/>
      <c r="AQ34" s="595"/>
      <c r="AR34" s="595"/>
      <c r="AS34" s="595"/>
      <c r="AT34" s="595"/>
      <c r="AU34" s="595"/>
      <c r="AV34" s="595"/>
      <c r="AW34" s="595"/>
      <c r="AX34" s="595"/>
      <c r="AY34" s="595"/>
      <c r="AZ34" s="595"/>
      <c r="BA34" s="595"/>
      <c r="BB34" s="595"/>
      <c r="BC34" s="595"/>
      <c r="BD34" s="193"/>
      <c r="BE34" s="594">
        <f>IF(BG34="","",MAX(C34:D43,U34:V43,AM34:AN43)+1)</f>
        <v>8</v>
      </c>
      <c r="BF34" s="594"/>
      <c r="BG34" s="595" t="str">
        <f>IF('各会計、関係団体の財政状況及び健全化判断比率'!B33="","",'各会計、関係団体の財政状況及び健全化判断比率'!B33)</f>
        <v>簡易水道特別会計</v>
      </c>
      <c r="BH34" s="595"/>
      <c r="BI34" s="595"/>
      <c r="BJ34" s="595"/>
      <c r="BK34" s="595"/>
      <c r="BL34" s="595"/>
      <c r="BM34" s="595"/>
      <c r="BN34" s="595"/>
      <c r="BO34" s="595"/>
      <c r="BP34" s="595"/>
      <c r="BQ34" s="595"/>
      <c r="BR34" s="595"/>
      <c r="BS34" s="595"/>
      <c r="BT34" s="595"/>
      <c r="BU34" s="595"/>
      <c r="BV34" s="193"/>
      <c r="BW34" s="594">
        <f>IF(BY34="","",MAX(C34:D43,U34:V43,AM34:AN43,BE34:BF43)+1)</f>
        <v>12</v>
      </c>
      <c r="BX34" s="594"/>
      <c r="BY34" s="595" t="str">
        <f>IF('各会計、関係団体の財政状況及び健全化判断比率'!B68="","",'各会計、関係団体の財政状況及び健全化判断比率'!B68)</f>
        <v>南濃衛生施設利用事務組合</v>
      </c>
      <c r="BZ34" s="595"/>
      <c r="CA34" s="595"/>
      <c r="CB34" s="595"/>
      <c r="CC34" s="595"/>
      <c r="CD34" s="595"/>
      <c r="CE34" s="595"/>
      <c r="CF34" s="595"/>
      <c r="CG34" s="595"/>
      <c r="CH34" s="595"/>
      <c r="CI34" s="595"/>
      <c r="CJ34" s="595"/>
      <c r="CK34" s="595"/>
      <c r="CL34" s="595"/>
      <c r="CM34" s="595"/>
      <c r="CN34" s="193"/>
      <c r="CO34" s="594">
        <f>IF(CQ34="","",MAX(C34:D43,U34:V43,AM34:AN43,BE34:BF43,BW34:BX43)+1)</f>
        <v>19</v>
      </c>
      <c r="CP34" s="594"/>
      <c r="CQ34" s="595" t="str">
        <f>IF('各会計、関係団体の財政状況及び健全化判断比率'!BS7="","",'各会計、関係団体の財政状況及び健全化判断比率'!BS7)</f>
        <v>養老町スポーツ連盟</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f>IF(E35="","",C34+1)</f>
        <v>2</v>
      </c>
      <c r="D35" s="594"/>
      <c r="E35" s="595" t="str">
        <f>IF('各会計、関係団体の財政状況及び健全化判断比率'!B8="","",'各会計、関係団体の財政状況及び健全化判断比率'!B8)</f>
        <v>住宅新築資金等貸付特別会計</v>
      </c>
      <c r="F35" s="595"/>
      <c r="G35" s="595"/>
      <c r="H35" s="595"/>
      <c r="I35" s="595"/>
      <c r="J35" s="595"/>
      <c r="K35" s="595"/>
      <c r="L35" s="595"/>
      <c r="M35" s="595"/>
      <c r="N35" s="595"/>
      <c r="O35" s="595"/>
      <c r="P35" s="595"/>
      <c r="Q35" s="595"/>
      <c r="R35" s="595"/>
      <c r="S35" s="595"/>
      <c r="T35" s="193"/>
      <c r="U35" s="594">
        <f>IF(W35="","",U34+1)</f>
        <v>4</v>
      </c>
      <c r="V35" s="594"/>
      <c r="W35" s="595" t="str">
        <f>IF('各会計、関係団体の財政状況及び健全化判断比率'!B29="","",'各会計、関係団体の財政状況及び健全化判断比率'!B29)</f>
        <v>介護保険事業特別会計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f t="shared" ref="BE35:BE43" si="1">IF(BG35="","",BE34+1)</f>
        <v>9</v>
      </c>
      <c r="BF35" s="594"/>
      <c r="BG35" s="595" t="str">
        <f>IF('各会計、関係団体の財政状況及び健全化判断比率'!B34="","",'各会計、関係団体の財政状況及び健全化判断比率'!B34)</f>
        <v>食肉事業センター特別会計</v>
      </c>
      <c r="BH35" s="595"/>
      <c r="BI35" s="595"/>
      <c r="BJ35" s="595"/>
      <c r="BK35" s="595"/>
      <c r="BL35" s="595"/>
      <c r="BM35" s="595"/>
      <c r="BN35" s="595"/>
      <c r="BO35" s="595"/>
      <c r="BP35" s="595"/>
      <c r="BQ35" s="595"/>
      <c r="BR35" s="595"/>
      <c r="BS35" s="595"/>
      <c r="BT35" s="595"/>
      <c r="BU35" s="595"/>
      <c r="BV35" s="193"/>
      <c r="BW35" s="594">
        <f t="shared" ref="BW35:BW43" si="2">IF(BY35="","",BW34+1)</f>
        <v>13</v>
      </c>
      <c r="BX35" s="594"/>
      <c r="BY35" s="595" t="str">
        <f>IF('各会計、関係団体の財政状況及び健全化判断比率'!B69="","",'各会計、関係団体の財政状況及び健全化判断比率'!B69)</f>
        <v>西南濃粗大廃棄物処理組合</v>
      </c>
      <c r="BZ35" s="595"/>
      <c r="CA35" s="595"/>
      <c r="CB35" s="595"/>
      <c r="CC35" s="595"/>
      <c r="CD35" s="595"/>
      <c r="CE35" s="595"/>
      <c r="CF35" s="595"/>
      <c r="CG35" s="595"/>
      <c r="CH35" s="595"/>
      <c r="CI35" s="595"/>
      <c r="CJ35" s="595"/>
      <c r="CK35" s="595"/>
      <c r="CL35" s="595"/>
      <c r="CM35" s="595"/>
      <c r="CN35" s="193"/>
      <c r="CO35" s="594">
        <f t="shared" ref="CO35:CO43" si="3">IF(CQ35="","",CO34+1)</f>
        <v>20</v>
      </c>
      <c r="CP35" s="594"/>
      <c r="CQ35" s="595" t="str">
        <f>IF('各会計、関係団体の財政状況及び健全化判断比率'!BS8="","",'各会計、関係団体の財政状況及び健全化判断比率'!BS8)</f>
        <v>養老町土地開発公社</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〇</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5</v>
      </c>
      <c r="V36" s="594"/>
      <c r="W36" s="595" t="str">
        <f>IF('各会計、関係団体の財政状況及び健全化判断比率'!B30="","",'各会計、関係団体の財政状況及び健全化判断比率'!B30)</f>
        <v>介護サービス事業特別会計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f t="shared" si="1"/>
        <v>10</v>
      </c>
      <c r="BF36" s="594"/>
      <c r="BG36" s="595" t="str">
        <f>IF('各会計、関係団体の財政状況及び健全化判断比率'!B35="","",'各会計、関係団体の財政状況及び健全化判断比率'!B35)</f>
        <v>公共下水道事業特別会計</v>
      </c>
      <c r="BH36" s="595"/>
      <c r="BI36" s="595"/>
      <c r="BJ36" s="595"/>
      <c r="BK36" s="595"/>
      <c r="BL36" s="595"/>
      <c r="BM36" s="595"/>
      <c r="BN36" s="595"/>
      <c r="BO36" s="595"/>
      <c r="BP36" s="595"/>
      <c r="BQ36" s="595"/>
      <c r="BR36" s="595"/>
      <c r="BS36" s="595"/>
      <c r="BT36" s="595"/>
      <c r="BU36" s="595"/>
      <c r="BV36" s="193"/>
      <c r="BW36" s="594">
        <f t="shared" si="2"/>
        <v>14</v>
      </c>
      <c r="BX36" s="594"/>
      <c r="BY36" s="595" t="str">
        <f>IF('各会計、関係団体の財政状況及び健全化判断比率'!B70="","",'各会計、関係団体の財政状況及び健全化判断比率'!B70)</f>
        <v>岐阜県後期高齢者医療広域連合（一般会計分）</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f t="shared" si="4"/>
        <v>6</v>
      </c>
      <c r="V37" s="594"/>
      <c r="W37" s="595" t="str">
        <f>IF('各会計、関係団体の財政状況及び健全化判断比率'!B31="","",'各会計、関係団体の財政状況及び健全化判断比率'!B31)</f>
        <v>後期高齢者医療特別会計</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f t="shared" si="1"/>
        <v>11</v>
      </c>
      <c r="BF37" s="594"/>
      <c r="BG37" s="595" t="str">
        <f>IF('各会計、関係団体の財政状況及び健全化判断比率'!B36="","",'各会計、関係団体の財政状況及び健全化判断比率'!B36)</f>
        <v>農業集落排水事業特別会計</v>
      </c>
      <c r="BH37" s="595"/>
      <c r="BI37" s="595"/>
      <c r="BJ37" s="595"/>
      <c r="BK37" s="595"/>
      <c r="BL37" s="595"/>
      <c r="BM37" s="595"/>
      <c r="BN37" s="595"/>
      <c r="BO37" s="595"/>
      <c r="BP37" s="595"/>
      <c r="BQ37" s="595"/>
      <c r="BR37" s="595"/>
      <c r="BS37" s="595"/>
      <c r="BT37" s="595"/>
      <c r="BU37" s="595"/>
      <c r="BV37" s="193"/>
      <c r="BW37" s="594">
        <f t="shared" si="2"/>
        <v>15</v>
      </c>
      <c r="BX37" s="594"/>
      <c r="BY37" s="595" t="str">
        <f>IF('各会計、関係団体の財政状況及び健全化判断比率'!B71="","",'各会計、関係団体の財政状況及び健全化判断比率'!B71)</f>
        <v>岐阜県後期高齢者医療広域連合（特別会計分）</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16</v>
      </c>
      <c r="BX38" s="594"/>
      <c r="BY38" s="595" t="str">
        <f>IF('各会計、関係団体の財政状況及び健全化判断比率'!B72="","",'各会計、関係団体の財政状況及び健全化判断比率'!B72)</f>
        <v>岐阜県市町村会館組合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17</v>
      </c>
      <c r="BX39" s="594"/>
      <c r="BY39" s="595" t="str">
        <f>IF('各会計、関係団体の財政状況及び健全化判断比率'!B73="","",'各会計、関係団体の財政状況及び健全化判断比率'!B73)</f>
        <v>岐阜県市町村職員退職手当組合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18</v>
      </c>
      <c r="BX40" s="594"/>
      <c r="BY40" s="595" t="str">
        <f>IF('各会計、関係団体の財政状況及び健全化判断比率'!B74="","",'各会計、関係団体の財政状況及び健全化判断比率'!B74)</f>
        <v>西南濃老人福祉施設事務組合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206</v>
      </c>
    </row>
    <row r="50" spans="5:5" x14ac:dyDescent="0.15">
      <c r="E50" s="167" t="s">
        <v>207</v>
      </c>
    </row>
    <row r="51" spans="5:5" x14ac:dyDescent="0.15">
      <c r="E51" s="167" t="s">
        <v>208</v>
      </c>
    </row>
    <row r="52" spans="5:5" x14ac:dyDescent="0.15">
      <c r="E52" s="167" t="s">
        <v>209</v>
      </c>
    </row>
    <row r="53" spans="5:5" x14ac:dyDescent="0.15">
      <c r="E53" s="167" t="s">
        <v>210</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V4jF11Djp//TfHvBD3JxxtCG5ZjZnIEYR/opvF3lEWxe6tMqT9rEXALnVXgbLaaS+9VR5/U6C/stkfprPpsRkg==" saltValue="x/ubo8JiLALfEs0ZSpF/D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70" zoomScaleNormal="70" zoomScaleSheetLayoutView="100" workbookViewId="0">
      <selection activeCell="M32" sqref="M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87" t="s">
        <v>572</v>
      </c>
      <c r="D34" s="1187"/>
      <c r="E34" s="1188"/>
      <c r="F34" s="32">
        <v>3.49</v>
      </c>
      <c r="G34" s="33">
        <v>2.85</v>
      </c>
      <c r="H34" s="33">
        <v>0</v>
      </c>
      <c r="I34" s="33">
        <v>5.6</v>
      </c>
      <c r="J34" s="34">
        <v>7.66</v>
      </c>
      <c r="K34" s="22"/>
      <c r="L34" s="22"/>
      <c r="M34" s="22"/>
      <c r="N34" s="22"/>
      <c r="O34" s="22"/>
      <c r="P34" s="22"/>
    </row>
    <row r="35" spans="1:16" ht="39" customHeight="1" x14ac:dyDescent="0.15">
      <c r="A35" s="22"/>
      <c r="B35" s="35"/>
      <c r="C35" s="1181" t="s">
        <v>573</v>
      </c>
      <c r="D35" s="1182"/>
      <c r="E35" s="1183"/>
      <c r="F35" s="36">
        <v>6.55</v>
      </c>
      <c r="G35" s="37">
        <v>8.5</v>
      </c>
      <c r="H35" s="37">
        <v>6.73</v>
      </c>
      <c r="I35" s="37">
        <v>6.63</v>
      </c>
      <c r="J35" s="38">
        <v>7.32</v>
      </c>
      <c r="K35" s="22"/>
      <c r="L35" s="22"/>
      <c r="M35" s="22"/>
      <c r="N35" s="22"/>
      <c r="O35" s="22"/>
      <c r="P35" s="22"/>
    </row>
    <row r="36" spans="1:16" ht="39" customHeight="1" x14ac:dyDescent="0.15">
      <c r="A36" s="22"/>
      <c r="B36" s="35"/>
      <c r="C36" s="1181" t="s">
        <v>574</v>
      </c>
      <c r="D36" s="1182"/>
      <c r="E36" s="1183"/>
      <c r="F36" s="36">
        <v>9.85</v>
      </c>
      <c r="G36" s="37">
        <v>5.05</v>
      </c>
      <c r="H36" s="37">
        <v>4.54</v>
      </c>
      <c r="I36" s="37">
        <v>3.32</v>
      </c>
      <c r="J36" s="38">
        <v>4.28</v>
      </c>
      <c r="K36" s="22"/>
      <c r="L36" s="22"/>
      <c r="M36" s="22"/>
      <c r="N36" s="22"/>
      <c r="O36" s="22"/>
      <c r="P36" s="22"/>
    </row>
    <row r="37" spans="1:16" ht="39" customHeight="1" x14ac:dyDescent="0.15">
      <c r="A37" s="22"/>
      <c r="B37" s="35"/>
      <c r="C37" s="1181" t="s">
        <v>575</v>
      </c>
      <c r="D37" s="1182"/>
      <c r="E37" s="1183"/>
      <c r="F37" s="36">
        <v>2.31</v>
      </c>
      <c r="G37" s="37">
        <v>2.06</v>
      </c>
      <c r="H37" s="37">
        <v>2.0299999999999998</v>
      </c>
      <c r="I37" s="37">
        <v>0.54</v>
      </c>
      <c r="J37" s="38">
        <v>3.14</v>
      </c>
      <c r="K37" s="22"/>
      <c r="L37" s="22"/>
      <c r="M37" s="22"/>
      <c r="N37" s="22"/>
      <c r="O37" s="22"/>
      <c r="P37" s="22"/>
    </row>
    <row r="38" spans="1:16" ht="39" customHeight="1" x14ac:dyDescent="0.15">
      <c r="A38" s="22"/>
      <c r="B38" s="35"/>
      <c r="C38" s="1181" t="s">
        <v>576</v>
      </c>
      <c r="D38" s="1182"/>
      <c r="E38" s="1183"/>
      <c r="F38" s="36">
        <v>0.66</v>
      </c>
      <c r="G38" s="37">
        <v>0.73</v>
      </c>
      <c r="H38" s="37">
        <v>0.7</v>
      </c>
      <c r="I38" s="37">
        <v>0.77</v>
      </c>
      <c r="J38" s="38">
        <v>0.8</v>
      </c>
      <c r="K38" s="22"/>
      <c r="L38" s="22"/>
      <c r="M38" s="22"/>
      <c r="N38" s="22"/>
      <c r="O38" s="22"/>
      <c r="P38" s="22"/>
    </row>
    <row r="39" spans="1:16" ht="39" customHeight="1" x14ac:dyDescent="0.15">
      <c r="A39" s="22"/>
      <c r="B39" s="35"/>
      <c r="C39" s="1181" t="s">
        <v>577</v>
      </c>
      <c r="D39" s="1182"/>
      <c r="E39" s="1183"/>
      <c r="F39" s="36">
        <v>0.18</v>
      </c>
      <c r="G39" s="37">
        <v>0.18</v>
      </c>
      <c r="H39" s="37">
        <v>0.15</v>
      </c>
      <c r="I39" s="37">
        <v>0.17</v>
      </c>
      <c r="J39" s="38">
        <v>0.25</v>
      </c>
      <c r="K39" s="22"/>
      <c r="L39" s="22"/>
      <c r="M39" s="22"/>
      <c r="N39" s="22"/>
      <c r="O39" s="22"/>
      <c r="P39" s="22"/>
    </row>
    <row r="40" spans="1:16" ht="39" customHeight="1" x14ac:dyDescent="0.15">
      <c r="A40" s="22"/>
      <c r="B40" s="35"/>
      <c r="C40" s="1181" t="s">
        <v>578</v>
      </c>
      <c r="D40" s="1182"/>
      <c r="E40" s="1183"/>
      <c r="F40" s="36">
        <v>0.17</v>
      </c>
      <c r="G40" s="37">
        <v>1.51</v>
      </c>
      <c r="H40" s="37">
        <v>0.12</v>
      </c>
      <c r="I40" s="37">
        <v>0.16</v>
      </c>
      <c r="J40" s="38">
        <v>0.15</v>
      </c>
      <c r="K40" s="22"/>
      <c r="L40" s="22"/>
      <c r="M40" s="22"/>
      <c r="N40" s="22"/>
      <c r="O40" s="22"/>
      <c r="P40" s="22"/>
    </row>
    <row r="41" spans="1:16" ht="39" customHeight="1" x14ac:dyDescent="0.15">
      <c r="A41" s="22"/>
      <c r="B41" s="35"/>
      <c r="C41" s="1181" t="s">
        <v>579</v>
      </c>
      <c r="D41" s="1182"/>
      <c r="E41" s="1183"/>
      <c r="F41" s="36">
        <v>0.01</v>
      </c>
      <c r="G41" s="37">
        <v>0.11</v>
      </c>
      <c r="H41" s="37">
        <v>0.01</v>
      </c>
      <c r="I41" s="37">
        <v>0.03</v>
      </c>
      <c r="J41" s="38">
        <v>0.04</v>
      </c>
      <c r="K41" s="22"/>
      <c r="L41" s="22"/>
      <c r="M41" s="22"/>
      <c r="N41" s="22"/>
      <c r="O41" s="22"/>
      <c r="P41" s="22"/>
    </row>
    <row r="42" spans="1:16" ht="39" customHeight="1" x14ac:dyDescent="0.15">
      <c r="A42" s="22"/>
      <c r="B42" s="39"/>
      <c r="C42" s="1181" t="s">
        <v>580</v>
      </c>
      <c r="D42" s="1182"/>
      <c r="E42" s="1183"/>
      <c r="F42" s="36" t="s">
        <v>519</v>
      </c>
      <c r="G42" s="37" t="s">
        <v>519</v>
      </c>
      <c r="H42" s="37" t="s">
        <v>519</v>
      </c>
      <c r="I42" s="37" t="s">
        <v>519</v>
      </c>
      <c r="J42" s="38" t="s">
        <v>519</v>
      </c>
      <c r="K42" s="22"/>
      <c r="L42" s="22"/>
      <c r="M42" s="22"/>
      <c r="N42" s="22"/>
      <c r="O42" s="22"/>
      <c r="P42" s="22"/>
    </row>
    <row r="43" spans="1:16" ht="39" customHeight="1" thickBot="1" x14ac:dyDescent="0.2">
      <c r="A43" s="22"/>
      <c r="B43" s="40"/>
      <c r="C43" s="1184" t="s">
        <v>581</v>
      </c>
      <c r="D43" s="1185"/>
      <c r="E43" s="1186"/>
      <c r="F43" s="41">
        <v>0.4</v>
      </c>
      <c r="G43" s="42">
        <v>1.81</v>
      </c>
      <c r="H43" s="42">
        <v>0.17</v>
      </c>
      <c r="I43" s="42">
        <v>0.09</v>
      </c>
      <c r="J43" s="43">
        <v>0.02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tyab2vNdfBJfugL5m9yMrBD6++zjwt31fBVZ8F5356TDlS75JedF+6gv+hFFL9PQQxd6eGGysNlUrPMa3qnjQ==" saltValue="Sbb6wSl2RTBjDGVuaI8K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1" zoomScale="70" zoomScaleNormal="70" zoomScaleSheetLayoutView="55" workbookViewId="0">
      <selection activeCell="L43" sqref="L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197" t="s">
        <v>10</v>
      </c>
      <c r="C45" s="1198"/>
      <c r="D45" s="58"/>
      <c r="E45" s="1203" t="s">
        <v>11</v>
      </c>
      <c r="F45" s="1203"/>
      <c r="G45" s="1203"/>
      <c r="H45" s="1203"/>
      <c r="I45" s="1203"/>
      <c r="J45" s="1204"/>
      <c r="K45" s="59">
        <v>824</v>
      </c>
      <c r="L45" s="60">
        <v>835</v>
      </c>
      <c r="M45" s="60">
        <v>814</v>
      </c>
      <c r="N45" s="60">
        <v>805</v>
      </c>
      <c r="O45" s="61">
        <v>826</v>
      </c>
      <c r="P45" s="48"/>
      <c r="Q45" s="48"/>
      <c r="R45" s="48"/>
      <c r="S45" s="48"/>
      <c r="T45" s="48"/>
      <c r="U45" s="48"/>
    </row>
    <row r="46" spans="1:21" ht="30.75" customHeight="1" x14ac:dyDescent="0.15">
      <c r="A46" s="48"/>
      <c r="B46" s="1199"/>
      <c r="C46" s="1200"/>
      <c r="D46" s="62"/>
      <c r="E46" s="1191" t="s">
        <v>12</v>
      </c>
      <c r="F46" s="1191"/>
      <c r="G46" s="1191"/>
      <c r="H46" s="1191"/>
      <c r="I46" s="1191"/>
      <c r="J46" s="1192"/>
      <c r="K46" s="63" t="s">
        <v>519</v>
      </c>
      <c r="L46" s="64" t="s">
        <v>519</v>
      </c>
      <c r="M46" s="64" t="s">
        <v>519</v>
      </c>
      <c r="N46" s="64" t="s">
        <v>519</v>
      </c>
      <c r="O46" s="65" t="s">
        <v>519</v>
      </c>
      <c r="P46" s="48"/>
      <c r="Q46" s="48"/>
      <c r="R46" s="48"/>
      <c r="S46" s="48"/>
      <c r="T46" s="48"/>
      <c r="U46" s="48"/>
    </row>
    <row r="47" spans="1:21" ht="30.75" customHeight="1" x14ac:dyDescent="0.15">
      <c r="A47" s="48"/>
      <c r="B47" s="1199"/>
      <c r="C47" s="1200"/>
      <c r="D47" s="62"/>
      <c r="E47" s="1191" t="s">
        <v>13</v>
      </c>
      <c r="F47" s="1191"/>
      <c r="G47" s="1191"/>
      <c r="H47" s="1191"/>
      <c r="I47" s="1191"/>
      <c r="J47" s="1192"/>
      <c r="K47" s="63" t="s">
        <v>519</v>
      </c>
      <c r="L47" s="64" t="s">
        <v>519</v>
      </c>
      <c r="M47" s="64" t="s">
        <v>519</v>
      </c>
      <c r="N47" s="64" t="s">
        <v>519</v>
      </c>
      <c r="O47" s="65" t="s">
        <v>519</v>
      </c>
      <c r="P47" s="48"/>
      <c r="Q47" s="48"/>
      <c r="R47" s="48"/>
      <c r="S47" s="48"/>
      <c r="T47" s="48"/>
      <c r="U47" s="48"/>
    </row>
    <row r="48" spans="1:21" ht="30.75" customHeight="1" x14ac:dyDescent="0.15">
      <c r="A48" s="48"/>
      <c r="B48" s="1199"/>
      <c r="C48" s="1200"/>
      <c r="D48" s="62"/>
      <c r="E48" s="1191" t="s">
        <v>14</v>
      </c>
      <c r="F48" s="1191"/>
      <c r="G48" s="1191"/>
      <c r="H48" s="1191"/>
      <c r="I48" s="1191"/>
      <c r="J48" s="1192"/>
      <c r="K48" s="63">
        <v>226</v>
      </c>
      <c r="L48" s="64">
        <v>226</v>
      </c>
      <c r="M48" s="64">
        <v>230</v>
      </c>
      <c r="N48" s="64">
        <v>231</v>
      </c>
      <c r="O48" s="65">
        <v>232</v>
      </c>
      <c r="P48" s="48"/>
      <c r="Q48" s="48"/>
      <c r="R48" s="48"/>
      <c r="S48" s="48"/>
      <c r="T48" s="48"/>
      <c r="U48" s="48"/>
    </row>
    <row r="49" spans="1:21" ht="30.75" customHeight="1" x14ac:dyDescent="0.15">
      <c r="A49" s="48"/>
      <c r="B49" s="1199"/>
      <c r="C49" s="1200"/>
      <c r="D49" s="62"/>
      <c r="E49" s="1191" t="s">
        <v>15</v>
      </c>
      <c r="F49" s="1191"/>
      <c r="G49" s="1191"/>
      <c r="H49" s="1191"/>
      <c r="I49" s="1191"/>
      <c r="J49" s="1192"/>
      <c r="K49" s="63">
        <v>142</v>
      </c>
      <c r="L49" s="64">
        <v>132</v>
      </c>
      <c r="M49" s="64">
        <v>139</v>
      </c>
      <c r="N49" s="64">
        <v>137</v>
      </c>
      <c r="O49" s="65">
        <v>140</v>
      </c>
      <c r="P49" s="48"/>
      <c r="Q49" s="48"/>
      <c r="R49" s="48"/>
      <c r="S49" s="48"/>
      <c r="T49" s="48"/>
      <c r="U49" s="48"/>
    </row>
    <row r="50" spans="1:21" ht="30.75" customHeight="1" x14ac:dyDescent="0.15">
      <c r="A50" s="48"/>
      <c r="B50" s="1199"/>
      <c r="C50" s="1200"/>
      <c r="D50" s="62"/>
      <c r="E50" s="1191" t="s">
        <v>16</v>
      </c>
      <c r="F50" s="1191"/>
      <c r="G50" s="1191"/>
      <c r="H50" s="1191"/>
      <c r="I50" s="1191"/>
      <c r="J50" s="1192"/>
      <c r="K50" s="63">
        <v>29</v>
      </c>
      <c r="L50" s="64">
        <v>27</v>
      </c>
      <c r="M50" s="64">
        <v>28</v>
      </c>
      <c r="N50" s="64">
        <v>26</v>
      </c>
      <c r="O50" s="65">
        <v>7</v>
      </c>
      <c r="P50" s="48"/>
      <c r="Q50" s="48"/>
      <c r="R50" s="48"/>
      <c r="S50" s="48"/>
      <c r="T50" s="48"/>
      <c r="U50" s="48"/>
    </row>
    <row r="51" spans="1:21" ht="30.75" customHeight="1" x14ac:dyDescent="0.15">
      <c r="A51" s="48"/>
      <c r="B51" s="1201"/>
      <c r="C51" s="1202"/>
      <c r="D51" s="66"/>
      <c r="E51" s="1191" t="s">
        <v>17</v>
      </c>
      <c r="F51" s="1191"/>
      <c r="G51" s="1191"/>
      <c r="H51" s="1191"/>
      <c r="I51" s="1191"/>
      <c r="J51" s="1192"/>
      <c r="K51" s="63" t="s">
        <v>519</v>
      </c>
      <c r="L51" s="64" t="s">
        <v>519</v>
      </c>
      <c r="M51" s="64" t="s">
        <v>519</v>
      </c>
      <c r="N51" s="64" t="s">
        <v>519</v>
      </c>
      <c r="O51" s="65" t="s">
        <v>519</v>
      </c>
      <c r="P51" s="48"/>
      <c r="Q51" s="48"/>
      <c r="R51" s="48"/>
      <c r="S51" s="48"/>
      <c r="T51" s="48"/>
      <c r="U51" s="48"/>
    </row>
    <row r="52" spans="1:21" ht="30.75" customHeight="1" x14ac:dyDescent="0.15">
      <c r="A52" s="48"/>
      <c r="B52" s="1189" t="s">
        <v>18</v>
      </c>
      <c r="C52" s="1190"/>
      <c r="D52" s="66"/>
      <c r="E52" s="1191" t="s">
        <v>19</v>
      </c>
      <c r="F52" s="1191"/>
      <c r="G52" s="1191"/>
      <c r="H52" s="1191"/>
      <c r="I52" s="1191"/>
      <c r="J52" s="1192"/>
      <c r="K52" s="63">
        <v>720</v>
      </c>
      <c r="L52" s="64">
        <v>739</v>
      </c>
      <c r="M52" s="64">
        <v>721</v>
      </c>
      <c r="N52" s="64">
        <v>741</v>
      </c>
      <c r="O52" s="65">
        <v>752</v>
      </c>
      <c r="P52" s="48"/>
      <c r="Q52" s="48"/>
      <c r="R52" s="48"/>
      <c r="S52" s="48"/>
      <c r="T52" s="48"/>
      <c r="U52" s="48"/>
    </row>
    <row r="53" spans="1:21" ht="30.75" customHeight="1" thickBot="1" x14ac:dyDescent="0.2">
      <c r="A53" s="48"/>
      <c r="B53" s="1193" t="s">
        <v>20</v>
      </c>
      <c r="C53" s="1194"/>
      <c r="D53" s="67"/>
      <c r="E53" s="1195" t="s">
        <v>21</v>
      </c>
      <c r="F53" s="1195"/>
      <c r="G53" s="1195"/>
      <c r="H53" s="1195"/>
      <c r="I53" s="1195"/>
      <c r="J53" s="1196"/>
      <c r="K53" s="68">
        <v>501</v>
      </c>
      <c r="L53" s="69">
        <v>481</v>
      </c>
      <c r="M53" s="69">
        <v>490</v>
      </c>
      <c r="N53" s="69">
        <v>458</v>
      </c>
      <c r="O53" s="70">
        <v>453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c0pMKxzAofGdewb66keeecamx3msaMPppwYp3EDsEY4WuVOTzB1w/de/wHoLFjPDSrqWhjd9hUvxJ2D7qT6w9w==" saltValue="SQZo7M1IwTgRm7rhKPr22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6" zoomScale="55" zoomScaleNormal="55" zoomScaleSheetLayoutView="100" workbookViewId="0">
      <selection activeCell="S44" sqref="S44"/>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562</v>
      </c>
      <c r="J40" s="79" t="s">
        <v>563</v>
      </c>
      <c r="K40" s="79" t="s">
        <v>564</v>
      </c>
      <c r="L40" s="79" t="s">
        <v>565</v>
      </c>
      <c r="M40" s="80" t="s">
        <v>566</v>
      </c>
    </row>
    <row r="41" spans="2:13" ht="27.75" customHeight="1" x14ac:dyDescent="0.15">
      <c r="B41" s="1205" t="s">
        <v>23</v>
      </c>
      <c r="C41" s="1206"/>
      <c r="D41" s="81"/>
      <c r="E41" s="1211" t="s">
        <v>24</v>
      </c>
      <c r="F41" s="1211"/>
      <c r="G41" s="1211"/>
      <c r="H41" s="1212"/>
      <c r="I41" s="82">
        <v>9034</v>
      </c>
      <c r="J41" s="83">
        <v>9338</v>
      </c>
      <c r="K41" s="83">
        <v>9723</v>
      </c>
      <c r="L41" s="83">
        <v>9883</v>
      </c>
      <c r="M41" s="84">
        <v>10110</v>
      </c>
    </row>
    <row r="42" spans="2:13" ht="27.75" customHeight="1" x14ac:dyDescent="0.15">
      <c r="B42" s="1207"/>
      <c r="C42" s="1208"/>
      <c r="D42" s="85"/>
      <c r="E42" s="1213" t="s">
        <v>25</v>
      </c>
      <c r="F42" s="1213"/>
      <c r="G42" s="1213"/>
      <c r="H42" s="1214"/>
      <c r="I42" s="86">
        <v>77</v>
      </c>
      <c r="J42" s="87">
        <v>51</v>
      </c>
      <c r="K42" s="87">
        <v>27</v>
      </c>
      <c r="L42" s="87">
        <v>2</v>
      </c>
      <c r="M42" s="88">
        <v>1</v>
      </c>
    </row>
    <row r="43" spans="2:13" ht="27.75" customHeight="1" x14ac:dyDescent="0.15">
      <c r="B43" s="1207"/>
      <c r="C43" s="1208"/>
      <c r="D43" s="85"/>
      <c r="E43" s="1213" t="s">
        <v>26</v>
      </c>
      <c r="F43" s="1213"/>
      <c r="G43" s="1213"/>
      <c r="H43" s="1214"/>
      <c r="I43" s="86">
        <v>3162</v>
      </c>
      <c r="J43" s="87">
        <v>3000</v>
      </c>
      <c r="K43" s="87">
        <v>2837</v>
      </c>
      <c r="L43" s="87">
        <v>2666</v>
      </c>
      <c r="M43" s="88">
        <v>2498</v>
      </c>
    </row>
    <row r="44" spans="2:13" ht="27.75" customHeight="1" x14ac:dyDescent="0.15">
      <c r="B44" s="1207"/>
      <c r="C44" s="1208"/>
      <c r="D44" s="85"/>
      <c r="E44" s="1213" t="s">
        <v>27</v>
      </c>
      <c r="F44" s="1213"/>
      <c r="G44" s="1213"/>
      <c r="H44" s="1214"/>
      <c r="I44" s="86">
        <v>1203</v>
      </c>
      <c r="J44" s="87">
        <v>1113</v>
      </c>
      <c r="K44" s="87">
        <v>1054</v>
      </c>
      <c r="L44" s="87">
        <v>957</v>
      </c>
      <c r="M44" s="88">
        <v>840</v>
      </c>
    </row>
    <row r="45" spans="2:13" ht="27.75" customHeight="1" x14ac:dyDescent="0.15">
      <c r="B45" s="1207"/>
      <c r="C45" s="1208"/>
      <c r="D45" s="85"/>
      <c r="E45" s="1213" t="s">
        <v>28</v>
      </c>
      <c r="F45" s="1213"/>
      <c r="G45" s="1213"/>
      <c r="H45" s="1214"/>
      <c r="I45" s="86">
        <v>2398</v>
      </c>
      <c r="J45" s="87">
        <v>2308</v>
      </c>
      <c r="K45" s="87">
        <v>2171</v>
      </c>
      <c r="L45" s="87">
        <v>2171</v>
      </c>
      <c r="M45" s="88">
        <v>2218</v>
      </c>
    </row>
    <row r="46" spans="2:13" ht="27.75" customHeight="1" x14ac:dyDescent="0.15">
      <c r="B46" s="1207"/>
      <c r="C46" s="1208"/>
      <c r="D46" s="89"/>
      <c r="E46" s="1213" t="s">
        <v>29</v>
      </c>
      <c r="F46" s="1213"/>
      <c r="G46" s="1213"/>
      <c r="H46" s="1214"/>
      <c r="I46" s="86" t="s">
        <v>519</v>
      </c>
      <c r="J46" s="87" t="s">
        <v>519</v>
      </c>
      <c r="K46" s="87" t="s">
        <v>519</v>
      </c>
      <c r="L46" s="87" t="s">
        <v>519</v>
      </c>
      <c r="M46" s="88" t="s">
        <v>519</v>
      </c>
    </row>
    <row r="47" spans="2:13" ht="27.75" customHeight="1" x14ac:dyDescent="0.15">
      <c r="B47" s="1207"/>
      <c r="C47" s="1208"/>
      <c r="D47" s="90"/>
      <c r="E47" s="1215" t="s">
        <v>30</v>
      </c>
      <c r="F47" s="1216"/>
      <c r="G47" s="1216"/>
      <c r="H47" s="1217"/>
      <c r="I47" s="86" t="s">
        <v>519</v>
      </c>
      <c r="J47" s="87" t="s">
        <v>519</v>
      </c>
      <c r="K47" s="87" t="s">
        <v>519</v>
      </c>
      <c r="L47" s="87" t="s">
        <v>519</v>
      </c>
      <c r="M47" s="88" t="s">
        <v>519</v>
      </c>
    </row>
    <row r="48" spans="2:13" ht="27.75" customHeight="1" x14ac:dyDescent="0.15">
      <c r="B48" s="1207"/>
      <c r="C48" s="1208"/>
      <c r="D48" s="85"/>
      <c r="E48" s="1213" t="s">
        <v>31</v>
      </c>
      <c r="F48" s="1213"/>
      <c r="G48" s="1213"/>
      <c r="H48" s="1214"/>
      <c r="I48" s="86" t="s">
        <v>519</v>
      </c>
      <c r="J48" s="87" t="s">
        <v>519</v>
      </c>
      <c r="K48" s="87" t="s">
        <v>519</v>
      </c>
      <c r="L48" s="87" t="s">
        <v>519</v>
      </c>
      <c r="M48" s="88" t="s">
        <v>519</v>
      </c>
    </row>
    <row r="49" spans="2:13" ht="27.75" customHeight="1" x14ac:dyDescent="0.15">
      <c r="B49" s="1209"/>
      <c r="C49" s="1210"/>
      <c r="D49" s="85"/>
      <c r="E49" s="1213" t="s">
        <v>32</v>
      </c>
      <c r="F49" s="1213"/>
      <c r="G49" s="1213"/>
      <c r="H49" s="1214"/>
      <c r="I49" s="86" t="s">
        <v>519</v>
      </c>
      <c r="J49" s="87" t="s">
        <v>519</v>
      </c>
      <c r="K49" s="87" t="s">
        <v>519</v>
      </c>
      <c r="L49" s="87" t="s">
        <v>519</v>
      </c>
      <c r="M49" s="88" t="s">
        <v>519</v>
      </c>
    </row>
    <row r="50" spans="2:13" ht="27.75" customHeight="1" x14ac:dyDescent="0.15">
      <c r="B50" s="1218" t="s">
        <v>33</v>
      </c>
      <c r="C50" s="1219"/>
      <c r="D50" s="91"/>
      <c r="E50" s="1213" t="s">
        <v>34</v>
      </c>
      <c r="F50" s="1213"/>
      <c r="G50" s="1213"/>
      <c r="H50" s="1214"/>
      <c r="I50" s="86">
        <v>2583</v>
      </c>
      <c r="J50" s="87">
        <v>2638</v>
      </c>
      <c r="K50" s="87">
        <v>2423</v>
      </c>
      <c r="L50" s="87">
        <v>2054</v>
      </c>
      <c r="M50" s="88">
        <v>1734</v>
      </c>
    </row>
    <row r="51" spans="2:13" ht="27.75" customHeight="1" x14ac:dyDescent="0.15">
      <c r="B51" s="1207"/>
      <c r="C51" s="1208"/>
      <c r="D51" s="85"/>
      <c r="E51" s="1213" t="s">
        <v>35</v>
      </c>
      <c r="F51" s="1213"/>
      <c r="G51" s="1213"/>
      <c r="H51" s="1214"/>
      <c r="I51" s="86">
        <v>180</v>
      </c>
      <c r="J51" s="87">
        <v>167</v>
      </c>
      <c r="K51" s="87">
        <v>152</v>
      </c>
      <c r="L51" s="87">
        <v>143</v>
      </c>
      <c r="M51" s="88">
        <v>139</v>
      </c>
    </row>
    <row r="52" spans="2:13" ht="27.75" customHeight="1" x14ac:dyDescent="0.15">
      <c r="B52" s="1209"/>
      <c r="C52" s="1210"/>
      <c r="D52" s="85"/>
      <c r="E52" s="1213" t="s">
        <v>36</v>
      </c>
      <c r="F52" s="1213"/>
      <c r="G52" s="1213"/>
      <c r="H52" s="1214"/>
      <c r="I52" s="86">
        <v>8344</v>
      </c>
      <c r="J52" s="87">
        <v>8513</v>
      </c>
      <c r="K52" s="87">
        <v>8566</v>
      </c>
      <c r="L52" s="87">
        <v>8549</v>
      </c>
      <c r="M52" s="88">
        <v>8385</v>
      </c>
    </row>
    <row r="53" spans="2:13" ht="27.75" customHeight="1" thickBot="1" x14ac:dyDescent="0.2">
      <c r="B53" s="1220" t="s">
        <v>37</v>
      </c>
      <c r="C53" s="1221"/>
      <c r="D53" s="92"/>
      <c r="E53" s="1222" t="s">
        <v>38</v>
      </c>
      <c r="F53" s="1222"/>
      <c r="G53" s="1222"/>
      <c r="H53" s="1223"/>
      <c r="I53" s="93">
        <v>4768</v>
      </c>
      <c r="J53" s="94">
        <v>4492</v>
      </c>
      <c r="K53" s="94">
        <v>4670</v>
      </c>
      <c r="L53" s="94">
        <v>4932</v>
      </c>
      <c r="M53" s="95">
        <v>5410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3nlXLQrKWlqk//YW9xfUnPJu+ji/MASZTlo6OhJ0eqSiBdYxNbuxY2gPo2cnoGNjr81OSfmMdp1EacYwvm4Tg==" saltValue="l7xUngKVSui6RlC74o1Yb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D52" zoomScale="55" zoomScaleNormal="55" zoomScaleSheetLayoutView="100" workbookViewId="0">
      <selection activeCell="H60" sqref="H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564</v>
      </c>
      <c r="G54" s="104" t="s">
        <v>565</v>
      </c>
      <c r="H54" s="105" t="s">
        <v>566</v>
      </c>
    </row>
    <row r="55" spans="2:8" ht="52.5" customHeight="1" x14ac:dyDescent="0.15">
      <c r="B55" s="106"/>
      <c r="C55" s="1232" t="s">
        <v>41</v>
      </c>
      <c r="D55" s="1232"/>
      <c r="E55" s="1233"/>
      <c r="F55" s="107">
        <v>1374</v>
      </c>
      <c r="G55" s="107">
        <v>1201</v>
      </c>
      <c r="H55" s="108">
        <v>962</v>
      </c>
    </row>
    <row r="56" spans="2:8" ht="52.5" customHeight="1" x14ac:dyDescent="0.15">
      <c r="B56" s="109"/>
      <c r="C56" s="1234" t="s">
        <v>42</v>
      </c>
      <c r="D56" s="1234"/>
      <c r="E56" s="1235"/>
      <c r="F56" s="110">
        <v>119</v>
      </c>
      <c r="G56" s="110">
        <v>94</v>
      </c>
      <c r="H56" s="111">
        <v>59</v>
      </c>
    </row>
    <row r="57" spans="2:8" ht="53.25" customHeight="1" x14ac:dyDescent="0.15">
      <c r="B57" s="109"/>
      <c r="C57" s="1236" t="s">
        <v>43</v>
      </c>
      <c r="D57" s="1236"/>
      <c r="E57" s="1237"/>
      <c r="F57" s="112">
        <v>669</v>
      </c>
      <c r="G57" s="112">
        <v>627</v>
      </c>
      <c r="H57" s="113">
        <v>570</v>
      </c>
    </row>
    <row r="58" spans="2:8" ht="45.75" customHeight="1" x14ac:dyDescent="0.15">
      <c r="B58" s="114"/>
      <c r="C58" s="1224" t="s">
        <v>602</v>
      </c>
      <c r="D58" s="1225"/>
      <c r="E58" s="1226"/>
      <c r="F58" s="115">
        <v>306</v>
      </c>
      <c r="G58" s="115">
        <v>306</v>
      </c>
      <c r="H58" s="116">
        <v>305</v>
      </c>
    </row>
    <row r="59" spans="2:8" ht="45.75" customHeight="1" x14ac:dyDescent="0.15">
      <c r="B59" s="114"/>
      <c r="C59" s="1224" t="s">
        <v>603</v>
      </c>
      <c r="D59" s="1225"/>
      <c r="E59" s="1226"/>
      <c r="F59" s="115">
        <v>205</v>
      </c>
      <c r="G59" s="115">
        <v>165</v>
      </c>
      <c r="H59" s="116">
        <v>80</v>
      </c>
    </row>
    <row r="60" spans="2:8" ht="45.75" customHeight="1" x14ac:dyDescent="0.15">
      <c r="B60" s="114"/>
      <c r="C60" s="1224" t="s">
        <v>604</v>
      </c>
      <c r="D60" s="1225"/>
      <c r="E60" s="1226"/>
      <c r="F60" s="115">
        <v>16</v>
      </c>
      <c r="G60" s="115">
        <v>12</v>
      </c>
      <c r="H60" s="116">
        <v>78</v>
      </c>
    </row>
    <row r="61" spans="2:8" ht="45.75" customHeight="1" x14ac:dyDescent="0.15">
      <c r="B61" s="114"/>
      <c r="C61" s="1224" t="s">
        <v>605</v>
      </c>
      <c r="D61" s="1225"/>
      <c r="E61" s="1226"/>
      <c r="F61" s="115">
        <v>55</v>
      </c>
      <c r="G61" s="115">
        <v>55</v>
      </c>
      <c r="H61" s="116">
        <v>55</v>
      </c>
    </row>
    <row r="62" spans="2:8" ht="45.75" customHeight="1" thickBot="1" x14ac:dyDescent="0.2">
      <c r="B62" s="117"/>
      <c r="C62" s="1227" t="s">
        <v>606</v>
      </c>
      <c r="D62" s="1228"/>
      <c r="E62" s="1229"/>
      <c r="F62" s="118">
        <v>35</v>
      </c>
      <c r="G62" s="118">
        <v>38</v>
      </c>
      <c r="H62" s="119">
        <v>40</v>
      </c>
    </row>
    <row r="63" spans="2:8" ht="52.5" customHeight="1" thickBot="1" x14ac:dyDescent="0.2">
      <c r="B63" s="120"/>
      <c r="C63" s="1230" t="s">
        <v>44</v>
      </c>
      <c r="D63" s="1230"/>
      <c r="E63" s="1231"/>
      <c r="F63" s="121">
        <v>2162</v>
      </c>
      <c r="G63" s="121">
        <v>1922</v>
      </c>
      <c r="H63" s="122">
        <v>1591</v>
      </c>
    </row>
    <row r="64" spans="2:8" ht="15" customHeight="1" x14ac:dyDescent="0.15"/>
    <row r="65" ht="0" hidden="1" customHeight="1" x14ac:dyDescent="0.15"/>
    <row r="66" ht="0" hidden="1" customHeight="1" x14ac:dyDescent="0.15"/>
  </sheetData>
  <sheetProtection algorithmName="SHA-512" hashValue="1Vx5ZV71BLX9RneA8bWmpl2SiKJcUqF68qx+K0XxNLVyajWPUxC6Zn0i3upaEV5TTw+iTK7fNokoDiCTCe/agA==" saltValue="Az3wAb9xpSy8f7b3UXwk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10" zoomScale="70" zoomScaleNormal="70" zoomScaleSheetLayoutView="55" workbookViewId="0">
      <selection activeCell="AN65" sqref="AN65:DC69"/>
    </sheetView>
  </sheetViews>
  <sheetFormatPr defaultColWidth="0" defaultRowHeight="13.5" customHeight="1" zeroHeight="1" x14ac:dyDescent="0.15"/>
  <cols>
    <col min="1" max="1" width="6.375" style="1240" customWidth="1"/>
    <col min="2" max="107" width="2.5" style="1240" customWidth="1"/>
    <col min="108" max="108" width="6.125" style="1248" customWidth="1"/>
    <col min="109" max="109" width="5.875" style="1247" customWidth="1"/>
    <col min="110" max="110" width="19.125" style="1240" hidden="1"/>
    <col min="111" max="115" width="12.625" style="1240" hidden="1"/>
    <col min="116" max="349" width="8.625" style="1240" hidden="1"/>
    <col min="350" max="355" width="14.875" style="1240" hidden="1"/>
    <col min="356" max="357" width="15.875" style="1240" hidden="1"/>
    <col min="358" max="363" width="16.125" style="1240" hidden="1"/>
    <col min="364" max="364" width="6.125" style="1240" hidden="1"/>
    <col min="365" max="365" width="3" style="1240" hidden="1"/>
    <col min="366" max="605" width="8.625" style="1240" hidden="1"/>
    <col min="606" max="611" width="14.875" style="1240" hidden="1"/>
    <col min="612" max="613" width="15.875" style="1240" hidden="1"/>
    <col min="614" max="619" width="16.125" style="1240" hidden="1"/>
    <col min="620" max="620" width="6.125" style="1240" hidden="1"/>
    <col min="621" max="621" width="3" style="1240" hidden="1"/>
    <col min="622" max="861" width="8.625" style="1240" hidden="1"/>
    <col min="862" max="867" width="14.875" style="1240" hidden="1"/>
    <col min="868" max="869" width="15.875" style="1240" hidden="1"/>
    <col min="870" max="875" width="16.125" style="1240" hidden="1"/>
    <col min="876" max="876" width="6.125" style="1240" hidden="1"/>
    <col min="877" max="877" width="3" style="1240" hidden="1"/>
    <col min="878" max="1117" width="8.625" style="1240" hidden="1"/>
    <col min="1118" max="1123" width="14.875" style="1240" hidden="1"/>
    <col min="1124" max="1125" width="15.875" style="1240" hidden="1"/>
    <col min="1126" max="1131" width="16.125" style="1240" hidden="1"/>
    <col min="1132" max="1132" width="6.125" style="1240" hidden="1"/>
    <col min="1133" max="1133" width="3" style="1240" hidden="1"/>
    <col min="1134" max="1373" width="8.625" style="1240" hidden="1"/>
    <col min="1374" max="1379" width="14.875" style="1240" hidden="1"/>
    <col min="1380" max="1381" width="15.875" style="1240" hidden="1"/>
    <col min="1382" max="1387" width="16.125" style="1240" hidden="1"/>
    <col min="1388" max="1388" width="6.125" style="1240" hidden="1"/>
    <col min="1389" max="1389" width="3" style="1240" hidden="1"/>
    <col min="1390" max="1629" width="8.625" style="1240" hidden="1"/>
    <col min="1630" max="1635" width="14.875" style="1240" hidden="1"/>
    <col min="1636" max="1637" width="15.875" style="1240" hidden="1"/>
    <col min="1638" max="1643" width="16.125" style="1240" hidden="1"/>
    <col min="1644" max="1644" width="6.125" style="1240" hidden="1"/>
    <col min="1645" max="1645" width="3" style="1240" hidden="1"/>
    <col min="1646" max="1885" width="8.625" style="1240" hidden="1"/>
    <col min="1886" max="1891" width="14.875" style="1240" hidden="1"/>
    <col min="1892" max="1893" width="15.875" style="1240" hidden="1"/>
    <col min="1894" max="1899" width="16.125" style="1240" hidden="1"/>
    <col min="1900" max="1900" width="6.125" style="1240" hidden="1"/>
    <col min="1901" max="1901" width="3" style="1240" hidden="1"/>
    <col min="1902" max="2141" width="8.625" style="1240" hidden="1"/>
    <col min="2142" max="2147" width="14.875" style="1240" hidden="1"/>
    <col min="2148" max="2149" width="15.875" style="1240" hidden="1"/>
    <col min="2150" max="2155" width="16.125" style="1240" hidden="1"/>
    <col min="2156" max="2156" width="6.125" style="1240" hidden="1"/>
    <col min="2157" max="2157" width="3" style="1240" hidden="1"/>
    <col min="2158" max="2397" width="8.625" style="1240" hidden="1"/>
    <col min="2398" max="2403" width="14.875" style="1240" hidden="1"/>
    <col min="2404" max="2405" width="15.875" style="1240" hidden="1"/>
    <col min="2406" max="2411" width="16.125" style="1240" hidden="1"/>
    <col min="2412" max="2412" width="6.125" style="1240" hidden="1"/>
    <col min="2413" max="2413" width="3" style="1240" hidden="1"/>
    <col min="2414" max="2653" width="8.625" style="1240" hidden="1"/>
    <col min="2654" max="2659" width="14.875" style="1240" hidden="1"/>
    <col min="2660" max="2661" width="15.875" style="1240" hidden="1"/>
    <col min="2662" max="2667" width="16.125" style="1240" hidden="1"/>
    <col min="2668" max="2668" width="6.125" style="1240" hidden="1"/>
    <col min="2669" max="2669" width="3" style="1240" hidden="1"/>
    <col min="2670" max="2909" width="8.625" style="1240" hidden="1"/>
    <col min="2910" max="2915" width="14.875" style="1240" hidden="1"/>
    <col min="2916" max="2917" width="15.875" style="1240" hidden="1"/>
    <col min="2918" max="2923" width="16.125" style="1240" hidden="1"/>
    <col min="2924" max="2924" width="6.125" style="1240" hidden="1"/>
    <col min="2925" max="2925" width="3" style="1240" hidden="1"/>
    <col min="2926" max="3165" width="8.625" style="1240" hidden="1"/>
    <col min="3166" max="3171" width="14.875" style="1240" hidden="1"/>
    <col min="3172" max="3173" width="15.875" style="1240" hidden="1"/>
    <col min="3174" max="3179" width="16.125" style="1240" hidden="1"/>
    <col min="3180" max="3180" width="6.125" style="1240" hidden="1"/>
    <col min="3181" max="3181" width="3" style="1240" hidden="1"/>
    <col min="3182" max="3421" width="8.625" style="1240" hidden="1"/>
    <col min="3422" max="3427" width="14.875" style="1240" hidden="1"/>
    <col min="3428" max="3429" width="15.875" style="1240" hidden="1"/>
    <col min="3430" max="3435" width="16.125" style="1240" hidden="1"/>
    <col min="3436" max="3436" width="6.125" style="1240" hidden="1"/>
    <col min="3437" max="3437" width="3" style="1240" hidden="1"/>
    <col min="3438" max="3677" width="8.625" style="1240" hidden="1"/>
    <col min="3678" max="3683" width="14.875" style="1240" hidden="1"/>
    <col min="3684" max="3685" width="15.875" style="1240" hidden="1"/>
    <col min="3686" max="3691" width="16.125" style="1240" hidden="1"/>
    <col min="3692" max="3692" width="6.125" style="1240" hidden="1"/>
    <col min="3693" max="3693" width="3" style="1240" hidden="1"/>
    <col min="3694" max="3933" width="8.625" style="1240" hidden="1"/>
    <col min="3934" max="3939" width="14.875" style="1240" hidden="1"/>
    <col min="3940" max="3941" width="15.875" style="1240" hidden="1"/>
    <col min="3942" max="3947" width="16.125" style="1240" hidden="1"/>
    <col min="3948" max="3948" width="6.125" style="1240" hidden="1"/>
    <col min="3949" max="3949" width="3" style="1240" hidden="1"/>
    <col min="3950" max="4189" width="8.625" style="1240" hidden="1"/>
    <col min="4190" max="4195" width="14.875" style="1240" hidden="1"/>
    <col min="4196" max="4197" width="15.875" style="1240" hidden="1"/>
    <col min="4198" max="4203" width="16.125" style="1240" hidden="1"/>
    <col min="4204" max="4204" width="6.125" style="1240" hidden="1"/>
    <col min="4205" max="4205" width="3" style="1240" hidden="1"/>
    <col min="4206" max="4445" width="8.625" style="1240" hidden="1"/>
    <col min="4446" max="4451" width="14.875" style="1240" hidden="1"/>
    <col min="4452" max="4453" width="15.875" style="1240" hidden="1"/>
    <col min="4454" max="4459" width="16.125" style="1240" hidden="1"/>
    <col min="4460" max="4460" width="6.125" style="1240" hidden="1"/>
    <col min="4461" max="4461" width="3" style="1240" hidden="1"/>
    <col min="4462" max="4701" width="8.625" style="1240" hidden="1"/>
    <col min="4702" max="4707" width="14.875" style="1240" hidden="1"/>
    <col min="4708" max="4709" width="15.875" style="1240" hidden="1"/>
    <col min="4710" max="4715" width="16.125" style="1240" hidden="1"/>
    <col min="4716" max="4716" width="6.125" style="1240" hidden="1"/>
    <col min="4717" max="4717" width="3" style="1240" hidden="1"/>
    <col min="4718" max="4957" width="8.625" style="1240" hidden="1"/>
    <col min="4958" max="4963" width="14.875" style="1240" hidden="1"/>
    <col min="4964" max="4965" width="15.875" style="1240" hidden="1"/>
    <col min="4966" max="4971" width="16.125" style="1240" hidden="1"/>
    <col min="4972" max="4972" width="6.125" style="1240" hidden="1"/>
    <col min="4973" max="4973" width="3" style="1240" hidden="1"/>
    <col min="4974" max="5213" width="8.625" style="1240" hidden="1"/>
    <col min="5214" max="5219" width="14.875" style="1240" hidden="1"/>
    <col min="5220" max="5221" width="15.875" style="1240" hidden="1"/>
    <col min="5222" max="5227" width="16.125" style="1240" hidden="1"/>
    <col min="5228" max="5228" width="6.125" style="1240" hidden="1"/>
    <col min="5229" max="5229" width="3" style="1240" hidden="1"/>
    <col min="5230" max="5469" width="8.625" style="1240" hidden="1"/>
    <col min="5470" max="5475" width="14.875" style="1240" hidden="1"/>
    <col min="5476" max="5477" width="15.875" style="1240" hidden="1"/>
    <col min="5478" max="5483" width="16.125" style="1240" hidden="1"/>
    <col min="5484" max="5484" width="6.125" style="1240" hidden="1"/>
    <col min="5485" max="5485" width="3" style="1240" hidden="1"/>
    <col min="5486" max="5725" width="8.625" style="1240" hidden="1"/>
    <col min="5726" max="5731" width="14.875" style="1240" hidden="1"/>
    <col min="5732" max="5733" width="15.875" style="1240" hidden="1"/>
    <col min="5734" max="5739" width="16.125" style="1240" hidden="1"/>
    <col min="5740" max="5740" width="6.125" style="1240" hidden="1"/>
    <col min="5741" max="5741" width="3" style="1240" hidden="1"/>
    <col min="5742" max="5981" width="8.625" style="1240" hidden="1"/>
    <col min="5982" max="5987" width="14.875" style="1240" hidden="1"/>
    <col min="5988" max="5989" width="15.875" style="1240" hidden="1"/>
    <col min="5990" max="5995" width="16.125" style="1240" hidden="1"/>
    <col min="5996" max="5996" width="6.125" style="1240" hidden="1"/>
    <col min="5997" max="5997" width="3" style="1240" hidden="1"/>
    <col min="5998" max="6237" width="8.625" style="1240" hidden="1"/>
    <col min="6238" max="6243" width="14.875" style="1240" hidden="1"/>
    <col min="6244" max="6245" width="15.875" style="1240" hidden="1"/>
    <col min="6246" max="6251" width="16.125" style="1240" hidden="1"/>
    <col min="6252" max="6252" width="6.125" style="1240" hidden="1"/>
    <col min="6253" max="6253" width="3" style="1240" hidden="1"/>
    <col min="6254" max="6493" width="8.625" style="1240" hidden="1"/>
    <col min="6494" max="6499" width="14.875" style="1240" hidden="1"/>
    <col min="6500" max="6501" width="15.875" style="1240" hidden="1"/>
    <col min="6502" max="6507" width="16.125" style="1240" hidden="1"/>
    <col min="6508" max="6508" width="6.125" style="1240" hidden="1"/>
    <col min="6509" max="6509" width="3" style="1240" hidden="1"/>
    <col min="6510" max="6749" width="8.625" style="1240" hidden="1"/>
    <col min="6750" max="6755" width="14.875" style="1240" hidden="1"/>
    <col min="6756" max="6757" width="15.875" style="1240" hidden="1"/>
    <col min="6758" max="6763" width="16.125" style="1240" hidden="1"/>
    <col min="6764" max="6764" width="6.125" style="1240" hidden="1"/>
    <col min="6765" max="6765" width="3" style="1240" hidden="1"/>
    <col min="6766" max="7005" width="8.625" style="1240" hidden="1"/>
    <col min="7006" max="7011" width="14.875" style="1240" hidden="1"/>
    <col min="7012" max="7013" width="15.875" style="1240" hidden="1"/>
    <col min="7014" max="7019" width="16.125" style="1240" hidden="1"/>
    <col min="7020" max="7020" width="6.125" style="1240" hidden="1"/>
    <col min="7021" max="7021" width="3" style="1240" hidden="1"/>
    <col min="7022" max="7261" width="8.625" style="1240" hidden="1"/>
    <col min="7262" max="7267" width="14.875" style="1240" hidden="1"/>
    <col min="7268" max="7269" width="15.875" style="1240" hidden="1"/>
    <col min="7270" max="7275" width="16.125" style="1240" hidden="1"/>
    <col min="7276" max="7276" width="6.125" style="1240" hidden="1"/>
    <col min="7277" max="7277" width="3" style="1240" hidden="1"/>
    <col min="7278" max="7517" width="8.625" style="1240" hidden="1"/>
    <col min="7518" max="7523" width="14.875" style="1240" hidden="1"/>
    <col min="7524" max="7525" width="15.875" style="1240" hidden="1"/>
    <col min="7526" max="7531" width="16.125" style="1240" hidden="1"/>
    <col min="7532" max="7532" width="6.125" style="1240" hidden="1"/>
    <col min="7533" max="7533" width="3" style="1240" hidden="1"/>
    <col min="7534" max="7773" width="8.625" style="1240" hidden="1"/>
    <col min="7774" max="7779" width="14.875" style="1240" hidden="1"/>
    <col min="7780" max="7781" width="15.875" style="1240" hidden="1"/>
    <col min="7782" max="7787" width="16.125" style="1240" hidden="1"/>
    <col min="7788" max="7788" width="6.125" style="1240" hidden="1"/>
    <col min="7789" max="7789" width="3" style="1240" hidden="1"/>
    <col min="7790" max="8029" width="8.625" style="1240" hidden="1"/>
    <col min="8030" max="8035" width="14.875" style="1240" hidden="1"/>
    <col min="8036" max="8037" width="15.875" style="1240" hidden="1"/>
    <col min="8038" max="8043" width="16.125" style="1240" hidden="1"/>
    <col min="8044" max="8044" width="6.125" style="1240" hidden="1"/>
    <col min="8045" max="8045" width="3" style="1240" hidden="1"/>
    <col min="8046" max="8285" width="8.625" style="1240" hidden="1"/>
    <col min="8286" max="8291" width="14.875" style="1240" hidden="1"/>
    <col min="8292" max="8293" width="15.875" style="1240" hidden="1"/>
    <col min="8294" max="8299" width="16.125" style="1240" hidden="1"/>
    <col min="8300" max="8300" width="6.125" style="1240" hidden="1"/>
    <col min="8301" max="8301" width="3" style="1240" hidden="1"/>
    <col min="8302" max="8541" width="8.625" style="1240" hidden="1"/>
    <col min="8542" max="8547" width="14.875" style="1240" hidden="1"/>
    <col min="8548" max="8549" width="15.875" style="1240" hidden="1"/>
    <col min="8550" max="8555" width="16.125" style="1240" hidden="1"/>
    <col min="8556" max="8556" width="6.125" style="1240" hidden="1"/>
    <col min="8557" max="8557" width="3" style="1240" hidden="1"/>
    <col min="8558" max="8797" width="8.625" style="1240" hidden="1"/>
    <col min="8798" max="8803" width="14.875" style="1240" hidden="1"/>
    <col min="8804" max="8805" width="15.875" style="1240" hidden="1"/>
    <col min="8806" max="8811" width="16.125" style="1240" hidden="1"/>
    <col min="8812" max="8812" width="6.125" style="1240" hidden="1"/>
    <col min="8813" max="8813" width="3" style="1240" hidden="1"/>
    <col min="8814" max="9053" width="8.625" style="1240" hidden="1"/>
    <col min="9054" max="9059" width="14.875" style="1240" hidden="1"/>
    <col min="9060" max="9061" width="15.875" style="1240" hidden="1"/>
    <col min="9062" max="9067" width="16.125" style="1240" hidden="1"/>
    <col min="9068" max="9068" width="6.125" style="1240" hidden="1"/>
    <col min="9069" max="9069" width="3" style="1240" hidden="1"/>
    <col min="9070" max="9309" width="8.625" style="1240" hidden="1"/>
    <col min="9310" max="9315" width="14.875" style="1240" hidden="1"/>
    <col min="9316" max="9317" width="15.875" style="1240" hidden="1"/>
    <col min="9318" max="9323" width="16.125" style="1240" hidden="1"/>
    <col min="9324" max="9324" width="6.125" style="1240" hidden="1"/>
    <col min="9325" max="9325" width="3" style="1240" hidden="1"/>
    <col min="9326" max="9565" width="8.625" style="1240" hidden="1"/>
    <col min="9566" max="9571" width="14.875" style="1240" hidden="1"/>
    <col min="9572" max="9573" width="15.875" style="1240" hidden="1"/>
    <col min="9574" max="9579" width="16.125" style="1240" hidden="1"/>
    <col min="9580" max="9580" width="6.125" style="1240" hidden="1"/>
    <col min="9581" max="9581" width="3" style="1240" hidden="1"/>
    <col min="9582" max="9821" width="8.625" style="1240" hidden="1"/>
    <col min="9822" max="9827" width="14.875" style="1240" hidden="1"/>
    <col min="9828" max="9829" width="15.875" style="1240" hidden="1"/>
    <col min="9830" max="9835" width="16.125" style="1240" hidden="1"/>
    <col min="9836" max="9836" width="6.125" style="1240" hidden="1"/>
    <col min="9837" max="9837" width="3" style="1240" hidden="1"/>
    <col min="9838" max="10077" width="8.625" style="1240" hidden="1"/>
    <col min="10078" max="10083" width="14.875" style="1240" hidden="1"/>
    <col min="10084" max="10085" width="15.875" style="1240" hidden="1"/>
    <col min="10086" max="10091" width="16.125" style="1240" hidden="1"/>
    <col min="10092" max="10092" width="6.125" style="1240" hidden="1"/>
    <col min="10093" max="10093" width="3" style="1240" hidden="1"/>
    <col min="10094" max="10333" width="8.625" style="1240" hidden="1"/>
    <col min="10334" max="10339" width="14.875" style="1240" hidden="1"/>
    <col min="10340" max="10341" width="15.875" style="1240" hidden="1"/>
    <col min="10342" max="10347" width="16.125" style="1240" hidden="1"/>
    <col min="10348" max="10348" width="6.125" style="1240" hidden="1"/>
    <col min="10349" max="10349" width="3" style="1240" hidden="1"/>
    <col min="10350" max="10589" width="8.625" style="1240" hidden="1"/>
    <col min="10590" max="10595" width="14.875" style="1240" hidden="1"/>
    <col min="10596" max="10597" width="15.875" style="1240" hidden="1"/>
    <col min="10598" max="10603" width="16.125" style="1240" hidden="1"/>
    <col min="10604" max="10604" width="6.125" style="1240" hidden="1"/>
    <col min="10605" max="10605" width="3" style="1240" hidden="1"/>
    <col min="10606" max="10845" width="8.625" style="1240" hidden="1"/>
    <col min="10846" max="10851" width="14.875" style="1240" hidden="1"/>
    <col min="10852" max="10853" width="15.875" style="1240" hidden="1"/>
    <col min="10854" max="10859" width="16.125" style="1240" hidden="1"/>
    <col min="10860" max="10860" width="6.125" style="1240" hidden="1"/>
    <col min="10861" max="10861" width="3" style="1240" hidden="1"/>
    <col min="10862" max="11101" width="8.625" style="1240" hidden="1"/>
    <col min="11102" max="11107" width="14.875" style="1240" hidden="1"/>
    <col min="11108" max="11109" width="15.875" style="1240" hidden="1"/>
    <col min="11110" max="11115" width="16.125" style="1240" hidden="1"/>
    <col min="11116" max="11116" width="6.125" style="1240" hidden="1"/>
    <col min="11117" max="11117" width="3" style="1240" hidden="1"/>
    <col min="11118" max="11357" width="8.625" style="1240" hidden="1"/>
    <col min="11358" max="11363" width="14.875" style="1240" hidden="1"/>
    <col min="11364" max="11365" width="15.875" style="1240" hidden="1"/>
    <col min="11366" max="11371" width="16.125" style="1240" hidden="1"/>
    <col min="11372" max="11372" width="6.125" style="1240" hidden="1"/>
    <col min="11373" max="11373" width="3" style="1240" hidden="1"/>
    <col min="11374" max="11613" width="8.625" style="1240" hidden="1"/>
    <col min="11614" max="11619" width="14.875" style="1240" hidden="1"/>
    <col min="11620" max="11621" width="15.875" style="1240" hidden="1"/>
    <col min="11622" max="11627" width="16.125" style="1240" hidden="1"/>
    <col min="11628" max="11628" width="6.125" style="1240" hidden="1"/>
    <col min="11629" max="11629" width="3" style="1240" hidden="1"/>
    <col min="11630" max="11869" width="8.625" style="1240" hidden="1"/>
    <col min="11870" max="11875" width="14.875" style="1240" hidden="1"/>
    <col min="11876" max="11877" width="15.875" style="1240" hidden="1"/>
    <col min="11878" max="11883" width="16.125" style="1240" hidden="1"/>
    <col min="11884" max="11884" width="6.125" style="1240" hidden="1"/>
    <col min="11885" max="11885" width="3" style="1240" hidden="1"/>
    <col min="11886" max="12125" width="8.625" style="1240" hidden="1"/>
    <col min="12126" max="12131" width="14.875" style="1240" hidden="1"/>
    <col min="12132" max="12133" width="15.875" style="1240" hidden="1"/>
    <col min="12134" max="12139" width="16.125" style="1240" hidden="1"/>
    <col min="12140" max="12140" width="6.125" style="1240" hidden="1"/>
    <col min="12141" max="12141" width="3" style="1240" hidden="1"/>
    <col min="12142" max="12381" width="8.625" style="1240" hidden="1"/>
    <col min="12382" max="12387" width="14.875" style="1240" hidden="1"/>
    <col min="12388" max="12389" width="15.875" style="1240" hidden="1"/>
    <col min="12390" max="12395" width="16.125" style="1240" hidden="1"/>
    <col min="12396" max="12396" width="6.125" style="1240" hidden="1"/>
    <col min="12397" max="12397" width="3" style="1240" hidden="1"/>
    <col min="12398" max="12637" width="8.625" style="1240" hidden="1"/>
    <col min="12638" max="12643" width="14.875" style="1240" hidden="1"/>
    <col min="12644" max="12645" width="15.875" style="1240" hidden="1"/>
    <col min="12646" max="12651" width="16.125" style="1240" hidden="1"/>
    <col min="12652" max="12652" width="6.125" style="1240" hidden="1"/>
    <col min="12653" max="12653" width="3" style="1240" hidden="1"/>
    <col min="12654" max="12893" width="8.625" style="1240" hidden="1"/>
    <col min="12894" max="12899" width="14.875" style="1240" hidden="1"/>
    <col min="12900" max="12901" width="15.875" style="1240" hidden="1"/>
    <col min="12902" max="12907" width="16.125" style="1240" hidden="1"/>
    <col min="12908" max="12908" width="6.125" style="1240" hidden="1"/>
    <col min="12909" max="12909" width="3" style="1240" hidden="1"/>
    <col min="12910" max="13149" width="8.625" style="1240" hidden="1"/>
    <col min="13150" max="13155" width="14.875" style="1240" hidden="1"/>
    <col min="13156" max="13157" width="15.875" style="1240" hidden="1"/>
    <col min="13158" max="13163" width="16.125" style="1240" hidden="1"/>
    <col min="13164" max="13164" width="6.125" style="1240" hidden="1"/>
    <col min="13165" max="13165" width="3" style="1240" hidden="1"/>
    <col min="13166" max="13405" width="8.625" style="1240" hidden="1"/>
    <col min="13406" max="13411" width="14.875" style="1240" hidden="1"/>
    <col min="13412" max="13413" width="15.875" style="1240" hidden="1"/>
    <col min="13414" max="13419" width="16.125" style="1240" hidden="1"/>
    <col min="13420" max="13420" width="6.125" style="1240" hidden="1"/>
    <col min="13421" max="13421" width="3" style="1240" hidden="1"/>
    <col min="13422" max="13661" width="8.625" style="1240" hidden="1"/>
    <col min="13662" max="13667" width="14.875" style="1240" hidden="1"/>
    <col min="13668" max="13669" width="15.875" style="1240" hidden="1"/>
    <col min="13670" max="13675" width="16.125" style="1240" hidden="1"/>
    <col min="13676" max="13676" width="6.125" style="1240" hidden="1"/>
    <col min="13677" max="13677" width="3" style="1240" hidden="1"/>
    <col min="13678" max="13917" width="8.625" style="1240" hidden="1"/>
    <col min="13918" max="13923" width="14.875" style="1240" hidden="1"/>
    <col min="13924" max="13925" width="15.875" style="1240" hidden="1"/>
    <col min="13926" max="13931" width="16.125" style="1240" hidden="1"/>
    <col min="13932" max="13932" width="6.125" style="1240" hidden="1"/>
    <col min="13933" max="13933" width="3" style="1240" hidden="1"/>
    <col min="13934" max="14173" width="8.625" style="1240" hidden="1"/>
    <col min="14174" max="14179" width="14.875" style="1240" hidden="1"/>
    <col min="14180" max="14181" width="15.875" style="1240" hidden="1"/>
    <col min="14182" max="14187" width="16.125" style="1240" hidden="1"/>
    <col min="14188" max="14188" width="6.125" style="1240" hidden="1"/>
    <col min="14189" max="14189" width="3" style="1240" hidden="1"/>
    <col min="14190" max="14429" width="8.625" style="1240" hidden="1"/>
    <col min="14430" max="14435" width="14.875" style="1240" hidden="1"/>
    <col min="14436" max="14437" width="15.875" style="1240" hidden="1"/>
    <col min="14438" max="14443" width="16.125" style="1240" hidden="1"/>
    <col min="14444" max="14444" width="6.125" style="1240" hidden="1"/>
    <col min="14445" max="14445" width="3" style="1240" hidden="1"/>
    <col min="14446" max="14685" width="8.625" style="1240" hidden="1"/>
    <col min="14686" max="14691" width="14.875" style="1240" hidden="1"/>
    <col min="14692" max="14693" width="15.875" style="1240" hidden="1"/>
    <col min="14694" max="14699" width="16.125" style="1240" hidden="1"/>
    <col min="14700" max="14700" width="6.125" style="1240" hidden="1"/>
    <col min="14701" max="14701" width="3" style="1240" hidden="1"/>
    <col min="14702" max="14941" width="8.625" style="1240" hidden="1"/>
    <col min="14942" max="14947" width="14.875" style="1240" hidden="1"/>
    <col min="14948" max="14949" width="15.875" style="1240" hidden="1"/>
    <col min="14950" max="14955" width="16.125" style="1240" hidden="1"/>
    <col min="14956" max="14956" width="6.125" style="1240" hidden="1"/>
    <col min="14957" max="14957" width="3" style="1240" hidden="1"/>
    <col min="14958" max="15197" width="8.625" style="1240" hidden="1"/>
    <col min="15198" max="15203" width="14.875" style="1240" hidden="1"/>
    <col min="15204" max="15205" width="15.875" style="1240" hidden="1"/>
    <col min="15206" max="15211" width="16.125" style="1240" hidden="1"/>
    <col min="15212" max="15212" width="6.125" style="1240" hidden="1"/>
    <col min="15213" max="15213" width="3" style="1240" hidden="1"/>
    <col min="15214" max="15453" width="8.625" style="1240" hidden="1"/>
    <col min="15454" max="15459" width="14.875" style="1240" hidden="1"/>
    <col min="15460" max="15461" width="15.875" style="1240" hidden="1"/>
    <col min="15462" max="15467" width="16.125" style="1240" hidden="1"/>
    <col min="15468" max="15468" width="6.125" style="1240" hidden="1"/>
    <col min="15469" max="15469" width="3" style="1240" hidden="1"/>
    <col min="15470" max="15709" width="8.625" style="1240" hidden="1"/>
    <col min="15710" max="15715" width="14.875" style="1240" hidden="1"/>
    <col min="15716" max="15717" width="15.875" style="1240" hidden="1"/>
    <col min="15718" max="15723" width="16.125" style="1240" hidden="1"/>
    <col min="15724" max="15724" width="6.125" style="1240" hidden="1"/>
    <col min="15725" max="15725" width="3" style="1240" hidden="1"/>
    <col min="15726" max="15965" width="8.625" style="1240" hidden="1"/>
    <col min="15966" max="15971" width="14.875" style="1240" hidden="1"/>
    <col min="15972" max="15973" width="15.875" style="1240" hidden="1"/>
    <col min="15974" max="15979" width="16.125" style="1240" hidden="1"/>
    <col min="15980" max="15980" width="6.125" style="1240" hidden="1"/>
    <col min="15981" max="15981" width="3" style="1240" hidden="1"/>
    <col min="15982" max="16221" width="8.625" style="1240" hidden="1"/>
    <col min="16222" max="16227" width="14.875" style="1240" hidden="1"/>
    <col min="16228" max="16229" width="15.875" style="1240" hidden="1"/>
    <col min="16230" max="16235" width="16.125" style="1240" hidden="1"/>
    <col min="16236" max="16236" width="6.125" style="1240" hidden="1"/>
    <col min="16237" max="16237" width="3" style="1240" hidden="1"/>
    <col min="16238" max="16384" width="8.625" style="1240" hidden="1"/>
  </cols>
  <sheetData>
    <row r="1" spans="1:143" ht="42.75" customHeight="1" x14ac:dyDescent="0.15">
      <c r="A1" s="1238"/>
      <c r="B1" s="1239"/>
      <c r="DD1" s="1240"/>
      <c r="DE1" s="1240"/>
    </row>
    <row r="2" spans="1:143" ht="25.5" customHeight="1" x14ac:dyDescent="0.15">
      <c r="A2" s="1241"/>
      <c r="C2" s="1241"/>
      <c r="O2" s="1241"/>
      <c r="P2" s="1241"/>
      <c r="Q2" s="1241"/>
      <c r="R2" s="1241"/>
      <c r="S2" s="1241"/>
      <c r="T2" s="1241"/>
      <c r="U2" s="1241"/>
      <c r="V2" s="1241"/>
      <c r="W2" s="1241"/>
      <c r="X2" s="1241"/>
      <c r="Y2" s="1241"/>
      <c r="Z2" s="1241"/>
      <c r="AA2" s="1241"/>
      <c r="AB2" s="1241"/>
      <c r="AC2" s="1241"/>
      <c r="AD2" s="1241"/>
      <c r="AE2" s="1241"/>
      <c r="AF2" s="1241"/>
      <c r="AG2" s="1241"/>
      <c r="AH2" s="1241"/>
      <c r="AI2" s="1241"/>
      <c r="AU2" s="1241"/>
      <c r="BG2" s="1241"/>
      <c r="BS2" s="1241"/>
      <c r="CE2" s="1241"/>
      <c r="CQ2" s="1241"/>
      <c r="DD2" s="1240"/>
      <c r="DE2" s="1240"/>
    </row>
    <row r="3" spans="1:143" ht="25.5" customHeight="1" x14ac:dyDescent="0.15">
      <c r="A3" s="1241"/>
      <c r="C3" s="1241"/>
      <c r="O3" s="1241"/>
      <c r="P3" s="1241"/>
      <c r="Q3" s="1241"/>
      <c r="R3" s="1241"/>
      <c r="S3" s="1241"/>
      <c r="T3" s="1241"/>
      <c r="U3" s="1241"/>
      <c r="V3" s="1241"/>
      <c r="W3" s="1241"/>
      <c r="X3" s="1241"/>
      <c r="Y3" s="1241"/>
      <c r="Z3" s="1241"/>
      <c r="AA3" s="1241"/>
      <c r="AB3" s="1241"/>
      <c r="AC3" s="1241"/>
      <c r="AD3" s="1241"/>
      <c r="AE3" s="1241"/>
      <c r="AF3" s="1241"/>
      <c r="AG3" s="1241"/>
      <c r="AH3" s="1241"/>
      <c r="AI3" s="1241"/>
      <c r="AU3" s="1241"/>
      <c r="BG3" s="1241"/>
      <c r="BS3" s="1241"/>
      <c r="CE3" s="1241"/>
      <c r="CQ3" s="1241"/>
      <c r="DD3" s="1240"/>
      <c r="DE3" s="1240"/>
    </row>
    <row r="4" spans="1:143" s="270" customFormat="1" x14ac:dyDescent="0.15">
      <c r="A4" s="1241"/>
      <c r="B4" s="1241"/>
      <c r="C4" s="1241"/>
      <c r="D4" s="1241"/>
      <c r="E4" s="1241"/>
      <c r="F4" s="1241"/>
      <c r="G4" s="1241"/>
      <c r="H4" s="1241"/>
      <c r="I4" s="1241"/>
      <c r="J4" s="1241"/>
      <c r="K4" s="1241"/>
      <c r="L4" s="1241"/>
      <c r="M4" s="1241"/>
      <c r="N4" s="1241"/>
      <c r="O4" s="1241"/>
      <c r="P4" s="1241"/>
      <c r="Q4" s="1241"/>
      <c r="R4" s="1241"/>
      <c r="S4" s="1241"/>
      <c r="T4" s="1241"/>
      <c r="U4" s="1241"/>
      <c r="V4" s="1241"/>
      <c r="W4" s="1241"/>
      <c r="X4" s="1241"/>
      <c r="Y4" s="1241"/>
      <c r="Z4" s="1241"/>
      <c r="AA4" s="1241"/>
      <c r="AB4" s="1241"/>
      <c r="AC4" s="1241"/>
      <c r="AD4" s="1241"/>
      <c r="AE4" s="1241"/>
      <c r="AF4" s="1241"/>
      <c r="AG4" s="1241"/>
      <c r="AH4" s="1241"/>
      <c r="AI4" s="1241"/>
      <c r="AJ4" s="1241"/>
      <c r="AK4" s="1241"/>
      <c r="AL4" s="1241"/>
      <c r="AM4" s="1241"/>
      <c r="AN4" s="1241"/>
      <c r="AO4" s="1241"/>
      <c r="AP4" s="1241"/>
      <c r="AQ4" s="1241"/>
      <c r="AR4" s="1241"/>
      <c r="AS4" s="1241"/>
      <c r="AT4" s="1241"/>
      <c r="AU4" s="1241"/>
      <c r="AV4" s="1241"/>
      <c r="AW4" s="1241"/>
      <c r="AX4" s="1241"/>
      <c r="AY4" s="1241"/>
      <c r="AZ4" s="1241"/>
      <c r="BA4" s="1241"/>
      <c r="BB4" s="1241"/>
      <c r="BC4" s="1241"/>
      <c r="BD4" s="1241"/>
      <c r="BE4" s="1241"/>
      <c r="BF4" s="1241"/>
      <c r="BG4" s="1241"/>
      <c r="BH4" s="1241"/>
      <c r="BI4" s="1241"/>
      <c r="BJ4" s="1241"/>
      <c r="BK4" s="1241"/>
      <c r="BL4" s="1241"/>
      <c r="BM4" s="1241"/>
      <c r="BN4" s="1241"/>
      <c r="BO4" s="1241"/>
      <c r="BP4" s="1241"/>
      <c r="BQ4" s="1241"/>
      <c r="BR4" s="1241"/>
      <c r="BS4" s="1241"/>
      <c r="BT4" s="1241"/>
      <c r="BU4" s="1241"/>
      <c r="BV4" s="1241"/>
      <c r="BW4" s="1241"/>
      <c r="BX4" s="1241"/>
      <c r="BY4" s="1241"/>
      <c r="BZ4" s="1241"/>
      <c r="CA4" s="1241"/>
      <c r="CB4" s="1241"/>
      <c r="CC4" s="1241"/>
      <c r="CD4" s="1241"/>
      <c r="CE4" s="1241"/>
      <c r="CF4" s="1241"/>
      <c r="CG4" s="1241"/>
      <c r="CH4" s="1241"/>
      <c r="CI4" s="1241"/>
      <c r="CJ4" s="1241"/>
      <c r="CK4" s="1241"/>
      <c r="CL4" s="1241"/>
      <c r="CM4" s="1241"/>
      <c r="CN4" s="1241"/>
      <c r="CO4" s="1241"/>
      <c r="CP4" s="1241"/>
      <c r="CQ4" s="1241"/>
      <c r="CR4" s="1241"/>
      <c r="CS4" s="1241"/>
      <c r="CT4" s="1241"/>
      <c r="CU4" s="1241"/>
      <c r="CV4" s="1241"/>
      <c r="CW4" s="1241"/>
      <c r="CX4" s="1241"/>
      <c r="CY4" s="1241"/>
      <c r="CZ4" s="1241"/>
      <c r="DA4" s="1241"/>
      <c r="DB4" s="1241"/>
      <c r="DC4" s="1241"/>
      <c r="DD4" s="1241"/>
      <c r="DE4" s="1241"/>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1"/>
      <c r="B5" s="1241"/>
      <c r="C5" s="1241"/>
      <c r="D5" s="1241"/>
      <c r="E5" s="1241"/>
      <c r="F5" s="1241"/>
      <c r="G5" s="1241"/>
      <c r="H5" s="1241"/>
      <c r="I5" s="1241"/>
      <c r="J5" s="1241"/>
      <c r="K5" s="1241"/>
      <c r="L5" s="1241"/>
      <c r="M5" s="1241"/>
      <c r="N5" s="1241"/>
      <c r="O5" s="1241"/>
      <c r="P5" s="1241"/>
      <c r="Q5" s="1241"/>
      <c r="R5" s="1241"/>
      <c r="S5" s="1241"/>
      <c r="T5" s="1241"/>
      <c r="U5" s="1241"/>
      <c r="V5" s="1241"/>
      <c r="W5" s="1241"/>
      <c r="X5" s="1241"/>
      <c r="Y5" s="1241"/>
      <c r="Z5" s="1241"/>
      <c r="AA5" s="1241"/>
      <c r="AB5" s="1241"/>
      <c r="AC5" s="1241"/>
      <c r="AD5" s="1241"/>
      <c r="AE5" s="1241"/>
      <c r="AF5" s="1241"/>
      <c r="AG5" s="1241"/>
      <c r="AH5" s="1241"/>
      <c r="AI5" s="1241"/>
      <c r="AJ5" s="1241"/>
      <c r="AK5" s="1241"/>
      <c r="AL5" s="1241"/>
      <c r="AM5" s="1241"/>
      <c r="AN5" s="1241"/>
      <c r="AO5" s="1241"/>
      <c r="AP5" s="1241"/>
      <c r="AQ5" s="1241"/>
      <c r="AR5" s="1241"/>
      <c r="AS5" s="1241"/>
      <c r="AT5" s="1241"/>
      <c r="AU5" s="1241"/>
      <c r="AV5" s="1241"/>
      <c r="AW5" s="1241"/>
      <c r="AX5" s="1241"/>
      <c r="AY5" s="1241"/>
      <c r="AZ5" s="1241"/>
      <c r="BA5" s="1241"/>
      <c r="BB5" s="1241"/>
      <c r="BC5" s="1241"/>
      <c r="BD5" s="1241"/>
      <c r="BE5" s="1241"/>
      <c r="BF5" s="1241"/>
      <c r="BG5" s="1241"/>
      <c r="BH5" s="1241"/>
      <c r="BI5" s="1241"/>
      <c r="BJ5" s="1241"/>
      <c r="BK5" s="1241"/>
      <c r="BL5" s="1241"/>
      <c r="BM5" s="1241"/>
      <c r="BN5" s="1241"/>
      <c r="BO5" s="1241"/>
      <c r="BP5" s="1241"/>
      <c r="BQ5" s="1241"/>
      <c r="BR5" s="1241"/>
      <c r="BS5" s="1241"/>
      <c r="BT5" s="1241"/>
      <c r="BU5" s="1241"/>
      <c r="BV5" s="1241"/>
      <c r="BW5" s="1241"/>
      <c r="BX5" s="1241"/>
      <c r="BY5" s="1241"/>
      <c r="BZ5" s="1241"/>
      <c r="CA5" s="1241"/>
      <c r="CB5" s="1241"/>
      <c r="CC5" s="1241"/>
      <c r="CD5" s="1241"/>
      <c r="CE5" s="1241"/>
      <c r="CF5" s="1241"/>
      <c r="CG5" s="1241"/>
      <c r="CH5" s="1241"/>
      <c r="CI5" s="1241"/>
      <c r="CJ5" s="1241"/>
      <c r="CK5" s="1241"/>
      <c r="CL5" s="1241"/>
      <c r="CM5" s="1241"/>
      <c r="CN5" s="1241"/>
      <c r="CO5" s="1241"/>
      <c r="CP5" s="1241"/>
      <c r="CQ5" s="1241"/>
      <c r="CR5" s="1241"/>
      <c r="CS5" s="1241"/>
      <c r="CT5" s="1241"/>
      <c r="CU5" s="1241"/>
      <c r="CV5" s="1241"/>
      <c r="CW5" s="1241"/>
      <c r="CX5" s="1241"/>
      <c r="CY5" s="1241"/>
      <c r="CZ5" s="1241"/>
      <c r="DA5" s="1241"/>
      <c r="DB5" s="1241"/>
      <c r="DC5" s="1241"/>
      <c r="DD5" s="1241"/>
      <c r="DE5" s="1241"/>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1"/>
      <c r="B6" s="1241"/>
      <c r="C6" s="1241"/>
      <c r="D6" s="1241"/>
      <c r="E6" s="1241"/>
      <c r="F6" s="1241"/>
      <c r="G6" s="1241"/>
      <c r="H6" s="1241"/>
      <c r="I6" s="1241"/>
      <c r="J6" s="1241"/>
      <c r="K6" s="1241"/>
      <c r="L6" s="1241"/>
      <c r="M6" s="1241"/>
      <c r="N6" s="1241"/>
      <c r="O6" s="1241"/>
      <c r="P6" s="1241"/>
      <c r="Q6" s="1241"/>
      <c r="R6" s="1241"/>
      <c r="S6" s="1241"/>
      <c r="T6" s="1241"/>
      <c r="U6" s="1241"/>
      <c r="V6" s="1241"/>
      <c r="W6" s="1241"/>
      <c r="X6" s="1241"/>
      <c r="Y6" s="1241"/>
      <c r="Z6" s="1241"/>
      <c r="AA6" s="1241"/>
      <c r="AB6" s="1241"/>
      <c r="AC6" s="1241"/>
      <c r="AD6" s="1241"/>
      <c r="AE6" s="1241"/>
      <c r="AF6" s="1241"/>
      <c r="AG6" s="1241"/>
      <c r="AH6" s="1241"/>
      <c r="AI6" s="1241"/>
      <c r="AJ6" s="1241"/>
      <c r="AK6" s="1241"/>
      <c r="AL6" s="1241"/>
      <c r="AM6" s="1241"/>
      <c r="AN6" s="1241"/>
      <c r="AO6" s="1241"/>
      <c r="AP6" s="1241"/>
      <c r="AQ6" s="1241"/>
      <c r="AR6" s="1241"/>
      <c r="AS6" s="1241"/>
      <c r="AT6" s="1241"/>
      <c r="AU6" s="1241"/>
      <c r="AV6" s="1241"/>
      <c r="AW6" s="1241"/>
      <c r="AX6" s="1241"/>
      <c r="AY6" s="1241"/>
      <c r="AZ6" s="1241"/>
      <c r="BA6" s="1241"/>
      <c r="BB6" s="1241"/>
      <c r="BC6" s="1241"/>
      <c r="BD6" s="1241"/>
      <c r="BE6" s="1241"/>
      <c r="BF6" s="1241"/>
      <c r="BG6" s="1241"/>
      <c r="BH6" s="1241"/>
      <c r="BI6" s="1241"/>
      <c r="BJ6" s="1241"/>
      <c r="BK6" s="1241"/>
      <c r="BL6" s="1241"/>
      <c r="BM6" s="1241"/>
      <c r="BN6" s="1241"/>
      <c r="BO6" s="1241"/>
      <c r="BP6" s="1241"/>
      <c r="BQ6" s="1241"/>
      <c r="BR6" s="1241"/>
      <c r="BS6" s="1241"/>
      <c r="BT6" s="1241"/>
      <c r="BU6" s="1241"/>
      <c r="BV6" s="1241"/>
      <c r="BW6" s="1241"/>
      <c r="BX6" s="1241"/>
      <c r="BY6" s="1241"/>
      <c r="BZ6" s="1241"/>
      <c r="CA6" s="1241"/>
      <c r="CB6" s="1241"/>
      <c r="CC6" s="1241"/>
      <c r="CD6" s="1241"/>
      <c r="CE6" s="1241"/>
      <c r="CF6" s="1241"/>
      <c r="CG6" s="1241"/>
      <c r="CH6" s="1241"/>
      <c r="CI6" s="1241"/>
      <c r="CJ6" s="1241"/>
      <c r="CK6" s="1241"/>
      <c r="CL6" s="1241"/>
      <c r="CM6" s="1241"/>
      <c r="CN6" s="1241"/>
      <c r="CO6" s="1241"/>
      <c r="CP6" s="1241"/>
      <c r="CQ6" s="1241"/>
      <c r="CR6" s="1241"/>
      <c r="CS6" s="1241"/>
      <c r="CT6" s="1241"/>
      <c r="CU6" s="1241"/>
      <c r="CV6" s="1241"/>
      <c r="CW6" s="1241"/>
      <c r="CX6" s="1241"/>
      <c r="CY6" s="1241"/>
      <c r="CZ6" s="1241"/>
      <c r="DA6" s="1241"/>
      <c r="DB6" s="1241"/>
      <c r="DC6" s="1241"/>
      <c r="DD6" s="1241"/>
      <c r="DE6" s="1241"/>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1"/>
      <c r="B7" s="1241"/>
      <c r="C7" s="1241"/>
      <c r="D7" s="1241"/>
      <c r="E7" s="1241"/>
      <c r="F7" s="1241"/>
      <c r="G7" s="1241"/>
      <c r="H7" s="1241"/>
      <c r="I7" s="1241"/>
      <c r="J7" s="1241"/>
      <c r="K7" s="1241"/>
      <c r="L7" s="1241"/>
      <c r="M7" s="1241"/>
      <c r="N7" s="1241"/>
      <c r="O7" s="1241"/>
      <c r="P7" s="1241"/>
      <c r="Q7" s="1241"/>
      <c r="R7" s="1241"/>
      <c r="S7" s="1241"/>
      <c r="T7" s="1241"/>
      <c r="U7" s="1241"/>
      <c r="V7" s="1241"/>
      <c r="W7" s="1241"/>
      <c r="X7" s="1241"/>
      <c r="Y7" s="1241"/>
      <c r="Z7" s="1241"/>
      <c r="AA7" s="1241"/>
      <c r="AB7" s="1241"/>
      <c r="AC7" s="1241"/>
      <c r="AD7" s="1241"/>
      <c r="AE7" s="1241"/>
      <c r="AF7" s="1241"/>
      <c r="AG7" s="1241"/>
      <c r="AH7" s="1241"/>
      <c r="AI7" s="1241"/>
      <c r="AJ7" s="1241"/>
      <c r="AK7" s="1241"/>
      <c r="AL7" s="1241"/>
      <c r="AM7" s="1241"/>
      <c r="AN7" s="1241"/>
      <c r="AO7" s="1241"/>
      <c r="AP7" s="1241"/>
      <c r="AQ7" s="1241"/>
      <c r="AR7" s="1241"/>
      <c r="AS7" s="1241"/>
      <c r="AT7" s="1241"/>
      <c r="AU7" s="1241"/>
      <c r="AV7" s="1241"/>
      <c r="AW7" s="1241"/>
      <c r="AX7" s="1241"/>
      <c r="AY7" s="1241"/>
      <c r="AZ7" s="1241"/>
      <c r="BA7" s="1241"/>
      <c r="BB7" s="1241"/>
      <c r="BC7" s="1241"/>
      <c r="BD7" s="1241"/>
      <c r="BE7" s="1241"/>
      <c r="BF7" s="1241"/>
      <c r="BG7" s="1241"/>
      <c r="BH7" s="1241"/>
      <c r="BI7" s="1241"/>
      <c r="BJ7" s="1241"/>
      <c r="BK7" s="1241"/>
      <c r="BL7" s="1241"/>
      <c r="BM7" s="1241"/>
      <c r="BN7" s="1241"/>
      <c r="BO7" s="1241"/>
      <c r="BP7" s="1241"/>
      <c r="BQ7" s="1241"/>
      <c r="BR7" s="1241"/>
      <c r="BS7" s="1241"/>
      <c r="BT7" s="1241"/>
      <c r="BU7" s="1241"/>
      <c r="BV7" s="1241"/>
      <c r="BW7" s="1241"/>
      <c r="BX7" s="1241"/>
      <c r="BY7" s="1241"/>
      <c r="BZ7" s="1241"/>
      <c r="CA7" s="1241"/>
      <c r="CB7" s="1241"/>
      <c r="CC7" s="1241"/>
      <c r="CD7" s="1241"/>
      <c r="CE7" s="1241"/>
      <c r="CF7" s="1241"/>
      <c r="CG7" s="1241"/>
      <c r="CH7" s="1241"/>
      <c r="CI7" s="1241"/>
      <c r="CJ7" s="1241"/>
      <c r="CK7" s="1241"/>
      <c r="CL7" s="1241"/>
      <c r="CM7" s="1241"/>
      <c r="CN7" s="1241"/>
      <c r="CO7" s="1241"/>
      <c r="CP7" s="1241"/>
      <c r="CQ7" s="1241"/>
      <c r="CR7" s="1241"/>
      <c r="CS7" s="1241"/>
      <c r="CT7" s="1241"/>
      <c r="CU7" s="1241"/>
      <c r="CV7" s="1241"/>
      <c r="CW7" s="1241"/>
      <c r="CX7" s="1241"/>
      <c r="CY7" s="1241"/>
      <c r="CZ7" s="1241"/>
      <c r="DA7" s="1241"/>
      <c r="DB7" s="1241"/>
      <c r="DC7" s="1241"/>
      <c r="DD7" s="1241"/>
      <c r="DE7" s="1241"/>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1"/>
      <c r="B8" s="1241"/>
      <c r="C8" s="1241"/>
      <c r="D8" s="1241"/>
      <c r="E8" s="1241"/>
      <c r="F8" s="1241"/>
      <c r="G8" s="1241"/>
      <c r="H8" s="1241"/>
      <c r="I8" s="1241"/>
      <c r="J8" s="1241"/>
      <c r="K8" s="1241"/>
      <c r="L8" s="1241"/>
      <c r="M8" s="1241"/>
      <c r="N8" s="1241"/>
      <c r="O8" s="1241"/>
      <c r="P8" s="1241"/>
      <c r="Q8" s="1241"/>
      <c r="R8" s="1241"/>
      <c r="S8" s="1241"/>
      <c r="T8" s="1241"/>
      <c r="U8" s="1241"/>
      <c r="V8" s="1241"/>
      <c r="W8" s="1241"/>
      <c r="X8" s="1241"/>
      <c r="Y8" s="1241"/>
      <c r="Z8" s="1241"/>
      <c r="AA8" s="1241"/>
      <c r="AB8" s="1241"/>
      <c r="AC8" s="1241"/>
      <c r="AD8" s="1241"/>
      <c r="AE8" s="1241"/>
      <c r="AF8" s="1241"/>
      <c r="AG8" s="1241"/>
      <c r="AH8" s="1241"/>
      <c r="AI8" s="1241"/>
      <c r="AJ8" s="1241"/>
      <c r="AK8" s="1241"/>
      <c r="AL8" s="1241"/>
      <c r="AM8" s="1241"/>
      <c r="AN8" s="1241"/>
      <c r="AO8" s="1241"/>
      <c r="AP8" s="1241"/>
      <c r="AQ8" s="1241"/>
      <c r="AR8" s="1241"/>
      <c r="AS8" s="1241"/>
      <c r="AT8" s="1241"/>
      <c r="AU8" s="1241"/>
      <c r="AV8" s="1241"/>
      <c r="AW8" s="1241"/>
      <c r="AX8" s="1241"/>
      <c r="AY8" s="1241"/>
      <c r="AZ8" s="1241"/>
      <c r="BA8" s="1241"/>
      <c r="BB8" s="1241"/>
      <c r="BC8" s="1241"/>
      <c r="BD8" s="1241"/>
      <c r="BE8" s="1241"/>
      <c r="BF8" s="1241"/>
      <c r="BG8" s="1241"/>
      <c r="BH8" s="1241"/>
      <c r="BI8" s="1241"/>
      <c r="BJ8" s="1241"/>
      <c r="BK8" s="1241"/>
      <c r="BL8" s="1241"/>
      <c r="BM8" s="1241"/>
      <c r="BN8" s="1241"/>
      <c r="BO8" s="1241"/>
      <c r="BP8" s="1241"/>
      <c r="BQ8" s="1241"/>
      <c r="BR8" s="1241"/>
      <c r="BS8" s="1241"/>
      <c r="BT8" s="1241"/>
      <c r="BU8" s="1241"/>
      <c r="BV8" s="1241"/>
      <c r="BW8" s="1241"/>
      <c r="BX8" s="1241"/>
      <c r="BY8" s="1241"/>
      <c r="BZ8" s="1241"/>
      <c r="CA8" s="1241"/>
      <c r="CB8" s="1241"/>
      <c r="CC8" s="1241"/>
      <c r="CD8" s="1241"/>
      <c r="CE8" s="1241"/>
      <c r="CF8" s="1241"/>
      <c r="CG8" s="1241"/>
      <c r="CH8" s="1241"/>
      <c r="CI8" s="1241"/>
      <c r="CJ8" s="1241"/>
      <c r="CK8" s="1241"/>
      <c r="CL8" s="1241"/>
      <c r="CM8" s="1241"/>
      <c r="CN8" s="1241"/>
      <c r="CO8" s="1241"/>
      <c r="CP8" s="1241"/>
      <c r="CQ8" s="1241"/>
      <c r="CR8" s="1241"/>
      <c r="CS8" s="1241"/>
      <c r="CT8" s="1241"/>
      <c r="CU8" s="1241"/>
      <c r="CV8" s="1241"/>
      <c r="CW8" s="1241"/>
      <c r="CX8" s="1241"/>
      <c r="CY8" s="1241"/>
      <c r="CZ8" s="1241"/>
      <c r="DA8" s="1241"/>
      <c r="DB8" s="1241"/>
      <c r="DC8" s="1241"/>
      <c r="DD8" s="1241"/>
      <c r="DE8" s="1241"/>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1"/>
      <c r="B9" s="1241"/>
      <c r="C9" s="1241"/>
      <c r="D9" s="1241"/>
      <c r="E9" s="1241"/>
      <c r="F9" s="1241"/>
      <c r="G9" s="1241"/>
      <c r="H9" s="1241"/>
      <c r="I9" s="1241"/>
      <c r="J9" s="1241"/>
      <c r="K9" s="1241"/>
      <c r="L9" s="1241"/>
      <c r="M9" s="1241"/>
      <c r="N9" s="1241"/>
      <c r="O9" s="1241"/>
      <c r="P9" s="1241"/>
      <c r="Q9" s="1241"/>
      <c r="R9" s="1241"/>
      <c r="S9" s="1241"/>
      <c r="T9" s="1241"/>
      <c r="U9" s="1241"/>
      <c r="V9" s="1241"/>
      <c r="W9" s="1241"/>
      <c r="X9" s="1241"/>
      <c r="Y9" s="1241"/>
      <c r="Z9" s="1241"/>
      <c r="AA9" s="1241"/>
      <c r="AB9" s="1241"/>
      <c r="AC9" s="1241"/>
      <c r="AD9" s="1241"/>
      <c r="AE9" s="1241"/>
      <c r="AF9" s="1241"/>
      <c r="AG9" s="1241"/>
      <c r="AH9" s="1241"/>
      <c r="AI9" s="1241"/>
      <c r="AJ9" s="1241"/>
      <c r="AK9" s="1241"/>
      <c r="AL9" s="1241"/>
      <c r="AM9" s="1241"/>
      <c r="AN9" s="1241"/>
      <c r="AO9" s="1241"/>
      <c r="AP9" s="1241"/>
      <c r="AQ9" s="1241"/>
      <c r="AR9" s="1241"/>
      <c r="AS9" s="1241"/>
      <c r="AT9" s="1241"/>
      <c r="AU9" s="1241"/>
      <c r="AV9" s="1241"/>
      <c r="AW9" s="1241"/>
      <c r="AX9" s="1241"/>
      <c r="AY9" s="1241"/>
      <c r="AZ9" s="1241"/>
      <c r="BA9" s="1241"/>
      <c r="BB9" s="1241"/>
      <c r="BC9" s="1241"/>
      <c r="BD9" s="1241"/>
      <c r="BE9" s="1241"/>
      <c r="BF9" s="1241"/>
      <c r="BG9" s="1241"/>
      <c r="BH9" s="1241"/>
      <c r="BI9" s="1241"/>
      <c r="BJ9" s="1241"/>
      <c r="BK9" s="1241"/>
      <c r="BL9" s="1241"/>
      <c r="BM9" s="1241"/>
      <c r="BN9" s="1241"/>
      <c r="BO9" s="1241"/>
      <c r="BP9" s="1241"/>
      <c r="BQ9" s="1241"/>
      <c r="BR9" s="1241"/>
      <c r="BS9" s="1241"/>
      <c r="BT9" s="1241"/>
      <c r="BU9" s="1241"/>
      <c r="BV9" s="1241"/>
      <c r="BW9" s="1241"/>
      <c r="BX9" s="1241"/>
      <c r="BY9" s="1241"/>
      <c r="BZ9" s="1241"/>
      <c r="CA9" s="1241"/>
      <c r="CB9" s="1241"/>
      <c r="CC9" s="1241"/>
      <c r="CD9" s="1241"/>
      <c r="CE9" s="1241"/>
      <c r="CF9" s="1241"/>
      <c r="CG9" s="1241"/>
      <c r="CH9" s="1241"/>
      <c r="CI9" s="1241"/>
      <c r="CJ9" s="1241"/>
      <c r="CK9" s="1241"/>
      <c r="CL9" s="1241"/>
      <c r="CM9" s="1241"/>
      <c r="CN9" s="1241"/>
      <c r="CO9" s="1241"/>
      <c r="CP9" s="1241"/>
      <c r="CQ9" s="1241"/>
      <c r="CR9" s="1241"/>
      <c r="CS9" s="1241"/>
      <c r="CT9" s="1241"/>
      <c r="CU9" s="1241"/>
      <c r="CV9" s="1241"/>
      <c r="CW9" s="1241"/>
      <c r="CX9" s="1241"/>
      <c r="CY9" s="1241"/>
      <c r="CZ9" s="1241"/>
      <c r="DA9" s="1241"/>
      <c r="DB9" s="1241"/>
      <c r="DC9" s="1241"/>
      <c r="DD9" s="1241"/>
      <c r="DE9" s="1241"/>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1"/>
      <c r="B10" s="1241"/>
      <c r="C10" s="1241"/>
      <c r="D10" s="1241"/>
      <c r="E10" s="1241"/>
      <c r="F10" s="1241"/>
      <c r="G10" s="1241"/>
      <c r="H10" s="1241"/>
      <c r="I10" s="1241"/>
      <c r="J10" s="1241"/>
      <c r="K10" s="1241"/>
      <c r="L10" s="1241"/>
      <c r="M10" s="1241"/>
      <c r="N10" s="1241"/>
      <c r="O10" s="1241"/>
      <c r="P10" s="1241"/>
      <c r="Q10" s="1241"/>
      <c r="R10" s="1241"/>
      <c r="S10" s="1241"/>
      <c r="T10" s="1241"/>
      <c r="U10" s="1241"/>
      <c r="V10" s="1241"/>
      <c r="W10" s="1241"/>
      <c r="X10" s="1241"/>
      <c r="Y10" s="1241"/>
      <c r="Z10" s="1241"/>
      <c r="AA10" s="1241"/>
      <c r="AB10" s="1241"/>
      <c r="AC10" s="1241"/>
      <c r="AD10" s="1241"/>
      <c r="AE10" s="1241"/>
      <c r="AF10" s="1241"/>
      <c r="AG10" s="1241"/>
      <c r="AH10" s="1241"/>
      <c r="AI10" s="1241"/>
      <c r="AJ10" s="1241"/>
      <c r="AK10" s="1241"/>
      <c r="AL10" s="1241"/>
      <c r="AM10" s="1241"/>
      <c r="AN10" s="1241"/>
      <c r="AO10" s="1241"/>
      <c r="AP10" s="1241"/>
      <c r="AQ10" s="1241"/>
      <c r="AR10" s="1241"/>
      <c r="AS10" s="1241"/>
      <c r="AT10" s="1241"/>
      <c r="AU10" s="1241"/>
      <c r="AV10" s="1241"/>
      <c r="AW10" s="1241"/>
      <c r="AX10" s="1241"/>
      <c r="AY10" s="1241"/>
      <c r="AZ10" s="1241"/>
      <c r="BA10" s="1241"/>
      <c r="BB10" s="1241"/>
      <c r="BC10" s="1241"/>
      <c r="BD10" s="1241"/>
      <c r="BE10" s="1241"/>
      <c r="BF10" s="1241"/>
      <c r="BG10" s="1241"/>
      <c r="BH10" s="1241"/>
      <c r="BI10" s="1241"/>
      <c r="BJ10" s="1241"/>
      <c r="BK10" s="1241"/>
      <c r="BL10" s="1241"/>
      <c r="BM10" s="1241"/>
      <c r="BN10" s="1241"/>
      <c r="BO10" s="1241"/>
      <c r="BP10" s="1241"/>
      <c r="BQ10" s="1241"/>
      <c r="BR10" s="1241"/>
      <c r="BS10" s="1241"/>
      <c r="BT10" s="1241"/>
      <c r="BU10" s="1241"/>
      <c r="BV10" s="1241"/>
      <c r="BW10" s="1241"/>
      <c r="BX10" s="1241"/>
      <c r="BY10" s="1241"/>
      <c r="BZ10" s="1241"/>
      <c r="CA10" s="1241"/>
      <c r="CB10" s="1241"/>
      <c r="CC10" s="1241"/>
      <c r="CD10" s="1241"/>
      <c r="CE10" s="1241"/>
      <c r="CF10" s="1241"/>
      <c r="CG10" s="1241"/>
      <c r="CH10" s="1241"/>
      <c r="CI10" s="1241"/>
      <c r="CJ10" s="1241"/>
      <c r="CK10" s="1241"/>
      <c r="CL10" s="1241"/>
      <c r="CM10" s="1241"/>
      <c r="CN10" s="1241"/>
      <c r="CO10" s="1241"/>
      <c r="CP10" s="1241"/>
      <c r="CQ10" s="1241"/>
      <c r="CR10" s="1241"/>
      <c r="CS10" s="1241"/>
      <c r="CT10" s="1241"/>
      <c r="CU10" s="1241"/>
      <c r="CV10" s="1241"/>
      <c r="CW10" s="1241"/>
      <c r="CX10" s="1241"/>
      <c r="CY10" s="1241"/>
      <c r="CZ10" s="1241"/>
      <c r="DA10" s="1241"/>
      <c r="DB10" s="1241"/>
      <c r="DC10" s="1241"/>
      <c r="DD10" s="1241"/>
      <c r="DE10" s="1241"/>
      <c r="DF10" s="271"/>
      <c r="DG10" s="271"/>
      <c r="DH10" s="271"/>
      <c r="DI10" s="271"/>
      <c r="DJ10" s="271"/>
      <c r="DK10" s="271"/>
      <c r="DL10" s="271"/>
      <c r="DM10" s="271"/>
      <c r="DN10" s="271"/>
      <c r="DO10" s="271"/>
      <c r="DP10" s="271"/>
      <c r="DQ10" s="271"/>
      <c r="DR10" s="271"/>
      <c r="DS10" s="271"/>
      <c r="DT10" s="271"/>
      <c r="DU10" s="271"/>
      <c r="DV10" s="271"/>
      <c r="DW10" s="271"/>
      <c r="EM10" s="270" t="s">
        <v>607</v>
      </c>
    </row>
    <row r="11" spans="1:143" s="270" customFormat="1" x14ac:dyDescent="0.15">
      <c r="A11" s="1241"/>
      <c r="B11" s="1241"/>
      <c r="C11" s="1241"/>
      <c r="D11" s="1241"/>
      <c r="E11" s="1241"/>
      <c r="F11" s="1241"/>
      <c r="G11" s="1241"/>
      <c r="H11" s="1241"/>
      <c r="I11" s="1241"/>
      <c r="J11" s="1241"/>
      <c r="K11" s="1241"/>
      <c r="L11" s="1241"/>
      <c r="M11" s="1241"/>
      <c r="N11" s="1241"/>
      <c r="O11" s="1241"/>
      <c r="P11" s="1241"/>
      <c r="Q11" s="1241"/>
      <c r="R11" s="1241"/>
      <c r="S11" s="1241"/>
      <c r="T11" s="1241"/>
      <c r="U11" s="1241"/>
      <c r="V11" s="1241"/>
      <c r="W11" s="1241"/>
      <c r="X11" s="1241"/>
      <c r="Y11" s="1241"/>
      <c r="Z11" s="1241"/>
      <c r="AA11" s="1241"/>
      <c r="AB11" s="1241"/>
      <c r="AC11" s="1241"/>
      <c r="AD11" s="1241"/>
      <c r="AE11" s="1241"/>
      <c r="AF11" s="1241"/>
      <c r="AG11" s="1241"/>
      <c r="AH11" s="1241"/>
      <c r="AI11" s="1241"/>
      <c r="AJ11" s="1241"/>
      <c r="AK11" s="1241"/>
      <c r="AL11" s="1241"/>
      <c r="AM11" s="1241"/>
      <c r="AN11" s="1241"/>
      <c r="AO11" s="1241"/>
      <c r="AP11" s="1241"/>
      <c r="AQ11" s="1241"/>
      <c r="AR11" s="1241"/>
      <c r="AS11" s="1241"/>
      <c r="AT11" s="1241"/>
      <c r="AU11" s="1241"/>
      <c r="AV11" s="1241"/>
      <c r="AW11" s="1241"/>
      <c r="AX11" s="1241"/>
      <c r="AY11" s="1241"/>
      <c r="AZ11" s="1241"/>
      <c r="BA11" s="1241"/>
      <c r="BB11" s="1241"/>
      <c r="BC11" s="1241"/>
      <c r="BD11" s="1241"/>
      <c r="BE11" s="1241"/>
      <c r="BF11" s="1241"/>
      <c r="BG11" s="1241"/>
      <c r="BH11" s="1241"/>
      <c r="BI11" s="1241"/>
      <c r="BJ11" s="1241"/>
      <c r="BK11" s="1241"/>
      <c r="BL11" s="1241"/>
      <c r="BM11" s="1241"/>
      <c r="BN11" s="1241"/>
      <c r="BO11" s="1241"/>
      <c r="BP11" s="1241"/>
      <c r="BQ11" s="1241"/>
      <c r="BR11" s="1241"/>
      <c r="BS11" s="1241"/>
      <c r="BT11" s="1241"/>
      <c r="BU11" s="1241"/>
      <c r="BV11" s="1241"/>
      <c r="BW11" s="1241"/>
      <c r="BX11" s="1241"/>
      <c r="BY11" s="1241"/>
      <c r="BZ11" s="1241"/>
      <c r="CA11" s="1241"/>
      <c r="CB11" s="1241"/>
      <c r="CC11" s="1241"/>
      <c r="CD11" s="1241"/>
      <c r="CE11" s="1241"/>
      <c r="CF11" s="1241"/>
      <c r="CG11" s="1241"/>
      <c r="CH11" s="1241"/>
      <c r="CI11" s="1241"/>
      <c r="CJ11" s="1241"/>
      <c r="CK11" s="1241"/>
      <c r="CL11" s="1241"/>
      <c r="CM11" s="1241"/>
      <c r="CN11" s="1241"/>
      <c r="CO11" s="1241"/>
      <c r="CP11" s="1241"/>
      <c r="CQ11" s="1241"/>
      <c r="CR11" s="1241"/>
      <c r="CS11" s="1241"/>
      <c r="CT11" s="1241"/>
      <c r="CU11" s="1241"/>
      <c r="CV11" s="1241"/>
      <c r="CW11" s="1241"/>
      <c r="CX11" s="1241"/>
      <c r="CY11" s="1241"/>
      <c r="CZ11" s="1241"/>
      <c r="DA11" s="1241"/>
      <c r="DB11" s="1241"/>
      <c r="DC11" s="1241"/>
      <c r="DD11" s="1241"/>
      <c r="DE11" s="1241"/>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1"/>
      <c r="B12" s="1241"/>
      <c r="C12" s="1241"/>
      <c r="D12" s="1241"/>
      <c r="E12" s="1241"/>
      <c r="F12" s="1241"/>
      <c r="G12" s="1241"/>
      <c r="H12" s="1241"/>
      <c r="I12" s="1241"/>
      <c r="J12" s="1241"/>
      <c r="K12" s="1241"/>
      <c r="L12" s="1241"/>
      <c r="M12" s="1241"/>
      <c r="N12" s="1241"/>
      <c r="O12" s="1241"/>
      <c r="P12" s="1241"/>
      <c r="Q12" s="1241"/>
      <c r="R12" s="1241"/>
      <c r="S12" s="1241"/>
      <c r="T12" s="1241"/>
      <c r="U12" s="1241"/>
      <c r="V12" s="1241"/>
      <c r="W12" s="1241"/>
      <c r="X12" s="1241"/>
      <c r="Y12" s="1241"/>
      <c r="Z12" s="1241"/>
      <c r="AA12" s="1241"/>
      <c r="AB12" s="1241"/>
      <c r="AC12" s="1241"/>
      <c r="AD12" s="1241"/>
      <c r="AE12" s="1241"/>
      <c r="AF12" s="1241"/>
      <c r="AG12" s="1241"/>
      <c r="AH12" s="1241"/>
      <c r="AI12" s="1241"/>
      <c r="AJ12" s="1241"/>
      <c r="AK12" s="1241"/>
      <c r="AL12" s="1241"/>
      <c r="AM12" s="1241"/>
      <c r="AN12" s="1241"/>
      <c r="AO12" s="1241"/>
      <c r="AP12" s="1241"/>
      <c r="AQ12" s="1241"/>
      <c r="AR12" s="1241"/>
      <c r="AS12" s="1241"/>
      <c r="AT12" s="1241"/>
      <c r="AU12" s="1241"/>
      <c r="AV12" s="1241"/>
      <c r="AW12" s="1241"/>
      <c r="AX12" s="1241"/>
      <c r="AY12" s="1241"/>
      <c r="AZ12" s="1241"/>
      <c r="BA12" s="1241"/>
      <c r="BB12" s="1241"/>
      <c r="BC12" s="1241"/>
      <c r="BD12" s="1241"/>
      <c r="BE12" s="1241"/>
      <c r="BF12" s="1241"/>
      <c r="BG12" s="1241"/>
      <c r="BH12" s="1241"/>
      <c r="BI12" s="1241"/>
      <c r="BJ12" s="1241"/>
      <c r="BK12" s="1241"/>
      <c r="BL12" s="1241"/>
      <c r="BM12" s="1241"/>
      <c r="BN12" s="1241"/>
      <c r="BO12" s="1241"/>
      <c r="BP12" s="1241"/>
      <c r="BQ12" s="1241"/>
      <c r="BR12" s="1241"/>
      <c r="BS12" s="1241"/>
      <c r="BT12" s="1241"/>
      <c r="BU12" s="1241"/>
      <c r="BV12" s="1241"/>
      <c r="BW12" s="1241"/>
      <c r="BX12" s="1241"/>
      <c r="BY12" s="1241"/>
      <c r="BZ12" s="1241"/>
      <c r="CA12" s="1241"/>
      <c r="CB12" s="1241"/>
      <c r="CC12" s="1241"/>
      <c r="CD12" s="1241"/>
      <c r="CE12" s="1241"/>
      <c r="CF12" s="1241"/>
      <c r="CG12" s="1241"/>
      <c r="CH12" s="1241"/>
      <c r="CI12" s="1241"/>
      <c r="CJ12" s="1241"/>
      <c r="CK12" s="1241"/>
      <c r="CL12" s="1241"/>
      <c r="CM12" s="1241"/>
      <c r="CN12" s="1241"/>
      <c r="CO12" s="1241"/>
      <c r="CP12" s="1241"/>
      <c r="CQ12" s="1241"/>
      <c r="CR12" s="1241"/>
      <c r="CS12" s="1241"/>
      <c r="CT12" s="1241"/>
      <c r="CU12" s="1241"/>
      <c r="CV12" s="1241"/>
      <c r="CW12" s="1241"/>
      <c r="CX12" s="1241"/>
      <c r="CY12" s="1241"/>
      <c r="CZ12" s="1241"/>
      <c r="DA12" s="1241"/>
      <c r="DB12" s="1241"/>
      <c r="DC12" s="1241"/>
      <c r="DD12" s="1241"/>
      <c r="DE12" s="1241"/>
      <c r="DF12" s="271"/>
      <c r="DG12" s="271"/>
      <c r="DH12" s="271"/>
      <c r="DI12" s="271"/>
      <c r="DJ12" s="271"/>
      <c r="DK12" s="271"/>
      <c r="DL12" s="271"/>
      <c r="DM12" s="271"/>
      <c r="DN12" s="271"/>
      <c r="DO12" s="271"/>
      <c r="DP12" s="271"/>
      <c r="DQ12" s="271"/>
      <c r="DR12" s="271"/>
      <c r="DS12" s="271"/>
      <c r="DT12" s="271"/>
      <c r="DU12" s="271"/>
      <c r="DV12" s="271"/>
      <c r="DW12" s="271"/>
      <c r="EM12" s="270" t="s">
        <v>607</v>
      </c>
    </row>
    <row r="13" spans="1:143" s="270" customFormat="1" x14ac:dyDescent="0.15">
      <c r="A13" s="1241"/>
      <c r="B13" s="1241"/>
      <c r="C13" s="1241"/>
      <c r="D13" s="1241"/>
      <c r="E13" s="1241"/>
      <c r="F13" s="1241"/>
      <c r="G13" s="1241"/>
      <c r="H13" s="1241"/>
      <c r="I13" s="1241"/>
      <c r="J13" s="1241"/>
      <c r="K13" s="1241"/>
      <c r="L13" s="1241"/>
      <c r="M13" s="1241"/>
      <c r="N13" s="1241"/>
      <c r="O13" s="1241"/>
      <c r="P13" s="1241"/>
      <c r="Q13" s="1241"/>
      <c r="R13" s="1241"/>
      <c r="S13" s="1241"/>
      <c r="T13" s="1241"/>
      <c r="U13" s="1241"/>
      <c r="V13" s="1241"/>
      <c r="W13" s="1241"/>
      <c r="X13" s="1241"/>
      <c r="Y13" s="1241"/>
      <c r="Z13" s="1241"/>
      <c r="AA13" s="1241"/>
      <c r="AB13" s="1241"/>
      <c r="AC13" s="1241"/>
      <c r="AD13" s="1241"/>
      <c r="AE13" s="1241"/>
      <c r="AF13" s="1241"/>
      <c r="AG13" s="1241"/>
      <c r="AH13" s="1241"/>
      <c r="AI13" s="1241"/>
      <c r="AJ13" s="1241"/>
      <c r="AK13" s="1241"/>
      <c r="AL13" s="1241"/>
      <c r="AM13" s="1241"/>
      <c r="AN13" s="1241"/>
      <c r="AO13" s="1241"/>
      <c r="AP13" s="1241"/>
      <c r="AQ13" s="1241"/>
      <c r="AR13" s="1241"/>
      <c r="AS13" s="1241"/>
      <c r="AT13" s="1241"/>
      <c r="AU13" s="1241"/>
      <c r="AV13" s="1241"/>
      <c r="AW13" s="1241"/>
      <c r="AX13" s="1241"/>
      <c r="AY13" s="1241"/>
      <c r="AZ13" s="1241"/>
      <c r="BA13" s="1241"/>
      <c r="BB13" s="1241"/>
      <c r="BC13" s="1241"/>
      <c r="BD13" s="1241"/>
      <c r="BE13" s="1241"/>
      <c r="BF13" s="1241"/>
      <c r="BG13" s="1241"/>
      <c r="BH13" s="1241"/>
      <c r="BI13" s="1241"/>
      <c r="BJ13" s="1241"/>
      <c r="BK13" s="1241"/>
      <c r="BL13" s="1241"/>
      <c r="BM13" s="1241"/>
      <c r="BN13" s="1241"/>
      <c r="BO13" s="1241"/>
      <c r="BP13" s="1241"/>
      <c r="BQ13" s="1241"/>
      <c r="BR13" s="1241"/>
      <c r="BS13" s="1241"/>
      <c r="BT13" s="1241"/>
      <c r="BU13" s="1241"/>
      <c r="BV13" s="1241"/>
      <c r="BW13" s="1241"/>
      <c r="BX13" s="1241"/>
      <c r="BY13" s="1241"/>
      <c r="BZ13" s="1241"/>
      <c r="CA13" s="1241"/>
      <c r="CB13" s="1241"/>
      <c r="CC13" s="1241"/>
      <c r="CD13" s="1241"/>
      <c r="CE13" s="1241"/>
      <c r="CF13" s="1241"/>
      <c r="CG13" s="1241"/>
      <c r="CH13" s="1241"/>
      <c r="CI13" s="1241"/>
      <c r="CJ13" s="1241"/>
      <c r="CK13" s="1241"/>
      <c r="CL13" s="1241"/>
      <c r="CM13" s="1241"/>
      <c r="CN13" s="1241"/>
      <c r="CO13" s="1241"/>
      <c r="CP13" s="1241"/>
      <c r="CQ13" s="1241"/>
      <c r="CR13" s="1241"/>
      <c r="CS13" s="1241"/>
      <c r="CT13" s="1241"/>
      <c r="CU13" s="1241"/>
      <c r="CV13" s="1241"/>
      <c r="CW13" s="1241"/>
      <c r="CX13" s="1241"/>
      <c r="CY13" s="1241"/>
      <c r="CZ13" s="1241"/>
      <c r="DA13" s="1241"/>
      <c r="DB13" s="1241"/>
      <c r="DC13" s="1241"/>
      <c r="DD13" s="1241"/>
      <c r="DE13" s="1241"/>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1"/>
      <c r="B14" s="1241"/>
      <c r="C14" s="1241"/>
      <c r="D14" s="1241"/>
      <c r="E14" s="1241"/>
      <c r="F14" s="1241"/>
      <c r="G14" s="1241"/>
      <c r="H14" s="1241"/>
      <c r="I14" s="1241"/>
      <c r="J14" s="1241"/>
      <c r="K14" s="1241"/>
      <c r="L14" s="1241"/>
      <c r="M14" s="1241"/>
      <c r="N14" s="1241"/>
      <c r="O14" s="1241"/>
      <c r="P14" s="1241"/>
      <c r="Q14" s="1241"/>
      <c r="R14" s="1241"/>
      <c r="S14" s="1241"/>
      <c r="T14" s="1241"/>
      <c r="U14" s="1241"/>
      <c r="V14" s="1241"/>
      <c r="W14" s="1241"/>
      <c r="X14" s="1241"/>
      <c r="Y14" s="1241"/>
      <c r="Z14" s="1241"/>
      <c r="AA14" s="1241"/>
      <c r="AB14" s="1241"/>
      <c r="AC14" s="1241"/>
      <c r="AD14" s="1241"/>
      <c r="AE14" s="1241"/>
      <c r="AF14" s="1241"/>
      <c r="AG14" s="1241"/>
      <c r="AH14" s="1241"/>
      <c r="AI14" s="1241"/>
      <c r="AJ14" s="1241"/>
      <c r="AK14" s="1241"/>
      <c r="AL14" s="1241"/>
      <c r="AM14" s="1241"/>
      <c r="AN14" s="1241"/>
      <c r="AO14" s="1241"/>
      <c r="AP14" s="1241"/>
      <c r="AQ14" s="1241"/>
      <c r="AR14" s="1241"/>
      <c r="AS14" s="1241"/>
      <c r="AT14" s="1241"/>
      <c r="AU14" s="1241"/>
      <c r="AV14" s="1241"/>
      <c r="AW14" s="1241"/>
      <c r="AX14" s="1241"/>
      <c r="AY14" s="1241"/>
      <c r="AZ14" s="1241"/>
      <c r="BA14" s="1241"/>
      <c r="BB14" s="1241"/>
      <c r="BC14" s="1241"/>
      <c r="BD14" s="1241"/>
      <c r="BE14" s="1241"/>
      <c r="BF14" s="1241"/>
      <c r="BG14" s="1241"/>
      <c r="BH14" s="1241"/>
      <c r="BI14" s="1241"/>
      <c r="BJ14" s="1241"/>
      <c r="BK14" s="1241"/>
      <c r="BL14" s="1241"/>
      <c r="BM14" s="1241"/>
      <c r="BN14" s="1241"/>
      <c r="BO14" s="1241"/>
      <c r="BP14" s="1241"/>
      <c r="BQ14" s="1241"/>
      <c r="BR14" s="1241"/>
      <c r="BS14" s="1241"/>
      <c r="BT14" s="1241"/>
      <c r="BU14" s="1241"/>
      <c r="BV14" s="1241"/>
      <c r="BW14" s="1241"/>
      <c r="BX14" s="1241"/>
      <c r="BY14" s="1241"/>
      <c r="BZ14" s="1241"/>
      <c r="CA14" s="1241"/>
      <c r="CB14" s="1241"/>
      <c r="CC14" s="1241"/>
      <c r="CD14" s="1241"/>
      <c r="CE14" s="1241"/>
      <c r="CF14" s="1241"/>
      <c r="CG14" s="1241"/>
      <c r="CH14" s="1241"/>
      <c r="CI14" s="1241"/>
      <c r="CJ14" s="1241"/>
      <c r="CK14" s="1241"/>
      <c r="CL14" s="1241"/>
      <c r="CM14" s="1241"/>
      <c r="CN14" s="1241"/>
      <c r="CO14" s="1241"/>
      <c r="CP14" s="1241"/>
      <c r="CQ14" s="1241"/>
      <c r="CR14" s="1241"/>
      <c r="CS14" s="1241"/>
      <c r="CT14" s="1241"/>
      <c r="CU14" s="1241"/>
      <c r="CV14" s="1241"/>
      <c r="CW14" s="1241"/>
      <c r="CX14" s="1241"/>
      <c r="CY14" s="1241"/>
      <c r="CZ14" s="1241"/>
      <c r="DA14" s="1241"/>
      <c r="DB14" s="1241"/>
      <c r="DC14" s="1241"/>
      <c r="DD14" s="1241"/>
      <c r="DE14" s="1241"/>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40"/>
      <c r="B15" s="1241"/>
      <c r="C15" s="1241"/>
      <c r="D15" s="1241"/>
      <c r="E15" s="1241"/>
      <c r="F15" s="1241"/>
      <c r="G15" s="1241"/>
      <c r="H15" s="1241"/>
      <c r="I15" s="1241"/>
      <c r="J15" s="1241"/>
      <c r="K15" s="1241"/>
      <c r="L15" s="1241"/>
      <c r="M15" s="1241"/>
      <c r="N15" s="1241"/>
      <c r="O15" s="1241"/>
      <c r="P15" s="1241"/>
      <c r="Q15" s="1241"/>
      <c r="R15" s="1241"/>
      <c r="S15" s="1241"/>
      <c r="T15" s="1241"/>
      <c r="U15" s="1241"/>
      <c r="V15" s="1241"/>
      <c r="W15" s="1241"/>
      <c r="X15" s="1241"/>
      <c r="Y15" s="1241"/>
      <c r="Z15" s="1241"/>
      <c r="AA15" s="1241"/>
      <c r="AB15" s="1241"/>
      <c r="AC15" s="1241"/>
      <c r="AD15" s="1241"/>
      <c r="AE15" s="1241"/>
      <c r="AF15" s="1241"/>
      <c r="AG15" s="1241"/>
      <c r="AH15" s="1241"/>
      <c r="AI15" s="1241"/>
      <c r="AJ15" s="1241"/>
      <c r="AK15" s="1241"/>
      <c r="AL15" s="1241"/>
      <c r="AM15" s="1241"/>
      <c r="AN15" s="1241"/>
      <c r="AO15" s="1241"/>
      <c r="AP15" s="1241"/>
      <c r="AQ15" s="1241"/>
      <c r="AR15" s="1241"/>
      <c r="AS15" s="1241"/>
      <c r="AT15" s="1241"/>
      <c r="AU15" s="1241"/>
      <c r="AV15" s="1241"/>
      <c r="AW15" s="1241"/>
      <c r="AX15" s="1241"/>
      <c r="AY15" s="1241"/>
      <c r="AZ15" s="1241"/>
      <c r="BA15" s="1241"/>
      <c r="BB15" s="1241"/>
      <c r="BC15" s="1241"/>
      <c r="BD15" s="1241"/>
      <c r="BE15" s="1241"/>
      <c r="BF15" s="1241"/>
      <c r="BG15" s="1241"/>
      <c r="BH15" s="1241"/>
      <c r="BI15" s="1241"/>
      <c r="BJ15" s="1241"/>
      <c r="BK15" s="1241"/>
      <c r="BL15" s="1241"/>
      <c r="BM15" s="1241"/>
      <c r="BN15" s="1241"/>
      <c r="BO15" s="1241"/>
      <c r="BP15" s="1241"/>
      <c r="BQ15" s="1241"/>
      <c r="BR15" s="1241"/>
      <c r="BS15" s="1241"/>
      <c r="BT15" s="1241"/>
      <c r="BU15" s="1241"/>
      <c r="BV15" s="1241"/>
      <c r="BW15" s="1241"/>
      <c r="BX15" s="1241"/>
      <c r="BY15" s="1241"/>
      <c r="BZ15" s="1241"/>
      <c r="CA15" s="1241"/>
      <c r="CB15" s="1241"/>
      <c r="CC15" s="1241"/>
      <c r="CD15" s="1241"/>
      <c r="CE15" s="1241"/>
      <c r="CF15" s="1241"/>
      <c r="CG15" s="1241"/>
      <c r="CH15" s="1241"/>
      <c r="CI15" s="1241"/>
      <c r="CJ15" s="1241"/>
      <c r="CK15" s="1241"/>
      <c r="CL15" s="1241"/>
      <c r="CM15" s="1241"/>
      <c r="CN15" s="1241"/>
      <c r="CO15" s="1241"/>
      <c r="CP15" s="1241"/>
      <c r="CQ15" s="1241"/>
      <c r="CR15" s="1241"/>
      <c r="CS15" s="1241"/>
      <c r="CT15" s="1241"/>
      <c r="CU15" s="1241"/>
      <c r="CV15" s="1241"/>
      <c r="CW15" s="1241"/>
      <c r="CX15" s="1241"/>
      <c r="CY15" s="1241"/>
      <c r="CZ15" s="1241"/>
      <c r="DA15" s="1241"/>
      <c r="DB15" s="1241"/>
      <c r="DC15" s="1241"/>
      <c r="DD15" s="1241"/>
      <c r="DE15" s="1241"/>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40"/>
      <c r="B16" s="1241"/>
      <c r="C16" s="1241"/>
      <c r="D16" s="1241"/>
      <c r="E16" s="1241"/>
      <c r="F16" s="1241"/>
      <c r="G16" s="1241"/>
      <c r="H16" s="1241"/>
      <c r="I16" s="1241"/>
      <c r="J16" s="1241"/>
      <c r="K16" s="1241"/>
      <c r="L16" s="1241"/>
      <c r="M16" s="1241"/>
      <c r="N16" s="1241"/>
      <c r="O16" s="1241"/>
      <c r="P16" s="1241"/>
      <c r="Q16" s="1241"/>
      <c r="R16" s="1241"/>
      <c r="S16" s="1241"/>
      <c r="T16" s="1241"/>
      <c r="U16" s="1241"/>
      <c r="V16" s="1241"/>
      <c r="W16" s="1241"/>
      <c r="X16" s="1241"/>
      <c r="Y16" s="1241"/>
      <c r="Z16" s="1241"/>
      <c r="AA16" s="1241"/>
      <c r="AB16" s="1241"/>
      <c r="AC16" s="1241"/>
      <c r="AD16" s="1241"/>
      <c r="AE16" s="1241"/>
      <c r="AF16" s="1241"/>
      <c r="AG16" s="1241"/>
      <c r="AH16" s="1241"/>
      <c r="AI16" s="1241"/>
      <c r="AJ16" s="1241"/>
      <c r="AK16" s="1241"/>
      <c r="AL16" s="1241"/>
      <c r="AM16" s="1241"/>
      <c r="AN16" s="1241"/>
      <c r="AO16" s="1241"/>
      <c r="AP16" s="1241"/>
      <c r="AQ16" s="1241"/>
      <c r="AR16" s="1241"/>
      <c r="AS16" s="1241"/>
      <c r="AT16" s="1241"/>
      <c r="AU16" s="1241"/>
      <c r="AV16" s="1241"/>
      <c r="AW16" s="1241"/>
      <c r="AX16" s="1241"/>
      <c r="AY16" s="1241"/>
      <c r="AZ16" s="1241"/>
      <c r="BA16" s="1241"/>
      <c r="BB16" s="1241"/>
      <c r="BC16" s="1241"/>
      <c r="BD16" s="1241"/>
      <c r="BE16" s="1241"/>
      <c r="BF16" s="1241"/>
      <c r="BG16" s="1241"/>
      <c r="BH16" s="1241"/>
      <c r="BI16" s="1241"/>
      <c r="BJ16" s="1241"/>
      <c r="BK16" s="1241"/>
      <c r="BL16" s="1241"/>
      <c r="BM16" s="1241"/>
      <c r="BN16" s="1241"/>
      <c r="BO16" s="1241"/>
      <c r="BP16" s="1241"/>
      <c r="BQ16" s="1241"/>
      <c r="BR16" s="1241"/>
      <c r="BS16" s="1241"/>
      <c r="BT16" s="1241"/>
      <c r="BU16" s="1241"/>
      <c r="BV16" s="1241"/>
      <c r="BW16" s="1241"/>
      <c r="BX16" s="1241"/>
      <c r="BY16" s="1241"/>
      <c r="BZ16" s="1241"/>
      <c r="CA16" s="1241"/>
      <c r="CB16" s="1241"/>
      <c r="CC16" s="1241"/>
      <c r="CD16" s="1241"/>
      <c r="CE16" s="1241"/>
      <c r="CF16" s="1241"/>
      <c r="CG16" s="1241"/>
      <c r="CH16" s="1241"/>
      <c r="CI16" s="1241"/>
      <c r="CJ16" s="1241"/>
      <c r="CK16" s="1241"/>
      <c r="CL16" s="1241"/>
      <c r="CM16" s="1241"/>
      <c r="CN16" s="1241"/>
      <c r="CO16" s="1241"/>
      <c r="CP16" s="1241"/>
      <c r="CQ16" s="1241"/>
      <c r="CR16" s="1241"/>
      <c r="CS16" s="1241"/>
      <c r="CT16" s="1241"/>
      <c r="CU16" s="1241"/>
      <c r="CV16" s="1241"/>
      <c r="CW16" s="1241"/>
      <c r="CX16" s="1241"/>
      <c r="CY16" s="1241"/>
      <c r="CZ16" s="1241"/>
      <c r="DA16" s="1241"/>
      <c r="DB16" s="1241"/>
      <c r="DC16" s="1241"/>
      <c r="DD16" s="1241"/>
      <c r="DE16" s="1241"/>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40"/>
      <c r="B17" s="1241"/>
      <c r="C17" s="1241"/>
      <c r="D17" s="1241"/>
      <c r="E17" s="1241"/>
      <c r="F17" s="1241"/>
      <c r="G17" s="1241"/>
      <c r="H17" s="1241"/>
      <c r="I17" s="1241"/>
      <c r="J17" s="1241"/>
      <c r="K17" s="1241"/>
      <c r="L17" s="1241"/>
      <c r="M17" s="1241"/>
      <c r="N17" s="1241"/>
      <c r="O17" s="1241"/>
      <c r="P17" s="1241"/>
      <c r="Q17" s="1241"/>
      <c r="R17" s="1241"/>
      <c r="S17" s="1241"/>
      <c r="T17" s="1241"/>
      <c r="U17" s="1241"/>
      <c r="V17" s="1241"/>
      <c r="W17" s="1241"/>
      <c r="X17" s="1241"/>
      <c r="Y17" s="1241"/>
      <c r="Z17" s="1241"/>
      <c r="AA17" s="1241"/>
      <c r="AB17" s="1241"/>
      <c r="AC17" s="1241"/>
      <c r="AD17" s="1241"/>
      <c r="AE17" s="1241"/>
      <c r="AF17" s="1241"/>
      <c r="AG17" s="1241"/>
      <c r="AH17" s="1241"/>
      <c r="AI17" s="1241"/>
      <c r="AJ17" s="1241"/>
      <c r="AK17" s="1241"/>
      <c r="AL17" s="1241"/>
      <c r="AM17" s="1241"/>
      <c r="AN17" s="1241"/>
      <c r="AO17" s="1241"/>
      <c r="AP17" s="1241"/>
      <c r="AQ17" s="1241"/>
      <c r="AR17" s="1241"/>
      <c r="AS17" s="1241"/>
      <c r="AT17" s="1241"/>
      <c r="AU17" s="1241"/>
      <c r="AV17" s="1241"/>
      <c r="AW17" s="1241"/>
      <c r="AX17" s="1241"/>
      <c r="AY17" s="1241"/>
      <c r="AZ17" s="1241"/>
      <c r="BA17" s="1241"/>
      <c r="BB17" s="1241"/>
      <c r="BC17" s="1241"/>
      <c r="BD17" s="1241"/>
      <c r="BE17" s="1241"/>
      <c r="BF17" s="1241"/>
      <c r="BG17" s="1241"/>
      <c r="BH17" s="1241"/>
      <c r="BI17" s="1241"/>
      <c r="BJ17" s="1241"/>
      <c r="BK17" s="1241"/>
      <c r="BL17" s="1241"/>
      <c r="BM17" s="1241"/>
      <c r="BN17" s="1241"/>
      <c r="BO17" s="1241"/>
      <c r="BP17" s="1241"/>
      <c r="BQ17" s="1241"/>
      <c r="BR17" s="1241"/>
      <c r="BS17" s="1241"/>
      <c r="BT17" s="1241"/>
      <c r="BU17" s="1241"/>
      <c r="BV17" s="1241"/>
      <c r="BW17" s="1241"/>
      <c r="BX17" s="1241"/>
      <c r="BY17" s="1241"/>
      <c r="BZ17" s="1241"/>
      <c r="CA17" s="1241"/>
      <c r="CB17" s="1241"/>
      <c r="CC17" s="1241"/>
      <c r="CD17" s="1241"/>
      <c r="CE17" s="1241"/>
      <c r="CF17" s="1241"/>
      <c r="CG17" s="1241"/>
      <c r="CH17" s="1241"/>
      <c r="CI17" s="1241"/>
      <c r="CJ17" s="1241"/>
      <c r="CK17" s="1241"/>
      <c r="CL17" s="1241"/>
      <c r="CM17" s="1241"/>
      <c r="CN17" s="1241"/>
      <c r="CO17" s="1241"/>
      <c r="CP17" s="1241"/>
      <c r="CQ17" s="1241"/>
      <c r="CR17" s="1241"/>
      <c r="CS17" s="1241"/>
      <c r="CT17" s="1241"/>
      <c r="CU17" s="1241"/>
      <c r="CV17" s="1241"/>
      <c r="CW17" s="1241"/>
      <c r="CX17" s="1241"/>
      <c r="CY17" s="1241"/>
      <c r="CZ17" s="1241"/>
      <c r="DA17" s="1241"/>
      <c r="DB17" s="1241"/>
      <c r="DC17" s="1241"/>
      <c r="DD17" s="1241"/>
      <c r="DE17" s="1241"/>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40"/>
      <c r="B18" s="1241"/>
      <c r="C18" s="1241"/>
      <c r="D18" s="1241"/>
      <c r="E18" s="1241"/>
      <c r="F18" s="1241"/>
      <c r="G18" s="1241"/>
      <c r="H18" s="1241"/>
      <c r="I18" s="1241"/>
      <c r="J18" s="1241"/>
      <c r="K18" s="1241"/>
      <c r="L18" s="1241"/>
      <c r="M18" s="1241"/>
      <c r="N18" s="1241"/>
      <c r="O18" s="1241"/>
      <c r="P18" s="1241"/>
      <c r="Q18" s="1241"/>
      <c r="R18" s="1241"/>
      <c r="S18" s="1241"/>
      <c r="T18" s="1241"/>
      <c r="U18" s="1241"/>
      <c r="V18" s="1241"/>
      <c r="W18" s="1241"/>
      <c r="X18" s="1241"/>
      <c r="Y18" s="1241"/>
      <c r="Z18" s="1241"/>
      <c r="AA18" s="1241"/>
      <c r="AB18" s="1241"/>
      <c r="AC18" s="1241"/>
      <c r="AD18" s="1241"/>
      <c r="AE18" s="1241"/>
      <c r="AF18" s="1241"/>
      <c r="AG18" s="1241"/>
      <c r="AH18" s="1241"/>
      <c r="AI18" s="1241"/>
      <c r="AJ18" s="1241"/>
      <c r="AK18" s="1241"/>
      <c r="AL18" s="1241"/>
      <c r="AM18" s="1241"/>
      <c r="AN18" s="1241"/>
      <c r="AO18" s="1241"/>
      <c r="AP18" s="1241"/>
      <c r="AQ18" s="1241"/>
      <c r="AR18" s="1241"/>
      <c r="AS18" s="1241"/>
      <c r="AT18" s="1241"/>
      <c r="AU18" s="1241"/>
      <c r="AV18" s="1241"/>
      <c r="AW18" s="1241"/>
      <c r="AX18" s="1241"/>
      <c r="AY18" s="1241"/>
      <c r="AZ18" s="1241"/>
      <c r="BA18" s="1241"/>
      <c r="BB18" s="1241"/>
      <c r="BC18" s="1241"/>
      <c r="BD18" s="1241"/>
      <c r="BE18" s="1241"/>
      <c r="BF18" s="1241"/>
      <c r="BG18" s="1241"/>
      <c r="BH18" s="1241"/>
      <c r="BI18" s="1241"/>
      <c r="BJ18" s="1241"/>
      <c r="BK18" s="1241"/>
      <c r="BL18" s="1241"/>
      <c r="BM18" s="1241"/>
      <c r="BN18" s="1241"/>
      <c r="BO18" s="1241"/>
      <c r="BP18" s="1241"/>
      <c r="BQ18" s="1241"/>
      <c r="BR18" s="1241"/>
      <c r="BS18" s="1241"/>
      <c r="BT18" s="1241"/>
      <c r="BU18" s="1241"/>
      <c r="BV18" s="1241"/>
      <c r="BW18" s="1241"/>
      <c r="BX18" s="1241"/>
      <c r="BY18" s="1241"/>
      <c r="BZ18" s="1241"/>
      <c r="CA18" s="1241"/>
      <c r="CB18" s="1241"/>
      <c r="CC18" s="1241"/>
      <c r="CD18" s="1241"/>
      <c r="CE18" s="1241"/>
      <c r="CF18" s="1241"/>
      <c r="CG18" s="1241"/>
      <c r="CH18" s="1241"/>
      <c r="CI18" s="1241"/>
      <c r="CJ18" s="1241"/>
      <c r="CK18" s="1241"/>
      <c r="CL18" s="1241"/>
      <c r="CM18" s="1241"/>
      <c r="CN18" s="1241"/>
      <c r="CO18" s="1241"/>
      <c r="CP18" s="1241"/>
      <c r="CQ18" s="1241"/>
      <c r="CR18" s="1241"/>
      <c r="CS18" s="1241"/>
      <c r="CT18" s="1241"/>
      <c r="CU18" s="1241"/>
      <c r="CV18" s="1241"/>
      <c r="CW18" s="1241"/>
      <c r="CX18" s="1241"/>
      <c r="CY18" s="1241"/>
      <c r="CZ18" s="1241"/>
      <c r="DA18" s="1241"/>
      <c r="DB18" s="1241"/>
      <c r="DC18" s="1241"/>
      <c r="DD18" s="1241"/>
      <c r="DE18" s="1241"/>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40"/>
      <c r="DE19" s="1240"/>
    </row>
    <row r="20" spans="1:351" x14ac:dyDescent="0.15">
      <c r="DD20" s="1240"/>
      <c r="DE20" s="1240"/>
    </row>
    <row r="21" spans="1:351" ht="17.25" x14ac:dyDescent="0.15">
      <c r="B21" s="1242"/>
      <c r="C21" s="1243"/>
      <c r="D21" s="1243"/>
      <c r="E21" s="1243"/>
      <c r="F21" s="1243"/>
      <c r="G21" s="1243"/>
      <c r="H21" s="1243"/>
      <c r="I21" s="1243"/>
      <c r="J21" s="1243"/>
      <c r="K21" s="1243"/>
      <c r="L21" s="1243"/>
      <c r="M21" s="1243"/>
      <c r="N21" s="1244"/>
      <c r="O21" s="1243"/>
      <c r="P21" s="1243"/>
      <c r="Q21" s="1243"/>
      <c r="R21" s="1243"/>
      <c r="S21" s="1243"/>
      <c r="T21" s="1243"/>
      <c r="U21" s="1243"/>
      <c r="V21" s="1243"/>
      <c r="W21" s="1243"/>
      <c r="X21" s="1243"/>
      <c r="Y21" s="1243"/>
      <c r="Z21" s="1243"/>
      <c r="AA21" s="1243"/>
      <c r="AB21" s="1243"/>
      <c r="AC21" s="1243"/>
      <c r="AD21" s="1243"/>
      <c r="AE21" s="1243"/>
      <c r="AF21" s="1243"/>
      <c r="AG21" s="1243"/>
      <c r="AH21" s="1243"/>
      <c r="AI21" s="1243"/>
      <c r="AJ21" s="1243"/>
      <c r="AK21" s="1243"/>
      <c r="AL21" s="1243"/>
      <c r="AM21" s="1243"/>
      <c r="AN21" s="1243"/>
      <c r="AO21" s="1243"/>
      <c r="AP21" s="1243"/>
      <c r="AQ21" s="1243"/>
      <c r="AR21" s="1243"/>
      <c r="AS21" s="1243"/>
      <c r="AT21" s="1244"/>
      <c r="AU21" s="1243"/>
      <c r="AV21" s="1243"/>
      <c r="AW21" s="1243"/>
      <c r="AX21" s="1243"/>
      <c r="AY21" s="1243"/>
      <c r="AZ21" s="1243"/>
      <c r="BA21" s="1243"/>
      <c r="BB21" s="1243"/>
      <c r="BC21" s="1243"/>
      <c r="BD21" s="1243"/>
      <c r="BE21" s="1243"/>
      <c r="BF21" s="1244"/>
      <c r="BG21" s="1243"/>
      <c r="BH21" s="1243"/>
      <c r="BI21" s="1243"/>
      <c r="BJ21" s="1243"/>
      <c r="BK21" s="1243"/>
      <c r="BL21" s="1243"/>
      <c r="BM21" s="1243"/>
      <c r="BN21" s="1243"/>
      <c r="BO21" s="1243"/>
      <c r="BP21" s="1243"/>
      <c r="BQ21" s="1243"/>
      <c r="BR21" s="1244"/>
      <c r="BS21" s="1243"/>
      <c r="BT21" s="1243"/>
      <c r="BU21" s="1243"/>
      <c r="BV21" s="1243"/>
      <c r="BW21" s="1243"/>
      <c r="BX21" s="1243"/>
      <c r="BY21" s="1243"/>
      <c r="BZ21" s="1243"/>
      <c r="CA21" s="1243"/>
      <c r="CB21" s="1243"/>
      <c r="CC21" s="1243"/>
      <c r="CD21" s="1244"/>
      <c r="CE21" s="1243"/>
      <c r="CF21" s="1243"/>
      <c r="CG21" s="1243"/>
      <c r="CH21" s="1243"/>
      <c r="CI21" s="1243"/>
      <c r="CJ21" s="1243"/>
      <c r="CK21" s="1243"/>
      <c r="CL21" s="1243"/>
      <c r="CM21" s="1243"/>
      <c r="CN21" s="1243"/>
      <c r="CO21" s="1243"/>
      <c r="CP21" s="1244"/>
      <c r="CQ21" s="1243"/>
      <c r="CR21" s="1243"/>
      <c r="CS21" s="1243"/>
      <c r="CT21" s="1243"/>
      <c r="CU21" s="1243"/>
      <c r="CV21" s="1243"/>
      <c r="CW21" s="1243"/>
      <c r="CX21" s="1243"/>
      <c r="CY21" s="1243"/>
      <c r="CZ21" s="1243"/>
      <c r="DA21" s="1243"/>
      <c r="DB21" s="1244"/>
      <c r="DC21" s="1243"/>
      <c r="DD21" s="1245"/>
      <c r="DE21" s="1240"/>
      <c r="MM21" s="1246"/>
    </row>
    <row r="22" spans="1:351" ht="17.25" x14ac:dyDescent="0.15">
      <c r="B22" s="1247"/>
      <c r="MM22" s="1246"/>
    </row>
    <row r="23" spans="1:351" x14ac:dyDescent="0.15">
      <c r="B23" s="1247"/>
    </row>
    <row r="24" spans="1:351" x14ac:dyDescent="0.15">
      <c r="B24" s="1247"/>
    </row>
    <row r="25" spans="1:351" x14ac:dyDescent="0.15">
      <c r="B25" s="1247"/>
    </row>
    <row r="26" spans="1:351" x14ac:dyDescent="0.15">
      <c r="B26" s="1247"/>
    </row>
    <row r="27" spans="1:351" x14ac:dyDescent="0.15">
      <c r="B27" s="1247"/>
    </row>
    <row r="28" spans="1:351" x14ac:dyDescent="0.15">
      <c r="B28" s="1247"/>
    </row>
    <row r="29" spans="1:351" x14ac:dyDescent="0.15">
      <c r="B29" s="1247"/>
    </row>
    <row r="30" spans="1:351" x14ac:dyDescent="0.15">
      <c r="B30" s="1247"/>
    </row>
    <row r="31" spans="1:351" x14ac:dyDescent="0.15">
      <c r="B31" s="1247"/>
    </row>
    <row r="32" spans="1:351" x14ac:dyDescent="0.15">
      <c r="B32" s="1247"/>
    </row>
    <row r="33" spans="2:109" x14ac:dyDescent="0.15">
      <c r="B33" s="1247"/>
    </row>
    <row r="34" spans="2:109" x14ac:dyDescent="0.15">
      <c r="B34" s="1247"/>
    </row>
    <row r="35" spans="2:109" x14ac:dyDescent="0.15">
      <c r="B35" s="1247"/>
    </row>
    <row r="36" spans="2:109" x14ac:dyDescent="0.15">
      <c r="B36" s="1247"/>
    </row>
    <row r="37" spans="2:109" x14ac:dyDescent="0.15">
      <c r="B37" s="1247"/>
    </row>
    <row r="38" spans="2:109" x14ac:dyDescent="0.15">
      <c r="B38" s="1247"/>
    </row>
    <row r="39" spans="2:109" x14ac:dyDescent="0.15">
      <c r="B39" s="1249"/>
      <c r="C39" s="1250"/>
      <c r="D39" s="1250"/>
      <c r="E39" s="1250"/>
      <c r="F39" s="1250"/>
      <c r="G39" s="1250"/>
      <c r="H39" s="1250"/>
      <c r="I39" s="1250"/>
      <c r="J39" s="1250"/>
      <c r="K39" s="1250"/>
      <c r="L39" s="1250"/>
      <c r="M39" s="1250"/>
      <c r="N39" s="1250"/>
      <c r="O39" s="1250"/>
      <c r="P39" s="1250"/>
      <c r="Q39" s="1250"/>
      <c r="R39" s="1250"/>
      <c r="S39" s="1250"/>
      <c r="T39" s="1250"/>
      <c r="U39" s="1250"/>
      <c r="V39" s="1250"/>
      <c r="W39" s="1250"/>
      <c r="X39" s="1250"/>
      <c r="Y39" s="1250"/>
      <c r="Z39" s="1250"/>
      <c r="AA39" s="1250"/>
      <c r="AB39" s="1250"/>
      <c r="AC39" s="1250"/>
      <c r="AD39" s="1250"/>
      <c r="AE39" s="1250"/>
      <c r="AF39" s="1250"/>
      <c r="AG39" s="1250"/>
      <c r="AH39" s="1250"/>
      <c r="AI39" s="1250"/>
      <c r="AJ39" s="1250"/>
      <c r="AK39" s="1250"/>
      <c r="AL39" s="1250"/>
      <c r="AM39" s="1250"/>
      <c r="AN39" s="1250"/>
      <c r="AO39" s="1250"/>
      <c r="AP39" s="1250"/>
      <c r="AQ39" s="1250"/>
      <c r="AR39" s="1250"/>
      <c r="AS39" s="1250"/>
      <c r="AT39" s="1250"/>
      <c r="AU39" s="1250"/>
      <c r="AV39" s="1250"/>
      <c r="AW39" s="1250"/>
      <c r="AX39" s="1250"/>
      <c r="AY39" s="1250"/>
      <c r="AZ39" s="1250"/>
      <c r="BA39" s="1250"/>
      <c r="BB39" s="1250"/>
      <c r="BC39" s="1250"/>
      <c r="BD39" s="1250"/>
      <c r="BE39" s="1250"/>
      <c r="BF39" s="1250"/>
      <c r="BG39" s="1250"/>
      <c r="BH39" s="1250"/>
      <c r="BI39" s="1250"/>
      <c r="BJ39" s="1250"/>
      <c r="BK39" s="1250"/>
      <c r="BL39" s="1250"/>
      <c r="BM39" s="1250"/>
      <c r="BN39" s="1250"/>
      <c r="BO39" s="1250"/>
      <c r="BP39" s="1250"/>
      <c r="BQ39" s="1250"/>
      <c r="BR39" s="1250"/>
      <c r="BS39" s="1250"/>
      <c r="BT39" s="1250"/>
      <c r="BU39" s="1250"/>
      <c r="BV39" s="1250"/>
      <c r="BW39" s="1250"/>
      <c r="BX39" s="1250"/>
      <c r="BY39" s="1250"/>
      <c r="BZ39" s="1250"/>
      <c r="CA39" s="1250"/>
      <c r="CB39" s="1250"/>
      <c r="CC39" s="1250"/>
      <c r="CD39" s="1250"/>
      <c r="CE39" s="1250"/>
      <c r="CF39" s="1250"/>
      <c r="CG39" s="1250"/>
      <c r="CH39" s="1250"/>
      <c r="CI39" s="1250"/>
      <c r="CJ39" s="1250"/>
      <c r="CK39" s="1250"/>
      <c r="CL39" s="1250"/>
      <c r="CM39" s="1250"/>
      <c r="CN39" s="1250"/>
      <c r="CO39" s="1250"/>
      <c r="CP39" s="1250"/>
      <c r="CQ39" s="1250"/>
      <c r="CR39" s="1250"/>
      <c r="CS39" s="1250"/>
      <c r="CT39" s="1250"/>
      <c r="CU39" s="1250"/>
      <c r="CV39" s="1250"/>
      <c r="CW39" s="1250"/>
      <c r="CX39" s="1250"/>
      <c r="CY39" s="1250"/>
      <c r="CZ39" s="1250"/>
      <c r="DA39" s="1250"/>
      <c r="DB39" s="1250"/>
      <c r="DC39" s="1250"/>
      <c r="DD39" s="1251"/>
    </row>
    <row r="40" spans="2:109" x14ac:dyDescent="0.15">
      <c r="B40" s="1252"/>
      <c r="DD40" s="1252"/>
      <c r="DE40" s="1240"/>
    </row>
    <row r="41" spans="2:109" ht="17.25" x14ac:dyDescent="0.15">
      <c r="B41" s="1253" t="s">
        <v>608</v>
      </c>
      <c r="C41" s="1243"/>
      <c r="D41" s="1243"/>
      <c r="E41" s="1243"/>
      <c r="F41" s="1243"/>
      <c r="G41" s="1243"/>
      <c r="H41" s="1243"/>
      <c r="I41" s="1243"/>
      <c r="J41" s="1243"/>
      <c r="K41" s="1243"/>
      <c r="L41" s="1243"/>
      <c r="M41" s="1243"/>
      <c r="N41" s="1243"/>
      <c r="O41" s="1243"/>
      <c r="P41" s="1243"/>
      <c r="Q41" s="1243"/>
      <c r="R41" s="1243"/>
      <c r="S41" s="1243"/>
      <c r="T41" s="1243"/>
      <c r="U41" s="1243"/>
      <c r="V41" s="1243"/>
      <c r="W41" s="1243"/>
      <c r="X41" s="1243"/>
      <c r="Y41" s="1243"/>
      <c r="Z41" s="1243"/>
      <c r="AA41" s="1243"/>
      <c r="AB41" s="1243"/>
      <c r="AC41" s="1243"/>
      <c r="AD41" s="1243"/>
      <c r="AE41" s="1243"/>
      <c r="AF41" s="1243"/>
      <c r="AG41" s="1243"/>
      <c r="AH41" s="1243"/>
      <c r="AI41" s="1243"/>
      <c r="AJ41" s="1243"/>
      <c r="AK41" s="1243"/>
      <c r="AL41" s="1243"/>
      <c r="AM41" s="1243"/>
      <c r="AN41" s="1243"/>
      <c r="AO41" s="1243"/>
      <c r="AP41" s="1243"/>
      <c r="AQ41" s="1243"/>
      <c r="AR41" s="1243"/>
      <c r="AS41" s="1243"/>
      <c r="AT41" s="1243"/>
      <c r="AU41" s="1243"/>
      <c r="AV41" s="1243"/>
      <c r="AW41" s="1243"/>
      <c r="AX41" s="1243"/>
      <c r="AY41" s="1243"/>
      <c r="AZ41" s="1243"/>
      <c r="BA41" s="1243"/>
      <c r="BB41" s="1243"/>
      <c r="BC41" s="1243"/>
      <c r="BD41" s="1243"/>
      <c r="BE41" s="1243"/>
      <c r="BF41" s="1243"/>
      <c r="BG41" s="1243"/>
      <c r="BH41" s="1243"/>
      <c r="BI41" s="1243"/>
      <c r="BJ41" s="1243"/>
      <c r="BK41" s="1243"/>
      <c r="BL41" s="1243"/>
      <c r="BM41" s="1243"/>
      <c r="BN41" s="1243"/>
      <c r="BO41" s="1243"/>
      <c r="BP41" s="1243"/>
      <c r="BQ41" s="1243"/>
      <c r="BR41" s="1243"/>
      <c r="BS41" s="1243"/>
      <c r="BT41" s="1243"/>
      <c r="BU41" s="1243"/>
      <c r="BV41" s="1243"/>
      <c r="BW41" s="1243"/>
      <c r="BX41" s="1243"/>
      <c r="BY41" s="1243"/>
      <c r="BZ41" s="1243"/>
      <c r="CA41" s="1243"/>
      <c r="CB41" s="1243"/>
      <c r="CC41" s="1243"/>
      <c r="CD41" s="1243"/>
      <c r="CE41" s="1243"/>
      <c r="CF41" s="1243"/>
      <c r="CG41" s="1243"/>
      <c r="CH41" s="1243"/>
      <c r="CI41" s="1243"/>
      <c r="CJ41" s="1243"/>
      <c r="CK41" s="1243"/>
      <c r="CL41" s="1243"/>
      <c r="CM41" s="1243"/>
      <c r="CN41" s="1243"/>
      <c r="CO41" s="1243"/>
      <c r="CP41" s="1243"/>
      <c r="CQ41" s="1243"/>
      <c r="CR41" s="1243"/>
      <c r="CS41" s="1243"/>
      <c r="CT41" s="1243"/>
      <c r="CU41" s="1243"/>
      <c r="CV41" s="1243"/>
      <c r="CW41" s="1243"/>
      <c r="CX41" s="1243"/>
      <c r="CY41" s="1243"/>
      <c r="CZ41" s="1243"/>
      <c r="DA41" s="1243"/>
      <c r="DB41" s="1243"/>
      <c r="DC41" s="1243"/>
      <c r="DD41" s="1245"/>
    </row>
    <row r="42" spans="2:109" x14ac:dyDescent="0.15">
      <c r="B42" s="1247"/>
      <c r="G42" s="1254"/>
      <c r="I42" s="1255"/>
      <c r="J42" s="1255"/>
      <c r="K42" s="1255"/>
      <c r="AM42" s="1254"/>
      <c r="AN42" s="1254" t="s">
        <v>609</v>
      </c>
      <c r="AP42" s="1255"/>
      <c r="AQ42" s="1255"/>
      <c r="AR42" s="1255"/>
      <c r="AY42" s="1254"/>
      <c r="BA42" s="1255"/>
      <c r="BB42" s="1255"/>
      <c r="BC42" s="1255"/>
      <c r="BK42" s="1254"/>
      <c r="BM42" s="1255"/>
      <c r="BN42" s="1255"/>
      <c r="BO42" s="1255"/>
      <c r="BW42" s="1254"/>
      <c r="BY42" s="1255"/>
      <c r="BZ42" s="1255"/>
      <c r="CA42" s="1255"/>
      <c r="CI42" s="1254"/>
      <c r="CK42" s="1255"/>
      <c r="CL42" s="1255"/>
      <c r="CM42" s="1255"/>
      <c r="CU42" s="1254"/>
      <c r="CW42" s="1255"/>
      <c r="CX42" s="1255"/>
      <c r="CY42" s="1255"/>
    </row>
    <row r="43" spans="2:109" ht="13.5" customHeight="1" x14ac:dyDescent="0.15">
      <c r="B43" s="1247"/>
      <c r="AN43" s="1306" t="s">
        <v>610</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7"/>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7"/>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7"/>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7"/>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7"/>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7"/>
      <c r="AN49" s="1240" t="s">
        <v>611</v>
      </c>
    </row>
    <row r="50" spans="1:109" x14ac:dyDescent="0.15">
      <c r="B50" s="1247"/>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562</v>
      </c>
      <c r="BQ50" s="1271"/>
      <c r="BR50" s="1271"/>
      <c r="BS50" s="1271"/>
      <c r="BT50" s="1271"/>
      <c r="BU50" s="1271"/>
      <c r="BV50" s="1271"/>
      <c r="BW50" s="1271"/>
      <c r="BX50" s="1271" t="s">
        <v>563</v>
      </c>
      <c r="BY50" s="1271"/>
      <c r="BZ50" s="1271"/>
      <c r="CA50" s="1271"/>
      <c r="CB50" s="1271"/>
      <c r="CC50" s="1271"/>
      <c r="CD50" s="1271"/>
      <c r="CE50" s="1271"/>
      <c r="CF50" s="1271" t="s">
        <v>564</v>
      </c>
      <c r="CG50" s="1271"/>
      <c r="CH50" s="1271"/>
      <c r="CI50" s="1271"/>
      <c r="CJ50" s="1271"/>
      <c r="CK50" s="1271"/>
      <c r="CL50" s="1271"/>
      <c r="CM50" s="1271"/>
      <c r="CN50" s="1271" t="s">
        <v>565</v>
      </c>
      <c r="CO50" s="1271"/>
      <c r="CP50" s="1271"/>
      <c r="CQ50" s="1271"/>
      <c r="CR50" s="1271"/>
      <c r="CS50" s="1271"/>
      <c r="CT50" s="1271"/>
      <c r="CU50" s="1271"/>
      <c r="CV50" s="1271" t="s">
        <v>566</v>
      </c>
      <c r="CW50" s="1271"/>
      <c r="CX50" s="1271"/>
      <c r="CY50" s="1271"/>
      <c r="CZ50" s="1271"/>
      <c r="DA50" s="1271"/>
      <c r="DB50" s="1271"/>
      <c r="DC50" s="1271"/>
    </row>
    <row r="51" spans="1:109" ht="13.5" customHeight="1" x14ac:dyDescent="0.15">
      <c r="B51" s="1247"/>
      <c r="G51" s="1272"/>
      <c r="H51" s="1272"/>
      <c r="I51" s="1273"/>
      <c r="J51" s="1273"/>
      <c r="K51" s="1274"/>
      <c r="L51" s="1274"/>
      <c r="M51" s="1274"/>
      <c r="N51" s="1274"/>
      <c r="AM51" s="1264"/>
      <c r="AN51" s="1275" t="s">
        <v>612</v>
      </c>
      <c r="AO51" s="1275"/>
      <c r="AP51" s="1275"/>
      <c r="AQ51" s="1275"/>
      <c r="AR51" s="1275"/>
      <c r="AS51" s="1275"/>
      <c r="AT51" s="1275"/>
      <c r="AU51" s="1275"/>
      <c r="AV51" s="1275"/>
      <c r="AW51" s="1275"/>
      <c r="AX51" s="1275"/>
      <c r="AY51" s="1275"/>
      <c r="AZ51" s="1275"/>
      <c r="BA51" s="1275"/>
      <c r="BB51" s="1275" t="s">
        <v>613</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v>76.5</v>
      </c>
      <c r="CG51" s="1277"/>
      <c r="CH51" s="1277"/>
      <c r="CI51" s="1277"/>
      <c r="CJ51" s="1277"/>
      <c r="CK51" s="1277"/>
      <c r="CL51" s="1277"/>
      <c r="CM51" s="1277"/>
      <c r="CN51" s="1277">
        <v>82.3</v>
      </c>
      <c r="CO51" s="1277"/>
      <c r="CP51" s="1277"/>
      <c r="CQ51" s="1277"/>
      <c r="CR51" s="1277"/>
      <c r="CS51" s="1277"/>
      <c r="CT51" s="1277"/>
      <c r="CU51" s="1277"/>
      <c r="CV51" s="1276"/>
      <c r="CW51" s="1277"/>
      <c r="CX51" s="1277"/>
      <c r="CY51" s="1277"/>
      <c r="CZ51" s="1277"/>
      <c r="DA51" s="1277"/>
      <c r="DB51" s="1277"/>
      <c r="DC51" s="1277"/>
    </row>
    <row r="52" spans="1:109" x14ac:dyDescent="0.15">
      <c r="B52" s="1247"/>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5"/>
      <c r="B53" s="1247"/>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614</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58</v>
      </c>
      <c r="CG53" s="1277"/>
      <c r="CH53" s="1277"/>
      <c r="CI53" s="1277"/>
      <c r="CJ53" s="1277"/>
      <c r="CK53" s="1277"/>
      <c r="CL53" s="1277"/>
      <c r="CM53" s="1277"/>
      <c r="CN53" s="1277">
        <v>55.2</v>
      </c>
      <c r="CO53" s="1277"/>
      <c r="CP53" s="1277"/>
      <c r="CQ53" s="1277"/>
      <c r="CR53" s="1277"/>
      <c r="CS53" s="1277"/>
      <c r="CT53" s="1277"/>
      <c r="CU53" s="1277"/>
      <c r="CV53" s="1276"/>
      <c r="CW53" s="1277"/>
      <c r="CX53" s="1277"/>
      <c r="CY53" s="1277"/>
      <c r="CZ53" s="1277"/>
      <c r="DA53" s="1277"/>
      <c r="DB53" s="1277"/>
      <c r="DC53" s="1277"/>
    </row>
    <row r="54" spans="1:109" x14ac:dyDescent="0.15">
      <c r="A54" s="1255"/>
      <c r="B54" s="1247"/>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5"/>
      <c r="B55" s="1247"/>
      <c r="G55" s="1265"/>
      <c r="H55" s="1265"/>
      <c r="I55" s="1265"/>
      <c r="J55" s="1265"/>
      <c r="K55" s="1274"/>
      <c r="L55" s="1274"/>
      <c r="M55" s="1274"/>
      <c r="N55" s="1274"/>
      <c r="AN55" s="1271" t="s">
        <v>615</v>
      </c>
      <c r="AO55" s="1271"/>
      <c r="AP55" s="1271"/>
      <c r="AQ55" s="1271"/>
      <c r="AR55" s="1271"/>
      <c r="AS55" s="1271"/>
      <c r="AT55" s="1271"/>
      <c r="AU55" s="1271"/>
      <c r="AV55" s="1271"/>
      <c r="AW55" s="1271"/>
      <c r="AX55" s="1271"/>
      <c r="AY55" s="1271"/>
      <c r="AZ55" s="1271"/>
      <c r="BA55" s="1271"/>
      <c r="BB55" s="1275" t="s">
        <v>613</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20.2</v>
      </c>
      <c r="CG55" s="1277"/>
      <c r="CH55" s="1277"/>
      <c r="CI55" s="1277"/>
      <c r="CJ55" s="1277"/>
      <c r="CK55" s="1277"/>
      <c r="CL55" s="1277"/>
      <c r="CM55" s="1277"/>
      <c r="CN55" s="1277">
        <v>15.5</v>
      </c>
      <c r="CO55" s="1277"/>
      <c r="CP55" s="1277"/>
      <c r="CQ55" s="1277"/>
      <c r="CR55" s="1277"/>
      <c r="CS55" s="1277"/>
      <c r="CT55" s="1277"/>
      <c r="CU55" s="1277"/>
      <c r="CV55" s="1276"/>
      <c r="CW55" s="1277"/>
      <c r="CX55" s="1277"/>
      <c r="CY55" s="1277"/>
      <c r="CZ55" s="1277"/>
      <c r="DA55" s="1277"/>
      <c r="DB55" s="1277"/>
      <c r="DC55" s="1277"/>
    </row>
    <row r="56" spans="1:109" x14ac:dyDescent="0.15">
      <c r="A56" s="1255"/>
      <c r="B56" s="1247"/>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5" customFormat="1" x14ac:dyDescent="0.15">
      <c r="B57" s="1278"/>
      <c r="G57" s="1265"/>
      <c r="H57" s="1265"/>
      <c r="I57" s="1279"/>
      <c r="J57" s="1279"/>
      <c r="K57" s="1274"/>
      <c r="L57" s="1274"/>
      <c r="M57" s="1274"/>
      <c r="N57" s="1274"/>
      <c r="AM57" s="1240"/>
      <c r="AN57" s="1271"/>
      <c r="AO57" s="1271"/>
      <c r="AP57" s="1271"/>
      <c r="AQ57" s="1271"/>
      <c r="AR57" s="1271"/>
      <c r="AS57" s="1271"/>
      <c r="AT57" s="1271"/>
      <c r="AU57" s="1271"/>
      <c r="AV57" s="1271"/>
      <c r="AW57" s="1271"/>
      <c r="AX57" s="1271"/>
      <c r="AY57" s="1271"/>
      <c r="AZ57" s="1271"/>
      <c r="BA57" s="1271"/>
      <c r="BB57" s="1275" t="s">
        <v>616</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54.5</v>
      </c>
      <c r="CG57" s="1277"/>
      <c r="CH57" s="1277"/>
      <c r="CI57" s="1277"/>
      <c r="CJ57" s="1277"/>
      <c r="CK57" s="1277"/>
      <c r="CL57" s="1277"/>
      <c r="CM57" s="1277"/>
      <c r="CN57" s="1277">
        <v>57.7</v>
      </c>
      <c r="CO57" s="1277"/>
      <c r="CP57" s="1277"/>
      <c r="CQ57" s="1277"/>
      <c r="CR57" s="1277"/>
      <c r="CS57" s="1277"/>
      <c r="CT57" s="1277"/>
      <c r="CU57" s="1277"/>
      <c r="CV57" s="1276"/>
      <c r="CW57" s="1277"/>
      <c r="CX57" s="1277"/>
      <c r="CY57" s="1277"/>
      <c r="CZ57" s="1277"/>
      <c r="DA57" s="1277"/>
      <c r="DB57" s="1277"/>
      <c r="DC57" s="1277"/>
      <c r="DD57" s="1280"/>
      <c r="DE57" s="1278"/>
    </row>
    <row r="58" spans="1:109" s="1255" customFormat="1" x14ac:dyDescent="0.15">
      <c r="A58" s="1240"/>
      <c r="B58" s="1278"/>
      <c r="G58" s="1265"/>
      <c r="H58" s="1265"/>
      <c r="I58" s="1279"/>
      <c r="J58" s="1279"/>
      <c r="K58" s="1274"/>
      <c r="L58" s="1274"/>
      <c r="M58" s="1274"/>
      <c r="N58" s="1274"/>
      <c r="AM58" s="1240"/>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5" customFormat="1" x14ac:dyDescent="0.15">
      <c r="A59" s="1240"/>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5" customFormat="1" x14ac:dyDescent="0.15">
      <c r="A60" s="1240"/>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5" customFormat="1" x14ac:dyDescent="0.15">
      <c r="A61" s="1240"/>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2"/>
      <c r="C62" s="1252"/>
      <c r="D62" s="1252"/>
      <c r="E62" s="1252"/>
      <c r="F62" s="1252"/>
      <c r="G62" s="1252"/>
      <c r="H62" s="1252"/>
      <c r="I62" s="1252"/>
      <c r="J62" s="1252"/>
      <c r="K62" s="1252"/>
      <c r="L62" s="1252"/>
      <c r="M62" s="1252"/>
      <c r="N62" s="1252"/>
      <c r="O62" s="1252"/>
      <c r="P62" s="1252"/>
      <c r="Q62" s="1252"/>
      <c r="R62" s="1252"/>
      <c r="S62" s="1252"/>
      <c r="T62" s="1252"/>
      <c r="U62" s="1252"/>
      <c r="V62" s="1252"/>
      <c r="W62" s="1252"/>
      <c r="X62" s="1252"/>
      <c r="Y62" s="1252"/>
      <c r="Z62" s="1252"/>
      <c r="AA62" s="1252"/>
      <c r="AB62" s="1252"/>
      <c r="AC62" s="1252"/>
      <c r="AD62" s="1252"/>
      <c r="AE62" s="1252"/>
      <c r="AF62" s="1252"/>
      <c r="AG62" s="1252"/>
      <c r="AH62" s="1252"/>
      <c r="AI62" s="1252"/>
      <c r="AJ62" s="1252"/>
      <c r="AK62" s="1252"/>
      <c r="AL62" s="1252"/>
      <c r="AM62" s="1252"/>
      <c r="AN62" s="1252"/>
      <c r="AO62" s="1252"/>
      <c r="AP62" s="1252"/>
      <c r="AQ62" s="1252"/>
      <c r="AR62" s="1252"/>
      <c r="AS62" s="1252"/>
      <c r="AT62" s="1252"/>
      <c r="AU62" s="1252"/>
      <c r="AV62" s="1252"/>
      <c r="AW62" s="1252"/>
      <c r="AX62" s="1252"/>
      <c r="AY62" s="1252"/>
      <c r="AZ62" s="1252"/>
      <c r="BA62" s="1252"/>
      <c r="BB62" s="1252"/>
      <c r="BC62" s="1252"/>
      <c r="BD62" s="1252"/>
      <c r="BE62" s="1252"/>
      <c r="BF62" s="1252"/>
      <c r="BG62" s="1252"/>
      <c r="BH62" s="1252"/>
      <c r="BI62" s="1252"/>
      <c r="BJ62" s="1252"/>
      <c r="BK62" s="1252"/>
      <c r="BL62" s="1252"/>
      <c r="BM62" s="1252"/>
      <c r="BN62" s="1252"/>
      <c r="BO62" s="1252"/>
      <c r="BP62" s="1252"/>
      <c r="BQ62" s="1252"/>
      <c r="BR62" s="1252"/>
      <c r="BS62" s="1252"/>
      <c r="BT62" s="1252"/>
      <c r="BU62" s="1252"/>
      <c r="BV62" s="1252"/>
      <c r="BW62" s="1252"/>
      <c r="BX62" s="1252"/>
      <c r="BY62" s="1252"/>
      <c r="BZ62" s="1252"/>
      <c r="CA62" s="1252"/>
      <c r="CB62" s="1252"/>
      <c r="CC62" s="1252"/>
      <c r="CD62" s="1252"/>
      <c r="CE62" s="1252"/>
      <c r="CF62" s="1252"/>
      <c r="CG62" s="1252"/>
      <c r="CH62" s="1252"/>
      <c r="CI62" s="1252"/>
      <c r="CJ62" s="1252"/>
      <c r="CK62" s="1252"/>
      <c r="CL62" s="1252"/>
      <c r="CM62" s="1252"/>
      <c r="CN62" s="1252"/>
      <c r="CO62" s="1252"/>
      <c r="CP62" s="1252"/>
      <c r="CQ62" s="1252"/>
      <c r="CR62" s="1252"/>
      <c r="CS62" s="1252"/>
      <c r="CT62" s="1252"/>
      <c r="CU62" s="1252"/>
      <c r="CV62" s="1252"/>
      <c r="CW62" s="1252"/>
      <c r="CX62" s="1252"/>
      <c r="CY62" s="1252"/>
      <c r="CZ62" s="1252"/>
      <c r="DA62" s="1252"/>
      <c r="DB62" s="1252"/>
      <c r="DC62" s="1252"/>
      <c r="DD62" s="1252"/>
      <c r="DE62" s="1240"/>
    </row>
    <row r="63" spans="1:109" ht="17.25" x14ac:dyDescent="0.15">
      <c r="B63" s="1286" t="s">
        <v>617</v>
      </c>
    </row>
    <row r="64" spans="1:109" x14ac:dyDescent="0.15">
      <c r="B64" s="1247"/>
      <c r="G64" s="1254"/>
      <c r="I64" s="1287"/>
      <c r="J64" s="1287"/>
      <c r="K64" s="1287"/>
      <c r="L64" s="1287"/>
      <c r="M64" s="1287"/>
      <c r="N64" s="1288"/>
      <c r="AM64" s="1254"/>
      <c r="AN64" s="1254" t="s">
        <v>609</v>
      </c>
      <c r="AP64" s="1255"/>
      <c r="AQ64" s="1255"/>
      <c r="AR64" s="1255"/>
      <c r="AY64" s="1254"/>
      <c r="BA64" s="1255"/>
      <c r="BB64" s="1255"/>
      <c r="BC64" s="1255"/>
      <c r="BK64" s="1254"/>
      <c r="BM64" s="1255"/>
      <c r="BN64" s="1255"/>
      <c r="BO64" s="1255"/>
      <c r="BW64" s="1254"/>
      <c r="BY64" s="1255"/>
      <c r="BZ64" s="1255"/>
      <c r="CA64" s="1255"/>
      <c r="CI64" s="1254"/>
      <c r="CK64" s="1255"/>
      <c r="CL64" s="1255"/>
      <c r="CM64" s="1255"/>
      <c r="CU64" s="1254"/>
      <c r="CW64" s="1255"/>
      <c r="CX64" s="1255"/>
      <c r="CY64" s="1255"/>
    </row>
    <row r="65" spans="2:107" x14ac:dyDescent="0.15">
      <c r="B65" s="1247"/>
      <c r="AN65" s="1306" t="s">
        <v>622</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1247"/>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1247"/>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1247"/>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1247"/>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1247"/>
      <c r="H70" s="1297"/>
      <c r="I70" s="1297"/>
      <c r="J70" s="1298"/>
      <c r="K70" s="1298"/>
      <c r="L70" s="1299"/>
      <c r="M70" s="1298"/>
      <c r="N70" s="1299"/>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7"/>
      <c r="G71" s="1300"/>
      <c r="I71" s="1301"/>
      <c r="J71" s="1298"/>
      <c r="K71" s="1298"/>
      <c r="L71" s="1299"/>
      <c r="M71" s="1298"/>
      <c r="N71" s="1299"/>
      <c r="AM71" s="1300"/>
      <c r="AN71" s="1240" t="s">
        <v>611</v>
      </c>
    </row>
    <row r="72" spans="2:107" x14ac:dyDescent="0.15">
      <c r="B72" s="1247"/>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562</v>
      </c>
      <c r="BQ72" s="1271"/>
      <c r="BR72" s="1271"/>
      <c r="BS72" s="1271"/>
      <c r="BT72" s="1271"/>
      <c r="BU72" s="1271"/>
      <c r="BV72" s="1271"/>
      <c r="BW72" s="1271"/>
      <c r="BX72" s="1271" t="s">
        <v>563</v>
      </c>
      <c r="BY72" s="1271"/>
      <c r="BZ72" s="1271"/>
      <c r="CA72" s="1271"/>
      <c r="CB72" s="1271"/>
      <c r="CC72" s="1271"/>
      <c r="CD72" s="1271"/>
      <c r="CE72" s="1271"/>
      <c r="CF72" s="1271" t="s">
        <v>564</v>
      </c>
      <c r="CG72" s="1271"/>
      <c r="CH72" s="1271"/>
      <c r="CI72" s="1271"/>
      <c r="CJ72" s="1271"/>
      <c r="CK72" s="1271"/>
      <c r="CL72" s="1271"/>
      <c r="CM72" s="1271"/>
      <c r="CN72" s="1271" t="s">
        <v>565</v>
      </c>
      <c r="CO72" s="1271"/>
      <c r="CP72" s="1271"/>
      <c r="CQ72" s="1271"/>
      <c r="CR72" s="1271"/>
      <c r="CS72" s="1271"/>
      <c r="CT72" s="1271"/>
      <c r="CU72" s="1271"/>
      <c r="CV72" s="1271" t="s">
        <v>566</v>
      </c>
      <c r="CW72" s="1271"/>
      <c r="CX72" s="1271"/>
      <c r="CY72" s="1271"/>
      <c r="CZ72" s="1271"/>
      <c r="DA72" s="1271"/>
      <c r="DB72" s="1271"/>
      <c r="DC72" s="1271"/>
    </row>
    <row r="73" spans="2:107" x14ac:dyDescent="0.15">
      <c r="B73" s="1247"/>
      <c r="G73" s="1272"/>
      <c r="H73" s="1272"/>
      <c r="I73" s="1272"/>
      <c r="J73" s="1272"/>
      <c r="K73" s="1302"/>
      <c r="L73" s="1302"/>
      <c r="M73" s="1302"/>
      <c r="N73" s="1302"/>
      <c r="AM73" s="1264"/>
      <c r="AN73" s="1275" t="s">
        <v>612</v>
      </c>
      <c r="AO73" s="1275"/>
      <c r="AP73" s="1275"/>
      <c r="AQ73" s="1275"/>
      <c r="AR73" s="1275"/>
      <c r="AS73" s="1275"/>
      <c r="AT73" s="1275"/>
      <c r="AU73" s="1275"/>
      <c r="AV73" s="1275"/>
      <c r="AW73" s="1275"/>
      <c r="AX73" s="1275"/>
      <c r="AY73" s="1275"/>
      <c r="AZ73" s="1275"/>
      <c r="BA73" s="1275"/>
      <c r="BB73" s="1275" t="s">
        <v>618</v>
      </c>
      <c r="BC73" s="1275"/>
      <c r="BD73" s="1275"/>
      <c r="BE73" s="1275"/>
      <c r="BF73" s="1275"/>
      <c r="BG73" s="1275"/>
      <c r="BH73" s="1275"/>
      <c r="BI73" s="1275"/>
      <c r="BJ73" s="1275"/>
      <c r="BK73" s="1275"/>
      <c r="BL73" s="1275"/>
      <c r="BM73" s="1275"/>
      <c r="BN73" s="1275"/>
      <c r="BO73" s="1275"/>
      <c r="BP73" s="1277">
        <v>80.099999999999994</v>
      </c>
      <c r="BQ73" s="1277"/>
      <c r="BR73" s="1277"/>
      <c r="BS73" s="1277"/>
      <c r="BT73" s="1277"/>
      <c r="BU73" s="1277"/>
      <c r="BV73" s="1277"/>
      <c r="BW73" s="1277"/>
      <c r="BX73" s="1277">
        <v>76.3</v>
      </c>
      <c r="BY73" s="1277"/>
      <c r="BZ73" s="1277"/>
      <c r="CA73" s="1277"/>
      <c r="CB73" s="1277"/>
      <c r="CC73" s="1277"/>
      <c r="CD73" s="1277"/>
      <c r="CE73" s="1277"/>
      <c r="CF73" s="1277">
        <v>76.5</v>
      </c>
      <c r="CG73" s="1277"/>
      <c r="CH73" s="1277"/>
      <c r="CI73" s="1277"/>
      <c r="CJ73" s="1277"/>
      <c r="CK73" s="1277"/>
      <c r="CL73" s="1277"/>
      <c r="CM73" s="1277"/>
      <c r="CN73" s="1277">
        <v>82.3</v>
      </c>
      <c r="CO73" s="1277"/>
      <c r="CP73" s="1277"/>
      <c r="CQ73" s="1277"/>
      <c r="CR73" s="1277"/>
      <c r="CS73" s="1277"/>
      <c r="CT73" s="1277"/>
      <c r="CU73" s="1277"/>
      <c r="CV73" s="1277">
        <v>90.9</v>
      </c>
      <c r="CW73" s="1277"/>
      <c r="CX73" s="1277"/>
      <c r="CY73" s="1277"/>
      <c r="CZ73" s="1277"/>
      <c r="DA73" s="1277"/>
      <c r="DB73" s="1277"/>
      <c r="DC73" s="1277"/>
    </row>
    <row r="74" spans="2:107" x14ac:dyDescent="0.15">
      <c r="B74" s="1247"/>
      <c r="G74" s="1272"/>
      <c r="H74" s="1272"/>
      <c r="I74" s="1272"/>
      <c r="J74" s="1272"/>
      <c r="K74" s="1302"/>
      <c r="L74" s="1302"/>
      <c r="M74" s="1302"/>
      <c r="N74" s="1302"/>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7"/>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619</v>
      </c>
      <c r="BC75" s="1275"/>
      <c r="BD75" s="1275"/>
      <c r="BE75" s="1275"/>
      <c r="BF75" s="1275"/>
      <c r="BG75" s="1275"/>
      <c r="BH75" s="1275"/>
      <c r="BI75" s="1275"/>
      <c r="BJ75" s="1275"/>
      <c r="BK75" s="1275"/>
      <c r="BL75" s="1275"/>
      <c r="BM75" s="1275"/>
      <c r="BN75" s="1275"/>
      <c r="BO75" s="1275"/>
      <c r="BP75" s="1277">
        <v>8.6</v>
      </c>
      <c r="BQ75" s="1277"/>
      <c r="BR75" s="1277"/>
      <c r="BS75" s="1277"/>
      <c r="BT75" s="1277"/>
      <c r="BU75" s="1277"/>
      <c r="BV75" s="1277"/>
      <c r="BW75" s="1277"/>
      <c r="BX75" s="1277">
        <v>8.3000000000000007</v>
      </c>
      <c r="BY75" s="1277"/>
      <c r="BZ75" s="1277"/>
      <c r="CA75" s="1277"/>
      <c r="CB75" s="1277"/>
      <c r="CC75" s="1277"/>
      <c r="CD75" s="1277"/>
      <c r="CE75" s="1277"/>
      <c r="CF75" s="1277">
        <v>8.1999999999999993</v>
      </c>
      <c r="CG75" s="1277"/>
      <c r="CH75" s="1277"/>
      <c r="CI75" s="1277"/>
      <c r="CJ75" s="1277"/>
      <c r="CK75" s="1277"/>
      <c r="CL75" s="1277"/>
      <c r="CM75" s="1277"/>
      <c r="CN75" s="1277">
        <v>7.9</v>
      </c>
      <c r="CO75" s="1277"/>
      <c r="CP75" s="1277"/>
      <c r="CQ75" s="1277"/>
      <c r="CR75" s="1277"/>
      <c r="CS75" s="1277"/>
      <c r="CT75" s="1277"/>
      <c r="CU75" s="1277"/>
      <c r="CV75" s="1277">
        <v>7.7</v>
      </c>
      <c r="CW75" s="1277"/>
      <c r="CX75" s="1277"/>
      <c r="CY75" s="1277"/>
      <c r="CZ75" s="1277"/>
      <c r="DA75" s="1277"/>
      <c r="DB75" s="1277"/>
      <c r="DC75" s="1277"/>
    </row>
    <row r="76" spans="2:107" x14ac:dyDescent="0.15">
      <c r="B76" s="1247"/>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7"/>
      <c r="G77" s="1265"/>
      <c r="H77" s="1265"/>
      <c r="I77" s="1265"/>
      <c r="J77" s="1265"/>
      <c r="K77" s="1302"/>
      <c r="L77" s="1302"/>
      <c r="M77" s="1302"/>
      <c r="N77" s="1302"/>
      <c r="AN77" s="1271" t="s">
        <v>615</v>
      </c>
      <c r="AO77" s="1271"/>
      <c r="AP77" s="1271"/>
      <c r="AQ77" s="1271"/>
      <c r="AR77" s="1271"/>
      <c r="AS77" s="1271"/>
      <c r="AT77" s="1271"/>
      <c r="AU77" s="1271"/>
      <c r="AV77" s="1271"/>
      <c r="AW77" s="1271"/>
      <c r="AX77" s="1271"/>
      <c r="AY77" s="1271"/>
      <c r="AZ77" s="1271"/>
      <c r="BA77" s="1271"/>
      <c r="BB77" s="1275" t="s">
        <v>618</v>
      </c>
      <c r="BC77" s="1275"/>
      <c r="BD77" s="1275"/>
      <c r="BE77" s="1275"/>
      <c r="BF77" s="1275"/>
      <c r="BG77" s="1275"/>
      <c r="BH77" s="1275"/>
      <c r="BI77" s="1275"/>
      <c r="BJ77" s="1275"/>
      <c r="BK77" s="1275"/>
      <c r="BL77" s="1275"/>
      <c r="BM77" s="1275"/>
      <c r="BN77" s="1275"/>
      <c r="BO77" s="1275"/>
      <c r="BP77" s="1277">
        <v>22.3</v>
      </c>
      <c r="BQ77" s="1277"/>
      <c r="BR77" s="1277"/>
      <c r="BS77" s="1277"/>
      <c r="BT77" s="1277"/>
      <c r="BU77" s="1277"/>
      <c r="BV77" s="1277"/>
      <c r="BW77" s="1277"/>
      <c r="BX77" s="1277">
        <v>20.3</v>
      </c>
      <c r="BY77" s="1277"/>
      <c r="BZ77" s="1277"/>
      <c r="CA77" s="1277"/>
      <c r="CB77" s="1277"/>
      <c r="CC77" s="1277"/>
      <c r="CD77" s="1277"/>
      <c r="CE77" s="1277"/>
      <c r="CF77" s="1277">
        <v>20.2</v>
      </c>
      <c r="CG77" s="1277"/>
      <c r="CH77" s="1277"/>
      <c r="CI77" s="1277"/>
      <c r="CJ77" s="1277"/>
      <c r="CK77" s="1277"/>
      <c r="CL77" s="1277"/>
      <c r="CM77" s="1277"/>
      <c r="CN77" s="1277">
        <v>15.5</v>
      </c>
      <c r="CO77" s="1277"/>
      <c r="CP77" s="1277"/>
      <c r="CQ77" s="1277"/>
      <c r="CR77" s="1277"/>
      <c r="CS77" s="1277"/>
      <c r="CT77" s="1277"/>
      <c r="CU77" s="1277"/>
      <c r="CV77" s="1277">
        <v>14</v>
      </c>
      <c r="CW77" s="1277"/>
      <c r="CX77" s="1277"/>
      <c r="CY77" s="1277"/>
      <c r="CZ77" s="1277"/>
      <c r="DA77" s="1277"/>
      <c r="DB77" s="1277"/>
      <c r="DC77" s="1277"/>
    </row>
    <row r="78" spans="2:107" x14ac:dyDescent="0.15">
      <c r="B78" s="1247"/>
      <c r="G78" s="1265"/>
      <c r="H78" s="1265"/>
      <c r="I78" s="1265"/>
      <c r="J78" s="1265"/>
      <c r="K78" s="1302"/>
      <c r="L78" s="1302"/>
      <c r="M78" s="1302"/>
      <c r="N78" s="1302"/>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7"/>
      <c r="G79" s="1265"/>
      <c r="H79" s="1265"/>
      <c r="I79" s="1279"/>
      <c r="J79" s="1279"/>
      <c r="K79" s="1303"/>
      <c r="L79" s="1303"/>
      <c r="M79" s="1303"/>
      <c r="N79" s="1303"/>
      <c r="AN79" s="1271"/>
      <c r="AO79" s="1271"/>
      <c r="AP79" s="1271"/>
      <c r="AQ79" s="1271"/>
      <c r="AR79" s="1271"/>
      <c r="AS79" s="1271"/>
      <c r="AT79" s="1271"/>
      <c r="AU79" s="1271"/>
      <c r="AV79" s="1271"/>
      <c r="AW79" s="1271"/>
      <c r="AX79" s="1271"/>
      <c r="AY79" s="1271"/>
      <c r="AZ79" s="1271"/>
      <c r="BA79" s="1271"/>
      <c r="BB79" s="1275" t="s">
        <v>619</v>
      </c>
      <c r="BC79" s="1275"/>
      <c r="BD79" s="1275"/>
      <c r="BE79" s="1275"/>
      <c r="BF79" s="1275"/>
      <c r="BG79" s="1275"/>
      <c r="BH79" s="1275"/>
      <c r="BI79" s="1275"/>
      <c r="BJ79" s="1275"/>
      <c r="BK79" s="1275"/>
      <c r="BL79" s="1275"/>
      <c r="BM79" s="1275"/>
      <c r="BN79" s="1275"/>
      <c r="BO79" s="1275"/>
      <c r="BP79" s="1277">
        <v>8.5</v>
      </c>
      <c r="BQ79" s="1277"/>
      <c r="BR79" s="1277"/>
      <c r="BS79" s="1277"/>
      <c r="BT79" s="1277"/>
      <c r="BU79" s="1277"/>
      <c r="BV79" s="1277"/>
      <c r="BW79" s="1277"/>
      <c r="BX79" s="1277">
        <v>7.7</v>
      </c>
      <c r="BY79" s="1277"/>
      <c r="BZ79" s="1277"/>
      <c r="CA79" s="1277"/>
      <c r="CB79" s="1277"/>
      <c r="CC79" s="1277"/>
      <c r="CD79" s="1277"/>
      <c r="CE79" s="1277"/>
      <c r="CF79" s="1277">
        <v>7.1</v>
      </c>
      <c r="CG79" s="1277"/>
      <c r="CH79" s="1277"/>
      <c r="CI79" s="1277"/>
      <c r="CJ79" s="1277"/>
      <c r="CK79" s="1277"/>
      <c r="CL79" s="1277"/>
      <c r="CM79" s="1277"/>
      <c r="CN79" s="1277">
        <v>6.6</v>
      </c>
      <c r="CO79" s="1277"/>
      <c r="CP79" s="1277"/>
      <c r="CQ79" s="1277"/>
      <c r="CR79" s="1277"/>
      <c r="CS79" s="1277"/>
      <c r="CT79" s="1277"/>
      <c r="CU79" s="1277"/>
      <c r="CV79" s="1277">
        <v>6.5</v>
      </c>
      <c r="CW79" s="1277"/>
      <c r="CX79" s="1277"/>
      <c r="CY79" s="1277"/>
      <c r="CZ79" s="1277"/>
      <c r="DA79" s="1277"/>
      <c r="DB79" s="1277"/>
      <c r="DC79" s="1277"/>
    </row>
    <row r="80" spans="2:107" x14ac:dyDescent="0.15">
      <c r="B80" s="1247"/>
      <c r="G80" s="1265"/>
      <c r="H80" s="1265"/>
      <c r="I80" s="1279"/>
      <c r="J80" s="1279"/>
      <c r="K80" s="1303"/>
      <c r="L80" s="1303"/>
      <c r="M80" s="1303"/>
      <c r="N80" s="1303"/>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7"/>
    </row>
    <row r="82" spans="2:109" ht="17.25" x14ac:dyDescent="0.15">
      <c r="B82" s="1247"/>
      <c r="K82" s="1304"/>
      <c r="L82" s="1304"/>
      <c r="M82" s="1304"/>
      <c r="N82" s="1304"/>
      <c r="AQ82" s="1304"/>
      <c r="AR82" s="1304"/>
      <c r="AS82" s="1304"/>
      <c r="AT82" s="1304"/>
      <c r="BC82" s="1304"/>
      <c r="BD82" s="1304"/>
      <c r="BE82" s="1304"/>
      <c r="BF82" s="1304"/>
      <c r="BO82" s="1304"/>
      <c r="BP82" s="1304"/>
      <c r="BQ82" s="1304"/>
      <c r="BR82" s="1304"/>
      <c r="CA82" s="1304"/>
      <c r="CB82" s="1304"/>
      <c r="CC82" s="1304"/>
      <c r="CD82" s="1304"/>
      <c r="CM82" s="1304"/>
      <c r="CN82" s="1304"/>
      <c r="CO82" s="1304"/>
      <c r="CP82" s="1304"/>
      <c r="CY82" s="1304"/>
      <c r="CZ82" s="1304"/>
      <c r="DA82" s="1304"/>
      <c r="DB82" s="1304"/>
      <c r="DC82" s="1304"/>
    </row>
    <row r="83" spans="2:109" x14ac:dyDescent="0.15">
      <c r="B83" s="1249"/>
      <c r="C83" s="1250"/>
      <c r="D83" s="1250"/>
      <c r="E83" s="1250"/>
      <c r="F83" s="1250"/>
      <c r="G83" s="1250"/>
      <c r="H83" s="1250"/>
      <c r="I83" s="1250"/>
      <c r="J83" s="1250"/>
      <c r="K83" s="1250"/>
      <c r="L83" s="1250"/>
      <c r="M83" s="1250"/>
      <c r="N83" s="1250"/>
      <c r="O83" s="1250"/>
      <c r="P83" s="1250"/>
      <c r="Q83" s="1250"/>
      <c r="R83" s="1250"/>
      <c r="S83" s="1250"/>
      <c r="T83" s="1250"/>
      <c r="U83" s="1250"/>
      <c r="V83" s="1250"/>
      <c r="W83" s="1250"/>
      <c r="X83" s="1250"/>
      <c r="Y83" s="1250"/>
      <c r="Z83" s="1250"/>
      <c r="AA83" s="1250"/>
      <c r="AB83" s="1250"/>
      <c r="AC83" s="1250"/>
      <c r="AD83" s="1250"/>
      <c r="AE83" s="1250"/>
      <c r="AF83" s="1250"/>
      <c r="AG83" s="1250"/>
      <c r="AH83" s="1250"/>
      <c r="AI83" s="1250"/>
      <c r="AJ83" s="1250"/>
      <c r="AK83" s="1250"/>
      <c r="AL83" s="1250"/>
      <c r="AM83" s="1250"/>
      <c r="AN83" s="1250"/>
      <c r="AO83" s="1250"/>
      <c r="AP83" s="1250"/>
      <c r="AQ83" s="1250"/>
      <c r="AR83" s="1250"/>
      <c r="AS83" s="1250"/>
      <c r="AT83" s="1250"/>
      <c r="AU83" s="1250"/>
      <c r="AV83" s="1250"/>
      <c r="AW83" s="1250"/>
      <c r="AX83" s="1250"/>
      <c r="AY83" s="1250"/>
      <c r="AZ83" s="1250"/>
      <c r="BA83" s="1250"/>
      <c r="BB83" s="1250"/>
      <c r="BC83" s="1250"/>
      <c r="BD83" s="1250"/>
      <c r="BE83" s="1250"/>
      <c r="BF83" s="1250"/>
      <c r="BG83" s="1250"/>
      <c r="BH83" s="1250"/>
      <c r="BI83" s="1250"/>
      <c r="BJ83" s="1250"/>
      <c r="BK83" s="1250"/>
      <c r="BL83" s="1250"/>
      <c r="BM83" s="1250"/>
      <c r="BN83" s="1250"/>
      <c r="BO83" s="1250"/>
      <c r="BP83" s="1250"/>
      <c r="BQ83" s="1250"/>
      <c r="BR83" s="1250"/>
      <c r="BS83" s="1250"/>
      <c r="BT83" s="1250"/>
      <c r="BU83" s="1250"/>
      <c r="BV83" s="1250"/>
      <c r="BW83" s="1250"/>
      <c r="BX83" s="1250"/>
      <c r="BY83" s="1250"/>
      <c r="BZ83" s="1250"/>
      <c r="CA83" s="1250"/>
      <c r="CB83" s="1250"/>
      <c r="CC83" s="1250"/>
      <c r="CD83" s="1250"/>
      <c r="CE83" s="1250"/>
      <c r="CF83" s="1250"/>
      <c r="CG83" s="1250"/>
      <c r="CH83" s="1250"/>
      <c r="CI83" s="1250"/>
      <c r="CJ83" s="1250"/>
      <c r="CK83" s="1250"/>
      <c r="CL83" s="1250"/>
      <c r="CM83" s="1250"/>
      <c r="CN83" s="1250"/>
      <c r="CO83" s="1250"/>
      <c r="CP83" s="1250"/>
      <c r="CQ83" s="1250"/>
      <c r="CR83" s="1250"/>
      <c r="CS83" s="1250"/>
      <c r="CT83" s="1250"/>
      <c r="CU83" s="1250"/>
      <c r="CV83" s="1250"/>
      <c r="CW83" s="1250"/>
      <c r="CX83" s="1250"/>
      <c r="CY83" s="1250"/>
      <c r="CZ83" s="1250"/>
      <c r="DA83" s="1250"/>
      <c r="DB83" s="1250"/>
      <c r="DC83" s="1250"/>
      <c r="DD83" s="1251"/>
    </row>
    <row r="84" spans="2:109" x14ac:dyDescent="0.15">
      <c r="DD84" s="1240"/>
      <c r="DE84" s="1240"/>
    </row>
    <row r="85" spans="2:109" x14ac:dyDescent="0.15">
      <c r="DD85" s="1240"/>
      <c r="DE85" s="1240"/>
    </row>
    <row r="86" spans="2:109" hidden="1" x14ac:dyDescent="0.15">
      <c r="DD86" s="1240"/>
      <c r="DE86" s="1240"/>
    </row>
    <row r="87" spans="2:109" hidden="1" x14ac:dyDescent="0.15">
      <c r="K87" s="1305"/>
      <c r="AQ87" s="1305"/>
      <c r="BC87" s="1305"/>
      <c r="BO87" s="1305"/>
      <c r="CA87" s="1305"/>
      <c r="CM87" s="1305"/>
      <c r="CY87" s="1305"/>
      <c r="DD87" s="1240"/>
      <c r="DE87" s="1240"/>
    </row>
    <row r="88" spans="2:109" hidden="1" x14ac:dyDescent="0.15">
      <c r="DD88" s="1240"/>
      <c r="DE88" s="1240"/>
    </row>
    <row r="89" spans="2:109" hidden="1" x14ac:dyDescent="0.15">
      <c r="DD89" s="1240"/>
      <c r="DE89" s="1240"/>
    </row>
    <row r="90" spans="2:109" hidden="1" x14ac:dyDescent="0.15">
      <c r="DD90" s="1240"/>
      <c r="DE90" s="1240"/>
    </row>
    <row r="91" spans="2:109" hidden="1" x14ac:dyDescent="0.15">
      <c r="DD91" s="1240"/>
      <c r="DE91" s="1240"/>
    </row>
    <row r="92" spans="2:109" ht="13.5" hidden="1" customHeight="1" x14ac:dyDescent="0.15">
      <c r="DD92" s="1240"/>
      <c r="DE92" s="1240"/>
    </row>
    <row r="93" spans="2:109" ht="13.5" hidden="1" customHeight="1" x14ac:dyDescent="0.15">
      <c r="DD93" s="1240"/>
      <c r="DE93" s="1240"/>
    </row>
    <row r="94" spans="2:109" ht="13.5" hidden="1" customHeight="1" x14ac:dyDescent="0.15">
      <c r="DD94" s="1240"/>
      <c r="DE94" s="1240"/>
    </row>
    <row r="95" spans="2:109" ht="13.5" hidden="1" customHeight="1" x14ac:dyDescent="0.15">
      <c r="DD95" s="1240"/>
      <c r="DE95" s="1240"/>
    </row>
    <row r="96" spans="2:109" ht="13.5" hidden="1" customHeight="1" x14ac:dyDescent="0.15">
      <c r="DD96" s="1240"/>
      <c r="DE96" s="1240"/>
    </row>
    <row r="97" spans="108:109" ht="13.5" hidden="1" customHeight="1" x14ac:dyDescent="0.15">
      <c r="DD97" s="1240"/>
      <c r="DE97" s="1240"/>
    </row>
    <row r="98" spans="108:109" ht="13.5" hidden="1" customHeight="1" x14ac:dyDescent="0.15">
      <c r="DD98" s="1240"/>
      <c r="DE98" s="1240"/>
    </row>
    <row r="99" spans="108:109" ht="13.5" hidden="1" customHeight="1" x14ac:dyDescent="0.15">
      <c r="DD99" s="1240"/>
      <c r="DE99" s="1240"/>
    </row>
    <row r="100" spans="108:109" ht="13.5" hidden="1" customHeight="1" x14ac:dyDescent="0.15">
      <c r="DD100" s="1240"/>
      <c r="DE100" s="1240"/>
    </row>
    <row r="101" spans="108:109" ht="13.5" hidden="1" customHeight="1" x14ac:dyDescent="0.15">
      <c r="DD101" s="1240"/>
      <c r="DE101" s="1240"/>
    </row>
    <row r="102" spans="108:109" ht="13.5" hidden="1" customHeight="1" x14ac:dyDescent="0.15">
      <c r="DD102" s="1240"/>
      <c r="DE102" s="1240"/>
    </row>
    <row r="103" spans="108:109" ht="13.5" hidden="1" customHeight="1" x14ac:dyDescent="0.15">
      <c r="DD103" s="1240"/>
      <c r="DE103" s="1240"/>
    </row>
    <row r="104" spans="108:109" ht="13.5" hidden="1" customHeight="1" x14ac:dyDescent="0.15">
      <c r="DD104" s="1240"/>
      <c r="DE104" s="1240"/>
    </row>
    <row r="105" spans="108:109" ht="13.5" hidden="1" customHeight="1" x14ac:dyDescent="0.15">
      <c r="DD105" s="1240"/>
      <c r="DE105" s="1240"/>
    </row>
    <row r="106" spans="108:109" ht="13.5" hidden="1" customHeight="1" x14ac:dyDescent="0.15">
      <c r="DD106" s="1240"/>
      <c r="DE106" s="1240"/>
    </row>
    <row r="107" spans="108:109" ht="13.5" hidden="1" customHeight="1" x14ac:dyDescent="0.15">
      <c r="DD107" s="1240"/>
      <c r="DE107" s="1240"/>
    </row>
    <row r="108" spans="108:109" ht="13.5" hidden="1" customHeight="1" x14ac:dyDescent="0.15">
      <c r="DD108" s="1240"/>
      <c r="DE108" s="1240"/>
    </row>
    <row r="109" spans="108:109" ht="13.5" hidden="1" customHeight="1" x14ac:dyDescent="0.15">
      <c r="DD109" s="1240"/>
      <c r="DE109" s="1240"/>
    </row>
    <row r="110" spans="108:109" ht="13.5" hidden="1" customHeight="1" x14ac:dyDescent="0.15">
      <c r="DD110" s="1240"/>
      <c r="DE110" s="1240"/>
    </row>
    <row r="111" spans="108:109" ht="13.5" hidden="1" customHeight="1" x14ac:dyDescent="0.15">
      <c r="DD111" s="1240"/>
      <c r="DE111" s="1240"/>
    </row>
    <row r="112" spans="108:109" ht="13.5" hidden="1" customHeight="1" x14ac:dyDescent="0.15">
      <c r="DD112" s="1240"/>
      <c r="DE112" s="1240"/>
    </row>
    <row r="113" spans="108:109" ht="13.5" hidden="1" customHeight="1" x14ac:dyDescent="0.15">
      <c r="DD113" s="1240"/>
      <c r="DE113" s="1240"/>
    </row>
    <row r="114" spans="108:109" ht="13.5" hidden="1" customHeight="1" x14ac:dyDescent="0.15">
      <c r="DD114" s="1240"/>
      <c r="DE114" s="1240"/>
    </row>
    <row r="115" spans="108:109" ht="13.5" hidden="1" customHeight="1" x14ac:dyDescent="0.15">
      <c r="DD115" s="1240"/>
      <c r="DE115" s="1240"/>
    </row>
    <row r="116" spans="108:109" ht="13.5" hidden="1" customHeight="1" x14ac:dyDescent="0.15">
      <c r="DD116" s="1240"/>
      <c r="DE116" s="1240"/>
    </row>
    <row r="117" spans="108:109" ht="13.5" hidden="1" customHeight="1" x14ac:dyDescent="0.15">
      <c r="DD117" s="1240"/>
      <c r="DE117" s="1240"/>
    </row>
    <row r="118" spans="108:109" ht="13.5" hidden="1" customHeight="1" x14ac:dyDescent="0.15">
      <c r="DD118" s="1240"/>
      <c r="DE118" s="1240"/>
    </row>
    <row r="119" spans="108:109" ht="13.5" hidden="1" customHeight="1" x14ac:dyDescent="0.15">
      <c r="DD119" s="1240"/>
      <c r="DE119" s="1240"/>
    </row>
    <row r="120" spans="108:109" ht="13.5" hidden="1" customHeight="1" x14ac:dyDescent="0.15">
      <c r="DD120" s="1240"/>
      <c r="DE120" s="1240"/>
    </row>
    <row r="121" spans="108:109" ht="13.5" hidden="1" customHeight="1" x14ac:dyDescent="0.15">
      <c r="DD121" s="1240"/>
      <c r="DE121" s="1240"/>
    </row>
    <row r="122" spans="108:109" ht="13.5" hidden="1" customHeight="1" x14ac:dyDescent="0.15">
      <c r="DD122" s="1240"/>
      <c r="DE122" s="1240"/>
    </row>
    <row r="123" spans="108:109" ht="13.5" hidden="1" customHeight="1" x14ac:dyDescent="0.15">
      <c r="DD123" s="1240"/>
      <c r="DE123" s="1240"/>
    </row>
    <row r="124" spans="108:109" ht="13.5" hidden="1" customHeight="1" x14ac:dyDescent="0.15">
      <c r="DD124" s="1240"/>
      <c r="DE124" s="1240"/>
    </row>
    <row r="125" spans="108:109" ht="13.5" hidden="1" customHeight="1" x14ac:dyDescent="0.15">
      <c r="DD125" s="1240"/>
      <c r="DE125" s="1240"/>
    </row>
    <row r="126" spans="108:109" ht="13.5" hidden="1" customHeight="1" x14ac:dyDescent="0.15">
      <c r="DD126" s="1240"/>
      <c r="DE126" s="1240"/>
    </row>
    <row r="127" spans="108:109" ht="13.5" hidden="1" customHeight="1" x14ac:dyDescent="0.15">
      <c r="DD127" s="1240"/>
      <c r="DE127" s="1240"/>
    </row>
    <row r="128" spans="108:109" ht="13.5" hidden="1" customHeight="1" x14ac:dyDescent="0.15">
      <c r="DD128" s="1240"/>
      <c r="DE128" s="1240"/>
    </row>
    <row r="129" spans="108:109" ht="13.5" hidden="1" customHeight="1" x14ac:dyDescent="0.15">
      <c r="DD129" s="1240"/>
      <c r="DE129" s="1240"/>
    </row>
    <row r="130" spans="108:109" ht="13.5" hidden="1" customHeight="1" x14ac:dyDescent="0.15">
      <c r="DD130" s="1240"/>
      <c r="DE130" s="1240"/>
    </row>
    <row r="131" spans="108:109" ht="13.5" hidden="1" customHeight="1" x14ac:dyDescent="0.15">
      <c r="DD131" s="1240"/>
      <c r="DE131" s="1240"/>
    </row>
    <row r="132" spans="108:109" ht="13.5" hidden="1" customHeight="1" x14ac:dyDescent="0.15">
      <c r="DD132" s="1240"/>
      <c r="DE132" s="1240"/>
    </row>
    <row r="133" spans="108:109" ht="13.5" hidden="1" customHeight="1" x14ac:dyDescent="0.15">
      <c r="DD133" s="1240"/>
      <c r="DE133" s="1240"/>
    </row>
    <row r="134" spans="108:109" ht="13.5" hidden="1" customHeight="1" x14ac:dyDescent="0.15">
      <c r="DD134" s="1240"/>
      <c r="DE134" s="1240"/>
    </row>
    <row r="135" spans="108:109" ht="13.5" hidden="1" customHeight="1" x14ac:dyDescent="0.15">
      <c r="DD135" s="1240"/>
      <c r="DE135" s="1240"/>
    </row>
    <row r="136" spans="108:109" ht="13.5" hidden="1" customHeight="1" x14ac:dyDescent="0.15">
      <c r="DD136" s="1240"/>
      <c r="DE136" s="1240"/>
    </row>
    <row r="137" spans="108:109" ht="13.5" hidden="1" customHeight="1" x14ac:dyDescent="0.15">
      <c r="DD137" s="1240"/>
      <c r="DE137" s="1240"/>
    </row>
    <row r="138" spans="108:109" ht="13.5" hidden="1" customHeight="1" x14ac:dyDescent="0.15">
      <c r="DD138" s="1240"/>
      <c r="DE138" s="1240"/>
    </row>
    <row r="139" spans="108:109" ht="13.5" hidden="1" customHeight="1" x14ac:dyDescent="0.15">
      <c r="DD139" s="1240"/>
      <c r="DE139" s="1240"/>
    </row>
    <row r="140" spans="108:109" ht="13.5" hidden="1" customHeight="1" x14ac:dyDescent="0.15">
      <c r="DD140" s="1240"/>
      <c r="DE140" s="1240"/>
    </row>
    <row r="141" spans="108:109" ht="13.5" hidden="1" customHeight="1" x14ac:dyDescent="0.15">
      <c r="DD141" s="1240"/>
      <c r="DE141" s="1240"/>
    </row>
    <row r="142" spans="108:109" ht="13.5" hidden="1" customHeight="1" x14ac:dyDescent="0.15">
      <c r="DD142" s="1240"/>
      <c r="DE142" s="1240"/>
    </row>
    <row r="143" spans="108:109" ht="13.5" hidden="1" customHeight="1" x14ac:dyDescent="0.15">
      <c r="DD143" s="1240"/>
      <c r="DE143" s="1240"/>
    </row>
    <row r="144" spans="108:109" ht="13.5" hidden="1" customHeight="1" x14ac:dyDescent="0.15">
      <c r="DD144" s="1240"/>
      <c r="DE144" s="1240"/>
    </row>
    <row r="145" spans="108:109" ht="13.5" hidden="1" customHeight="1" x14ac:dyDescent="0.15">
      <c r="DD145" s="1240"/>
      <c r="DE145" s="1240"/>
    </row>
    <row r="146" spans="108:109" ht="13.5" hidden="1" customHeight="1" x14ac:dyDescent="0.15">
      <c r="DD146" s="1240"/>
      <c r="DE146" s="1240"/>
    </row>
    <row r="147" spans="108:109" ht="13.5" hidden="1" customHeight="1" x14ac:dyDescent="0.15">
      <c r="DD147" s="1240"/>
      <c r="DE147" s="1240"/>
    </row>
    <row r="148" spans="108:109" ht="13.5" hidden="1" customHeight="1" x14ac:dyDescent="0.15">
      <c r="DD148" s="1240"/>
      <c r="DE148" s="1240"/>
    </row>
    <row r="149" spans="108:109" ht="13.5" hidden="1" customHeight="1" x14ac:dyDescent="0.15">
      <c r="DD149" s="1240"/>
      <c r="DE149" s="1240"/>
    </row>
    <row r="150" spans="108:109" ht="13.5" hidden="1" customHeight="1" x14ac:dyDescent="0.15">
      <c r="DD150" s="1240"/>
      <c r="DE150" s="1240"/>
    </row>
    <row r="151" spans="108:109" ht="13.5" hidden="1" customHeight="1" x14ac:dyDescent="0.15">
      <c r="DD151" s="1240"/>
      <c r="DE151" s="1240"/>
    </row>
    <row r="152" spans="108:109" ht="13.5" hidden="1" customHeight="1" x14ac:dyDescent="0.15">
      <c r="DD152" s="1240"/>
      <c r="DE152" s="1240"/>
    </row>
    <row r="153" spans="108:109" ht="13.5" hidden="1" customHeight="1" x14ac:dyDescent="0.15">
      <c r="DD153" s="1240"/>
      <c r="DE153" s="1240"/>
    </row>
    <row r="154" spans="108:109" ht="13.5" hidden="1" customHeight="1" x14ac:dyDescent="0.15">
      <c r="DD154" s="1240"/>
      <c r="DE154" s="1240"/>
    </row>
    <row r="155" spans="108:109" ht="13.5" hidden="1" customHeight="1" x14ac:dyDescent="0.15">
      <c r="DD155" s="1240"/>
      <c r="DE155" s="1240"/>
    </row>
    <row r="156" spans="108:109" ht="13.5" hidden="1" customHeight="1" x14ac:dyDescent="0.15">
      <c r="DD156" s="1240"/>
      <c r="DE156" s="1240"/>
    </row>
    <row r="157" spans="108:109" ht="13.5" hidden="1" customHeight="1" x14ac:dyDescent="0.15">
      <c r="DD157" s="1240"/>
      <c r="DE157" s="1240"/>
    </row>
    <row r="158" spans="108:109" ht="13.5" hidden="1" customHeight="1" x14ac:dyDescent="0.15">
      <c r="DD158" s="1240"/>
      <c r="DE158" s="1240"/>
    </row>
    <row r="159" spans="108:109" ht="13.5" hidden="1" customHeight="1" x14ac:dyDescent="0.15">
      <c r="DD159" s="1240"/>
      <c r="DE159" s="1240"/>
    </row>
    <row r="160" spans="108:109" ht="13.5" hidden="1" customHeight="1" x14ac:dyDescent="0.15">
      <c r="DD160" s="1240"/>
      <c r="DE160" s="1240"/>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icTnC01ZqrAbTLMC0zeqj2xAmYSFI57Q2Fp7iN5BDTWRHqx7yjsCWOT1vWIhMgE1qgQ+lL+umlnh/lk+lySgdQ==" saltValue="ki6Fw8Nb3mMH0VPcgjVc2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C100" zoomScale="70" zoomScaleNormal="70" zoomScaleSheetLayoutView="70" workbookViewId="0">
      <selection activeCell="DE31" sqref="DE31"/>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620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BoT/vz0hGUMJOTo9nwNa9ivvjh5O2il65+7uYLtoB6VVwPyoqoh3It2gBbn6BKCy5ot8B01hMJySNQkWUvGg==" saltValue="ADGqnK/rkexLAyNglMfWq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67" zoomScale="70" zoomScaleNormal="70" zoomScaleSheetLayoutView="55" workbookViewId="0">
      <selection activeCell="DE31" sqref="DE31"/>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621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QVf61C7Rhk1at/4J/0HlIZ3qs6eg5gFVb8E05QYeHKAtYlShoQ+fNmnsSNOFKf9sGuHUdCaCyy+YCHC9+wreg==" saltValue="YWFBntolhzPrKXoAbsQ8v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559</v>
      </c>
      <c r="G2" s="136"/>
      <c r="H2" s="137"/>
    </row>
    <row r="3" spans="1:8" x14ac:dyDescent="0.15">
      <c r="A3" s="133" t="s">
        <v>552</v>
      </c>
      <c r="B3" s="138"/>
      <c r="C3" s="139"/>
      <c r="D3" s="140">
        <v>40058</v>
      </c>
      <c r="E3" s="141"/>
      <c r="F3" s="142">
        <v>53270</v>
      </c>
      <c r="G3" s="143"/>
      <c r="H3" s="144"/>
    </row>
    <row r="4" spans="1:8" x14ac:dyDescent="0.15">
      <c r="A4" s="145"/>
      <c r="B4" s="146"/>
      <c r="C4" s="147"/>
      <c r="D4" s="148">
        <v>29612</v>
      </c>
      <c r="E4" s="149"/>
      <c r="F4" s="150">
        <v>24316</v>
      </c>
      <c r="G4" s="151"/>
      <c r="H4" s="152"/>
    </row>
    <row r="5" spans="1:8" x14ac:dyDescent="0.15">
      <c r="A5" s="133" t="s">
        <v>554</v>
      </c>
      <c r="B5" s="138"/>
      <c r="C5" s="139"/>
      <c r="D5" s="140">
        <v>41274</v>
      </c>
      <c r="E5" s="141"/>
      <c r="F5" s="142">
        <v>53292</v>
      </c>
      <c r="G5" s="143"/>
      <c r="H5" s="144"/>
    </row>
    <row r="6" spans="1:8" x14ac:dyDescent="0.15">
      <c r="A6" s="145"/>
      <c r="B6" s="146"/>
      <c r="C6" s="147"/>
      <c r="D6" s="148">
        <v>27862</v>
      </c>
      <c r="E6" s="149"/>
      <c r="F6" s="150">
        <v>28900</v>
      </c>
      <c r="G6" s="151"/>
      <c r="H6" s="152"/>
    </row>
    <row r="7" spans="1:8" x14ac:dyDescent="0.15">
      <c r="A7" s="133" t="s">
        <v>555</v>
      </c>
      <c r="B7" s="138"/>
      <c r="C7" s="139"/>
      <c r="D7" s="140">
        <v>50054</v>
      </c>
      <c r="E7" s="141"/>
      <c r="F7" s="142">
        <v>56894</v>
      </c>
      <c r="G7" s="143"/>
      <c r="H7" s="144"/>
    </row>
    <row r="8" spans="1:8" x14ac:dyDescent="0.15">
      <c r="A8" s="145"/>
      <c r="B8" s="146"/>
      <c r="C8" s="147"/>
      <c r="D8" s="148">
        <v>27916</v>
      </c>
      <c r="E8" s="149"/>
      <c r="F8" s="150">
        <v>32548</v>
      </c>
      <c r="G8" s="151"/>
      <c r="H8" s="152"/>
    </row>
    <row r="9" spans="1:8" x14ac:dyDescent="0.15">
      <c r="A9" s="133" t="s">
        <v>556</v>
      </c>
      <c r="B9" s="138"/>
      <c r="C9" s="139"/>
      <c r="D9" s="140">
        <v>46682</v>
      </c>
      <c r="E9" s="141"/>
      <c r="F9" s="142">
        <v>57122</v>
      </c>
      <c r="G9" s="143"/>
      <c r="H9" s="144"/>
    </row>
    <row r="10" spans="1:8" x14ac:dyDescent="0.15">
      <c r="A10" s="145"/>
      <c r="B10" s="146"/>
      <c r="C10" s="147"/>
      <c r="D10" s="148">
        <v>34039</v>
      </c>
      <c r="E10" s="149"/>
      <c r="F10" s="150">
        <v>36191</v>
      </c>
      <c r="G10" s="151"/>
      <c r="H10" s="152"/>
    </row>
    <row r="11" spans="1:8" x14ac:dyDescent="0.15">
      <c r="A11" s="133" t="s">
        <v>557</v>
      </c>
      <c r="B11" s="138"/>
      <c r="C11" s="139"/>
      <c r="D11" s="140">
        <v>41027</v>
      </c>
      <c r="E11" s="141"/>
      <c r="F11" s="142">
        <v>53655</v>
      </c>
      <c r="G11" s="143"/>
      <c r="H11" s="144"/>
    </row>
    <row r="12" spans="1:8" x14ac:dyDescent="0.15">
      <c r="A12" s="145"/>
      <c r="B12" s="146"/>
      <c r="C12" s="153"/>
      <c r="D12" s="148">
        <v>29246</v>
      </c>
      <c r="E12" s="149"/>
      <c r="F12" s="150">
        <v>32719</v>
      </c>
      <c r="G12" s="151"/>
      <c r="H12" s="152"/>
    </row>
    <row r="13" spans="1:8" x14ac:dyDescent="0.15">
      <c r="A13" s="133"/>
      <c r="B13" s="138"/>
      <c r="C13" s="154"/>
      <c r="D13" s="155">
        <v>43819</v>
      </c>
      <c r="E13" s="156"/>
      <c r="F13" s="157">
        <v>54847</v>
      </c>
      <c r="G13" s="158"/>
      <c r="H13" s="144"/>
    </row>
    <row r="14" spans="1:8" x14ac:dyDescent="0.15">
      <c r="A14" s="145"/>
      <c r="B14" s="146"/>
      <c r="C14" s="147"/>
      <c r="D14" s="148">
        <v>29735</v>
      </c>
      <c r="E14" s="149"/>
      <c r="F14" s="150">
        <v>30935</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10.52</v>
      </c>
      <c r="C19" s="159">
        <f>ROUND(VALUE(SUBSTITUTE(実質収支比率等に係る経年分析!G$48,"▲","-")),2)</f>
        <v>5.79</v>
      </c>
      <c r="D19" s="159">
        <f>ROUND(VALUE(SUBSTITUTE(実質収支比率等に係る経年分析!H$48,"▲","-")),2)</f>
        <v>5.24</v>
      </c>
      <c r="E19" s="159">
        <f>ROUND(VALUE(SUBSTITUTE(実質収支比率等に係る経年分析!I$48,"▲","-")),2)</f>
        <v>4.1100000000000003</v>
      </c>
      <c r="F19" s="159">
        <f>ROUND(VALUE(SUBSTITUTE(実質収支比率等に係る経年分析!J$48,"▲","-")),2)</f>
        <v>5.0999999999999996</v>
      </c>
    </row>
    <row r="20" spans="1:11" x14ac:dyDescent="0.15">
      <c r="A20" s="159" t="s">
        <v>48</v>
      </c>
      <c r="B20" s="159">
        <f>ROUND(VALUE(SUBSTITUTE(実質収支比率等に係る経年分析!F$47,"▲","-")),2)</f>
        <v>19.45</v>
      </c>
      <c r="C20" s="159">
        <f>ROUND(VALUE(SUBSTITUTE(実質収支比率等に係る経年分析!G$47,"▲","-")),2)</f>
        <v>20.65</v>
      </c>
      <c r="D20" s="159">
        <f>ROUND(VALUE(SUBSTITUTE(実質収支比率等に係る経年分析!H$47,"▲","-")),2)</f>
        <v>20.27</v>
      </c>
      <c r="E20" s="159">
        <f>ROUND(VALUE(SUBSTITUTE(実質収支比率等に係る経年分析!I$47,"▲","-")),2)</f>
        <v>17.98</v>
      </c>
      <c r="F20" s="159">
        <f>ROUND(VALUE(SUBSTITUTE(実質収支比率等に係る経年分析!J$47,"▲","-")),2)</f>
        <v>14.43</v>
      </c>
    </row>
    <row r="21" spans="1:11" x14ac:dyDescent="0.15">
      <c r="A21" s="159" t="s">
        <v>49</v>
      </c>
      <c r="B21" s="159">
        <f>IF(ISNUMBER(VALUE(SUBSTITUTE(実質収支比率等に係る経年分析!F$49,"▲","-"))),ROUND(VALUE(SUBSTITUTE(実質収支比率等に係る経年分析!F$49,"▲","-")),2),NA())</f>
        <v>-1.54</v>
      </c>
      <c r="C21" s="159">
        <f>IF(ISNUMBER(VALUE(SUBSTITUTE(実質収支比率等に係る経年分析!G$49,"▲","-"))),ROUND(VALUE(SUBSTITUTE(実質収支比率等に係る経年分析!G$49,"▲","-")),2),NA())</f>
        <v>-3.67</v>
      </c>
      <c r="D21" s="159">
        <f>IF(ISNUMBER(VALUE(SUBSTITUTE(実質収支比率等に係る経年分析!H$49,"▲","-"))),ROUND(VALUE(SUBSTITUTE(実質収支比率等に係る経年分析!H$49,"▲","-")),2),NA())</f>
        <v>-0.12</v>
      </c>
      <c r="E21" s="159">
        <f>IF(ISNUMBER(VALUE(SUBSTITUTE(実質収支比率等に係る経年分析!I$49,"▲","-"))),ROUND(VALUE(SUBSTITUTE(実質収支比率等に係る経年分析!I$49,"▲","-")),2),NA())</f>
        <v>-3.79</v>
      </c>
      <c r="F21" s="159">
        <f>IF(ISNUMBER(VALUE(SUBSTITUTE(実質収支比率等に係る経年分析!J$49,"▲","-"))),ROUND(VALUE(SUBSTITUTE(実質収支比率等に係る経年分析!J$49,"▲","-")),2),NA())</f>
        <v>-2.62</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1.81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0.17</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0.09</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0.02</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農業集落排水事業特別会計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0.03</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0.04</v>
      </c>
    </row>
    <row r="30" spans="1:11" x14ac:dyDescent="0.15">
      <c r="A30" s="160" t="str">
        <f>IF(連結実質赤字比率に係る赤字・黒字の構成分析!C$40="",NA(),連結実質赤字比率に係る赤字・黒字の構成分析!C$40)</f>
        <v>公共下水道事業特別会計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0.17</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1.51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0.15</v>
      </c>
    </row>
    <row r="31" spans="1:11" x14ac:dyDescent="0.15">
      <c r="A31" s="160" t="str">
        <f>IF(連結実質赤字比率に係る赤字・黒字の構成分析!C$39="",NA(),連結実質赤字比率に係る赤字・黒字の構成分析!C$39)</f>
        <v>簡易水道特別会計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0.17</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0.25</v>
      </c>
    </row>
    <row r="32" spans="1:11" x14ac:dyDescent="0.15">
      <c r="A32" s="160" t="str">
        <f>IF(連結実質赤字比率に係る赤字・黒字の構成分析!C$38="",NA(),連結実質赤字比率に係る赤字・黒字の構成分析!C$38)</f>
        <v>住宅新築資金等貸付特別会計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0.66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0.73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0.77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0.8</v>
      </c>
    </row>
    <row r="33" spans="1:16" x14ac:dyDescent="0.15">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2.31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2.06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2.0299999999999998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0.54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3.14</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9.85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5.05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4.54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3.32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4.28</v>
      </c>
    </row>
    <row r="35" spans="1:16" x14ac:dyDescent="0.15">
      <c r="A35" s="160" t="str">
        <f>IF(連結実質赤字比率に係る赤字・黒字の構成分析!C$35="",NA(),連結実質赤字比率に係る赤字・黒字の構成分析!C$35)</f>
        <v>上水道事業会計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6.55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6.73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6.63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7.32</v>
      </c>
    </row>
    <row r="36" spans="1:16" x14ac:dyDescent="0.15">
      <c r="A36" s="160" t="str">
        <f>IF(連結実質赤字比率に係る赤字・黒字の構成分析!C$34="",NA(),連結実質赤字比率に係る赤字・黒字の構成分析!C$34)</f>
        <v>国民健康保険特別会計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3.49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2.85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0</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7.66</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720</v>
      </c>
      <c r="E42" s="161"/>
      <c r="F42" s="161"/>
      <c r="G42" s="161">
        <f>'実質公債費比率（分子）の構造'!L$52</f>
        <v>739</v>
      </c>
      <c r="H42" s="161"/>
      <c r="I42" s="161"/>
      <c r="J42" s="161">
        <f>'実質公債費比率（分子）の構造'!M$52</f>
        <v>721</v>
      </c>
      <c r="K42" s="161"/>
      <c r="L42" s="161"/>
      <c r="M42" s="161">
        <f>'実質公債費比率（分子）の構造'!N$52</f>
        <v>741</v>
      </c>
      <c r="N42" s="161"/>
      <c r="O42" s="161"/>
      <c r="P42" s="161">
        <f>'実質公債費比率（分子）の構造'!O$52</f>
        <v>752</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29</v>
      </c>
      <c r="C44" s="161"/>
      <c r="D44" s="161"/>
      <c r="E44" s="161">
        <f>'実質公債費比率（分子）の構造'!L$50</f>
        <v>27</v>
      </c>
      <c r="F44" s="161"/>
      <c r="G44" s="161"/>
      <c r="H44" s="161">
        <f>'実質公債費比率（分子）の構造'!M$50</f>
        <v>28</v>
      </c>
      <c r="I44" s="161"/>
      <c r="J44" s="161"/>
      <c r="K44" s="161">
        <f>'実質公債費比率（分子）の構造'!N$50</f>
        <v>26</v>
      </c>
      <c r="L44" s="161"/>
      <c r="M44" s="161"/>
      <c r="N44" s="161">
        <f>'実質公債費比率（分子）の構造'!O$50</f>
        <v>7</v>
      </c>
      <c r="O44" s="161"/>
      <c r="P44" s="161"/>
    </row>
    <row r="45" spans="1:16" x14ac:dyDescent="0.15">
      <c r="A45" s="161" t="s">
        <v>59</v>
      </c>
      <c r="B45" s="161">
        <f>'実質公債費比率（分子）の構造'!K$49</f>
        <v>142</v>
      </c>
      <c r="C45" s="161"/>
      <c r="D45" s="161"/>
      <c r="E45" s="161">
        <f>'実質公債費比率（分子）の構造'!L$49</f>
        <v>132</v>
      </c>
      <c r="F45" s="161"/>
      <c r="G45" s="161"/>
      <c r="H45" s="161">
        <f>'実質公債費比率（分子）の構造'!M$49</f>
        <v>139</v>
      </c>
      <c r="I45" s="161"/>
      <c r="J45" s="161"/>
      <c r="K45" s="161">
        <f>'実質公債費比率（分子）の構造'!N$49</f>
        <v>137</v>
      </c>
      <c r="L45" s="161"/>
      <c r="M45" s="161"/>
      <c r="N45" s="161">
        <f>'実質公債費比率（分子）の構造'!O$49</f>
        <v>140</v>
      </c>
      <c r="O45" s="161"/>
      <c r="P45" s="161"/>
    </row>
    <row r="46" spans="1:16" x14ac:dyDescent="0.15">
      <c r="A46" s="161" t="s">
        <v>60</v>
      </c>
      <c r="B46" s="161">
        <f>'実質公債費比率（分子）の構造'!K$48</f>
        <v>226</v>
      </c>
      <c r="C46" s="161"/>
      <c r="D46" s="161"/>
      <c r="E46" s="161">
        <f>'実質公債費比率（分子）の構造'!L$48</f>
        <v>226</v>
      </c>
      <c r="F46" s="161"/>
      <c r="G46" s="161"/>
      <c r="H46" s="161">
        <f>'実質公債費比率（分子）の構造'!M$48</f>
        <v>230</v>
      </c>
      <c r="I46" s="161"/>
      <c r="J46" s="161"/>
      <c r="K46" s="161">
        <f>'実質公債費比率（分子）の構造'!N$48</f>
        <v>231</v>
      </c>
      <c r="L46" s="161"/>
      <c r="M46" s="161"/>
      <c r="N46" s="161">
        <f>'実質公債費比率（分子）の構造'!O$48</f>
        <v>232</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824</v>
      </c>
      <c r="C49" s="161"/>
      <c r="D49" s="161"/>
      <c r="E49" s="161">
        <f>'実質公債費比率（分子）の構造'!L$45</f>
        <v>835</v>
      </c>
      <c r="F49" s="161"/>
      <c r="G49" s="161"/>
      <c r="H49" s="161">
        <f>'実質公債費比率（分子）の構造'!M$45</f>
        <v>814</v>
      </c>
      <c r="I49" s="161"/>
      <c r="J49" s="161"/>
      <c r="K49" s="161">
        <f>'実質公債費比率（分子）の構造'!N$45</f>
        <v>805</v>
      </c>
      <c r="L49" s="161"/>
      <c r="M49" s="161"/>
      <c r="N49" s="161">
        <f>'実質公債費比率（分子）の構造'!O$45</f>
        <v>826</v>
      </c>
      <c r="O49" s="161"/>
      <c r="P49" s="161"/>
    </row>
    <row r="50" spans="1:16" x14ac:dyDescent="0.15">
      <c r="A50" s="161" t="s">
        <v>64</v>
      </c>
      <c r="B50" s="161" t="e">
        <f>NA()</f>
        <v>#N/A</v>
      </c>
      <c r="C50" s="161">
        <f>IF(ISNUMBER('実質公債費比率（分子）の構造'!K$53),'実質公債費比率（分子）の構造'!K$53,NA())</f>
        <v>501</v>
      </c>
      <c r="D50" s="161" t="e">
        <f>NA()</f>
        <v>#N/A</v>
      </c>
      <c r="E50" s="161" t="e">
        <f>NA()</f>
        <v>#N/A</v>
      </c>
      <c r="F50" s="161">
        <f>IF(ISNUMBER('実質公債費比率（分子）の構造'!L$53),'実質公債費比率（分子）の構造'!L$53,NA())</f>
        <v>481</v>
      </c>
      <c r="G50" s="161" t="e">
        <f>NA()</f>
        <v>#N/A</v>
      </c>
      <c r="H50" s="161" t="e">
        <f>NA()</f>
        <v>#N/A</v>
      </c>
      <c r="I50" s="161">
        <f>IF(ISNUMBER('実質公債費比率（分子）の構造'!M$53),'実質公債費比率（分子）の構造'!M$53,NA())</f>
        <v>490</v>
      </c>
      <c r="J50" s="161" t="e">
        <f>NA()</f>
        <v>#N/A</v>
      </c>
      <c r="K50" s="161" t="e">
        <f>NA()</f>
        <v>#N/A</v>
      </c>
      <c r="L50" s="161">
        <f>IF(ISNUMBER('実質公債費比率（分子）の構造'!N$53),'実質公債費比率（分子）の構造'!N$53,NA())</f>
        <v>458</v>
      </c>
      <c r="M50" s="161" t="e">
        <f>NA()</f>
        <v>#N/A</v>
      </c>
      <c r="N50" s="161" t="e">
        <f>NA()</f>
        <v>#N/A</v>
      </c>
      <c r="O50" s="161">
        <f>IF(ISNUMBER('実質公債費比率（分子）の構造'!O$53),'実質公債費比率（分子）の構造'!O$53,NA())</f>
        <v>453</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8344</v>
      </c>
      <c r="E56" s="160"/>
      <c r="F56" s="160"/>
      <c r="G56" s="160">
        <f>'将来負担比率（分子）の構造'!J$52</f>
        <v>8513</v>
      </c>
      <c r="H56" s="160"/>
      <c r="I56" s="160"/>
      <c r="J56" s="160">
        <f>'将来負担比率（分子）の構造'!K$52</f>
        <v>8566</v>
      </c>
      <c r="K56" s="160"/>
      <c r="L56" s="160"/>
      <c r="M56" s="160">
        <f>'将来負担比率（分子）の構造'!L$52</f>
        <v>8549</v>
      </c>
      <c r="N56" s="160"/>
      <c r="O56" s="160"/>
      <c r="P56" s="160">
        <f>'将来負担比率（分子）の構造'!M$52</f>
        <v>8385</v>
      </c>
    </row>
    <row r="57" spans="1:16" x14ac:dyDescent="0.15">
      <c r="A57" s="160" t="s">
        <v>35</v>
      </c>
      <c r="B57" s="160"/>
      <c r="C57" s="160"/>
      <c r="D57" s="160">
        <f>'将来負担比率（分子）の構造'!I$51</f>
        <v>180</v>
      </c>
      <c r="E57" s="160"/>
      <c r="F57" s="160"/>
      <c r="G57" s="160">
        <f>'将来負担比率（分子）の構造'!J$51</f>
        <v>167</v>
      </c>
      <c r="H57" s="160"/>
      <c r="I57" s="160"/>
      <c r="J57" s="160">
        <f>'将来負担比率（分子）の構造'!K$51</f>
        <v>152</v>
      </c>
      <c r="K57" s="160"/>
      <c r="L57" s="160"/>
      <c r="M57" s="160">
        <f>'将来負担比率（分子）の構造'!L$51</f>
        <v>143</v>
      </c>
      <c r="N57" s="160"/>
      <c r="O57" s="160"/>
      <c r="P57" s="160">
        <f>'将来負担比率（分子）の構造'!M$51</f>
        <v>139</v>
      </c>
    </row>
    <row r="58" spans="1:16" x14ac:dyDescent="0.15">
      <c r="A58" s="160" t="s">
        <v>34</v>
      </c>
      <c r="B58" s="160"/>
      <c r="C58" s="160"/>
      <c r="D58" s="160">
        <f>'将来負担比率（分子）の構造'!I$50</f>
        <v>2583</v>
      </c>
      <c r="E58" s="160"/>
      <c r="F58" s="160"/>
      <c r="G58" s="160">
        <f>'将来負担比率（分子）の構造'!J$50</f>
        <v>2638</v>
      </c>
      <c r="H58" s="160"/>
      <c r="I58" s="160"/>
      <c r="J58" s="160">
        <f>'将来負担比率（分子）の構造'!K$50</f>
        <v>2423</v>
      </c>
      <c r="K58" s="160"/>
      <c r="L58" s="160"/>
      <c r="M58" s="160">
        <f>'将来負担比率（分子）の構造'!L$50</f>
        <v>2054</v>
      </c>
      <c r="N58" s="160"/>
      <c r="O58" s="160"/>
      <c r="P58" s="160">
        <f>'将来負担比率（分子）の構造'!M$50</f>
        <v>1734</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2398</v>
      </c>
      <c r="C62" s="160"/>
      <c r="D62" s="160"/>
      <c r="E62" s="160">
        <f>'将来負担比率（分子）の構造'!J$45</f>
        <v>2308</v>
      </c>
      <c r="F62" s="160"/>
      <c r="G62" s="160"/>
      <c r="H62" s="160">
        <f>'将来負担比率（分子）の構造'!K$45</f>
        <v>2171</v>
      </c>
      <c r="I62" s="160"/>
      <c r="J62" s="160"/>
      <c r="K62" s="160">
        <f>'将来負担比率（分子）の構造'!L$45</f>
        <v>2171</v>
      </c>
      <c r="L62" s="160"/>
      <c r="M62" s="160"/>
      <c r="N62" s="160">
        <f>'将来負担比率（分子）の構造'!M$45</f>
        <v>2218</v>
      </c>
      <c r="O62" s="160"/>
      <c r="P62" s="160"/>
    </row>
    <row r="63" spans="1:16" x14ac:dyDescent="0.15">
      <c r="A63" s="160" t="s">
        <v>27</v>
      </c>
      <c r="B63" s="160">
        <f>'将来負担比率（分子）の構造'!I$44</f>
        <v>1203</v>
      </c>
      <c r="C63" s="160"/>
      <c r="D63" s="160"/>
      <c r="E63" s="160">
        <f>'将来負担比率（分子）の構造'!J$44</f>
        <v>1113</v>
      </c>
      <c r="F63" s="160"/>
      <c r="G63" s="160"/>
      <c r="H63" s="160">
        <f>'将来負担比率（分子）の構造'!K$44</f>
        <v>1054</v>
      </c>
      <c r="I63" s="160"/>
      <c r="J63" s="160"/>
      <c r="K63" s="160">
        <f>'将来負担比率（分子）の構造'!L$44</f>
        <v>957</v>
      </c>
      <c r="L63" s="160"/>
      <c r="M63" s="160"/>
      <c r="N63" s="160">
        <f>'将来負担比率（分子）の構造'!M$44</f>
        <v>840</v>
      </c>
      <c r="O63" s="160"/>
      <c r="P63" s="160"/>
    </row>
    <row r="64" spans="1:16" x14ac:dyDescent="0.15">
      <c r="A64" s="160" t="s">
        <v>26</v>
      </c>
      <c r="B64" s="160">
        <f>'将来負担比率（分子）の構造'!I$43</f>
        <v>3162</v>
      </c>
      <c r="C64" s="160"/>
      <c r="D64" s="160"/>
      <c r="E64" s="160">
        <f>'将来負担比率（分子）の構造'!J$43</f>
        <v>3000</v>
      </c>
      <c r="F64" s="160"/>
      <c r="G64" s="160"/>
      <c r="H64" s="160">
        <f>'将来負担比率（分子）の構造'!K$43</f>
        <v>2837</v>
      </c>
      <c r="I64" s="160"/>
      <c r="J64" s="160"/>
      <c r="K64" s="160">
        <f>'将来負担比率（分子）の構造'!L$43</f>
        <v>2666</v>
      </c>
      <c r="L64" s="160"/>
      <c r="M64" s="160"/>
      <c r="N64" s="160">
        <f>'将来負担比率（分子）の構造'!M$43</f>
        <v>2498</v>
      </c>
      <c r="O64" s="160"/>
      <c r="P64" s="160"/>
    </row>
    <row r="65" spans="1:16" x14ac:dyDescent="0.15">
      <c r="A65" s="160" t="s">
        <v>25</v>
      </c>
      <c r="B65" s="160">
        <f>'将来負担比率（分子）の構造'!I$42</f>
        <v>77</v>
      </c>
      <c r="C65" s="160"/>
      <c r="D65" s="160"/>
      <c r="E65" s="160">
        <f>'将来負担比率（分子）の構造'!J$42</f>
        <v>51</v>
      </c>
      <c r="F65" s="160"/>
      <c r="G65" s="160"/>
      <c r="H65" s="160">
        <f>'将来負担比率（分子）の構造'!K$42</f>
        <v>27</v>
      </c>
      <c r="I65" s="160"/>
      <c r="J65" s="160"/>
      <c r="K65" s="160">
        <f>'将来負担比率（分子）の構造'!L$42</f>
        <v>2</v>
      </c>
      <c r="L65" s="160"/>
      <c r="M65" s="160"/>
      <c r="N65" s="160">
        <f>'将来負担比率（分子）の構造'!M$42</f>
        <v>1</v>
      </c>
      <c r="O65" s="160"/>
      <c r="P65" s="160"/>
    </row>
    <row r="66" spans="1:16" x14ac:dyDescent="0.15">
      <c r="A66" s="160" t="s">
        <v>24</v>
      </c>
      <c r="B66" s="160">
        <f>'将来負担比率（分子）の構造'!I$41</f>
        <v>9034</v>
      </c>
      <c r="C66" s="160"/>
      <c r="D66" s="160"/>
      <c r="E66" s="160">
        <f>'将来負担比率（分子）の構造'!J$41</f>
        <v>9338</v>
      </c>
      <c r="F66" s="160"/>
      <c r="G66" s="160"/>
      <c r="H66" s="160">
        <f>'将来負担比率（分子）の構造'!K$41</f>
        <v>9723</v>
      </c>
      <c r="I66" s="160"/>
      <c r="J66" s="160"/>
      <c r="K66" s="160">
        <f>'将来負担比率（分子）の構造'!L$41</f>
        <v>9883</v>
      </c>
      <c r="L66" s="160"/>
      <c r="M66" s="160"/>
      <c r="N66" s="160">
        <f>'将来負担比率（分子）の構造'!M$41</f>
        <v>10110</v>
      </c>
      <c r="O66" s="160"/>
      <c r="P66" s="160"/>
    </row>
    <row r="67" spans="1:16" x14ac:dyDescent="0.15">
      <c r="A67" s="160" t="s">
        <v>68</v>
      </c>
      <c r="B67" s="160" t="e">
        <f>NA()</f>
        <v>#N/A</v>
      </c>
      <c r="C67" s="160">
        <f>IF(ISNUMBER('将来負担比率（分子）の構造'!I$53), IF('将来負担比率（分子）の構造'!I$53 &lt; 0, 0, '将来負担比率（分子）の構造'!I$53), NA())</f>
        <v>4768</v>
      </c>
      <c r="D67" s="160" t="e">
        <f>NA()</f>
        <v>#N/A</v>
      </c>
      <c r="E67" s="160" t="e">
        <f>NA()</f>
        <v>#N/A</v>
      </c>
      <c r="F67" s="160">
        <f>IF(ISNUMBER('将来負担比率（分子）の構造'!J$53), IF('将来負担比率（分子）の構造'!J$53 &lt; 0, 0, '将来負担比率（分子）の構造'!J$53), NA())</f>
        <v>4492</v>
      </c>
      <c r="G67" s="160" t="e">
        <f>NA()</f>
        <v>#N/A</v>
      </c>
      <c r="H67" s="160" t="e">
        <f>NA()</f>
        <v>#N/A</v>
      </c>
      <c r="I67" s="160">
        <f>IF(ISNUMBER('将来負担比率（分子）の構造'!K$53), IF('将来負担比率（分子）の構造'!K$53 &lt; 0, 0, '将来負担比率（分子）の構造'!K$53), NA())</f>
        <v>4670</v>
      </c>
      <c r="J67" s="160" t="e">
        <f>NA()</f>
        <v>#N/A</v>
      </c>
      <c r="K67" s="160" t="e">
        <f>NA()</f>
        <v>#N/A</v>
      </c>
      <c r="L67" s="160">
        <f>IF(ISNUMBER('将来負担比率（分子）の構造'!L$53), IF('将来負担比率（分子）の構造'!L$53 &lt; 0, 0, '将来負担比率（分子）の構造'!L$53), NA())</f>
        <v>4932</v>
      </c>
      <c r="M67" s="160" t="e">
        <f>NA()</f>
        <v>#N/A</v>
      </c>
      <c r="N67" s="160" t="e">
        <f>NA()</f>
        <v>#N/A</v>
      </c>
      <c r="O67" s="160">
        <f>IF(ISNUMBER('将来負担比率（分子）の構造'!M$53), IF('将来負担比率（分子）の構造'!M$53 &lt; 0, 0, '将来負担比率（分子）の構造'!M$53), NA())</f>
        <v>5410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1374</v>
      </c>
      <c r="C72" s="164">
        <f>基金残高に係る経年分析!G55</f>
        <v>1201</v>
      </c>
      <c r="D72" s="164">
        <f>基金残高に係る経年分析!H55</f>
        <v>962</v>
      </c>
    </row>
    <row r="73" spans="1:16" x14ac:dyDescent="0.15">
      <c r="A73" s="163" t="s">
        <v>71</v>
      </c>
      <c r="B73" s="164">
        <f>基金残高に係る経年分析!F56</f>
        <v>119</v>
      </c>
      <c r="C73" s="164">
        <f>基金残高に係る経年分析!G56</f>
        <v>94</v>
      </c>
      <c r="D73" s="164">
        <f>基金残高に係る経年分析!H56</f>
        <v>59</v>
      </c>
    </row>
    <row r="74" spans="1:16" x14ac:dyDescent="0.15">
      <c r="A74" s="163" t="s">
        <v>72</v>
      </c>
      <c r="B74" s="164">
        <f>基金残高に係る経年分析!F57</f>
        <v>669</v>
      </c>
      <c r="C74" s="164">
        <f>基金残高に係る経年分析!G57</f>
        <v>627</v>
      </c>
      <c r="D74" s="164">
        <f>基金残高に係る経年分析!H57</f>
        <v>570</v>
      </c>
    </row>
  </sheetData>
  <sheetProtection algorithmName="SHA-512" hashValue="XqD/W4C82XA0X/LtHtHW8YoE0TWSnz9bwueYnCe0UBofhI4ylhqh48tWyjHkIGnHuUn2DG7mh2kb9gtq0lTtJw==" saltValue="N/M76rW0dZwrd+8rJrjl0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211</v>
      </c>
      <c r="DI1" s="598"/>
      <c r="DJ1" s="598"/>
      <c r="DK1" s="598"/>
      <c r="DL1" s="598"/>
      <c r="DM1" s="598"/>
      <c r="DN1" s="599"/>
      <c r="DO1" s="205"/>
      <c r="DP1" s="597" t="s">
        <v>212</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214</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215</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216</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217</v>
      </c>
      <c r="S4" s="601"/>
      <c r="T4" s="601"/>
      <c r="U4" s="601"/>
      <c r="V4" s="601"/>
      <c r="W4" s="601"/>
      <c r="X4" s="601"/>
      <c r="Y4" s="602"/>
      <c r="Z4" s="600" t="s">
        <v>218</v>
      </c>
      <c r="AA4" s="601"/>
      <c r="AB4" s="601"/>
      <c r="AC4" s="602"/>
      <c r="AD4" s="600" t="s">
        <v>219</v>
      </c>
      <c r="AE4" s="601"/>
      <c r="AF4" s="601"/>
      <c r="AG4" s="601"/>
      <c r="AH4" s="601"/>
      <c r="AI4" s="601"/>
      <c r="AJ4" s="601"/>
      <c r="AK4" s="602"/>
      <c r="AL4" s="600" t="s">
        <v>218</v>
      </c>
      <c r="AM4" s="601"/>
      <c r="AN4" s="601"/>
      <c r="AO4" s="602"/>
      <c r="AP4" s="606" t="s">
        <v>220</v>
      </c>
      <c r="AQ4" s="606"/>
      <c r="AR4" s="606"/>
      <c r="AS4" s="606"/>
      <c r="AT4" s="606"/>
      <c r="AU4" s="606"/>
      <c r="AV4" s="606"/>
      <c r="AW4" s="606"/>
      <c r="AX4" s="606"/>
      <c r="AY4" s="606"/>
      <c r="AZ4" s="606"/>
      <c r="BA4" s="606"/>
      <c r="BB4" s="606"/>
      <c r="BC4" s="606"/>
      <c r="BD4" s="606"/>
      <c r="BE4" s="606"/>
      <c r="BF4" s="606"/>
      <c r="BG4" s="606" t="s">
        <v>221</v>
      </c>
      <c r="BH4" s="606"/>
      <c r="BI4" s="606"/>
      <c r="BJ4" s="606"/>
      <c r="BK4" s="606"/>
      <c r="BL4" s="606"/>
      <c r="BM4" s="606"/>
      <c r="BN4" s="606"/>
      <c r="BO4" s="606" t="s">
        <v>218</v>
      </c>
      <c r="BP4" s="606"/>
      <c r="BQ4" s="606"/>
      <c r="BR4" s="606"/>
      <c r="BS4" s="606" t="s">
        <v>222</v>
      </c>
      <c r="BT4" s="606"/>
      <c r="BU4" s="606"/>
      <c r="BV4" s="606"/>
      <c r="BW4" s="606"/>
      <c r="BX4" s="606"/>
      <c r="BY4" s="606"/>
      <c r="BZ4" s="606"/>
      <c r="CA4" s="606"/>
      <c r="CB4" s="606"/>
      <c r="CD4" s="603" t="s">
        <v>223</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224</v>
      </c>
      <c r="C5" s="608"/>
      <c r="D5" s="608"/>
      <c r="E5" s="608"/>
      <c r="F5" s="608"/>
      <c r="G5" s="608"/>
      <c r="H5" s="608"/>
      <c r="I5" s="608"/>
      <c r="J5" s="608"/>
      <c r="K5" s="608"/>
      <c r="L5" s="608"/>
      <c r="M5" s="608"/>
      <c r="N5" s="608"/>
      <c r="O5" s="608"/>
      <c r="P5" s="608"/>
      <c r="Q5" s="609"/>
      <c r="R5" s="610">
        <v>3489350</v>
      </c>
      <c r="S5" s="611"/>
      <c r="T5" s="611"/>
      <c r="U5" s="611"/>
      <c r="V5" s="611"/>
      <c r="W5" s="611"/>
      <c r="X5" s="611"/>
      <c r="Y5" s="612"/>
      <c r="Z5" s="613">
        <v>31.9</v>
      </c>
      <c r="AA5" s="613"/>
      <c r="AB5" s="613"/>
      <c r="AC5" s="613"/>
      <c r="AD5" s="614">
        <v>3489350</v>
      </c>
      <c r="AE5" s="614"/>
      <c r="AF5" s="614"/>
      <c r="AG5" s="614"/>
      <c r="AH5" s="614"/>
      <c r="AI5" s="614"/>
      <c r="AJ5" s="614"/>
      <c r="AK5" s="614"/>
      <c r="AL5" s="615">
        <v>55.4</v>
      </c>
      <c r="AM5" s="616"/>
      <c r="AN5" s="616"/>
      <c r="AO5" s="617"/>
      <c r="AP5" s="607" t="s">
        <v>225</v>
      </c>
      <c r="AQ5" s="608"/>
      <c r="AR5" s="608"/>
      <c r="AS5" s="608"/>
      <c r="AT5" s="608"/>
      <c r="AU5" s="608"/>
      <c r="AV5" s="608"/>
      <c r="AW5" s="608"/>
      <c r="AX5" s="608"/>
      <c r="AY5" s="608"/>
      <c r="AZ5" s="608"/>
      <c r="BA5" s="608"/>
      <c r="BB5" s="608"/>
      <c r="BC5" s="608"/>
      <c r="BD5" s="608"/>
      <c r="BE5" s="608"/>
      <c r="BF5" s="609"/>
      <c r="BG5" s="621">
        <v>3487252</v>
      </c>
      <c r="BH5" s="622"/>
      <c r="BI5" s="622"/>
      <c r="BJ5" s="622"/>
      <c r="BK5" s="622"/>
      <c r="BL5" s="622"/>
      <c r="BM5" s="622"/>
      <c r="BN5" s="623"/>
      <c r="BO5" s="624">
        <v>99.9</v>
      </c>
      <c r="BP5" s="624"/>
      <c r="BQ5" s="624"/>
      <c r="BR5" s="624"/>
      <c r="BS5" s="625" t="s">
        <v>175</v>
      </c>
      <c r="BT5" s="625"/>
      <c r="BU5" s="625"/>
      <c r="BV5" s="625"/>
      <c r="BW5" s="625"/>
      <c r="BX5" s="625"/>
      <c r="BY5" s="625"/>
      <c r="BZ5" s="625"/>
      <c r="CA5" s="625"/>
      <c r="CB5" s="629"/>
      <c r="CD5" s="603" t="s">
        <v>220</v>
      </c>
      <c r="CE5" s="604"/>
      <c r="CF5" s="604"/>
      <c r="CG5" s="604"/>
      <c r="CH5" s="604"/>
      <c r="CI5" s="604"/>
      <c r="CJ5" s="604"/>
      <c r="CK5" s="604"/>
      <c r="CL5" s="604"/>
      <c r="CM5" s="604"/>
      <c r="CN5" s="604"/>
      <c r="CO5" s="604"/>
      <c r="CP5" s="604"/>
      <c r="CQ5" s="605"/>
      <c r="CR5" s="603" t="s">
        <v>226</v>
      </c>
      <c r="CS5" s="604"/>
      <c r="CT5" s="604"/>
      <c r="CU5" s="604"/>
      <c r="CV5" s="604"/>
      <c r="CW5" s="604"/>
      <c r="CX5" s="604"/>
      <c r="CY5" s="605"/>
      <c r="CZ5" s="603" t="s">
        <v>218</v>
      </c>
      <c r="DA5" s="604"/>
      <c r="DB5" s="604"/>
      <c r="DC5" s="605"/>
      <c r="DD5" s="603" t="s">
        <v>227</v>
      </c>
      <c r="DE5" s="604"/>
      <c r="DF5" s="604"/>
      <c r="DG5" s="604"/>
      <c r="DH5" s="604"/>
      <c r="DI5" s="604"/>
      <c r="DJ5" s="604"/>
      <c r="DK5" s="604"/>
      <c r="DL5" s="604"/>
      <c r="DM5" s="604"/>
      <c r="DN5" s="604"/>
      <c r="DO5" s="604"/>
      <c r="DP5" s="605"/>
      <c r="DQ5" s="603" t="s">
        <v>228</v>
      </c>
      <c r="DR5" s="604"/>
      <c r="DS5" s="604"/>
      <c r="DT5" s="604"/>
      <c r="DU5" s="604"/>
      <c r="DV5" s="604"/>
      <c r="DW5" s="604"/>
      <c r="DX5" s="604"/>
      <c r="DY5" s="604"/>
      <c r="DZ5" s="604"/>
      <c r="EA5" s="604"/>
      <c r="EB5" s="604"/>
      <c r="EC5" s="605"/>
    </row>
    <row r="6" spans="2:143" ht="11.25" customHeight="1" x14ac:dyDescent="0.15">
      <c r="B6" s="618" t="s">
        <v>229</v>
      </c>
      <c r="C6" s="619"/>
      <c r="D6" s="619"/>
      <c r="E6" s="619"/>
      <c r="F6" s="619"/>
      <c r="G6" s="619"/>
      <c r="H6" s="619"/>
      <c r="I6" s="619"/>
      <c r="J6" s="619"/>
      <c r="K6" s="619"/>
      <c r="L6" s="619"/>
      <c r="M6" s="619"/>
      <c r="N6" s="619"/>
      <c r="O6" s="619"/>
      <c r="P6" s="619"/>
      <c r="Q6" s="620"/>
      <c r="R6" s="621">
        <v>177472</v>
      </c>
      <c r="S6" s="622"/>
      <c r="T6" s="622"/>
      <c r="U6" s="622"/>
      <c r="V6" s="622"/>
      <c r="W6" s="622"/>
      <c r="X6" s="622"/>
      <c r="Y6" s="623"/>
      <c r="Z6" s="624">
        <v>1.6</v>
      </c>
      <c r="AA6" s="624"/>
      <c r="AB6" s="624"/>
      <c r="AC6" s="624"/>
      <c r="AD6" s="625">
        <v>177472</v>
      </c>
      <c r="AE6" s="625"/>
      <c r="AF6" s="625"/>
      <c r="AG6" s="625"/>
      <c r="AH6" s="625"/>
      <c r="AI6" s="625"/>
      <c r="AJ6" s="625"/>
      <c r="AK6" s="625"/>
      <c r="AL6" s="626">
        <v>2.8</v>
      </c>
      <c r="AM6" s="627"/>
      <c r="AN6" s="627"/>
      <c r="AO6" s="628"/>
      <c r="AP6" s="618" t="s">
        <v>230</v>
      </c>
      <c r="AQ6" s="619"/>
      <c r="AR6" s="619"/>
      <c r="AS6" s="619"/>
      <c r="AT6" s="619"/>
      <c r="AU6" s="619"/>
      <c r="AV6" s="619"/>
      <c r="AW6" s="619"/>
      <c r="AX6" s="619"/>
      <c r="AY6" s="619"/>
      <c r="AZ6" s="619"/>
      <c r="BA6" s="619"/>
      <c r="BB6" s="619"/>
      <c r="BC6" s="619"/>
      <c r="BD6" s="619"/>
      <c r="BE6" s="619"/>
      <c r="BF6" s="620"/>
      <c r="BG6" s="621">
        <v>3487252</v>
      </c>
      <c r="BH6" s="622"/>
      <c r="BI6" s="622"/>
      <c r="BJ6" s="622"/>
      <c r="BK6" s="622"/>
      <c r="BL6" s="622"/>
      <c r="BM6" s="622"/>
      <c r="BN6" s="623"/>
      <c r="BO6" s="624">
        <v>99.9</v>
      </c>
      <c r="BP6" s="624"/>
      <c r="BQ6" s="624"/>
      <c r="BR6" s="624"/>
      <c r="BS6" s="625" t="s">
        <v>131</v>
      </c>
      <c r="BT6" s="625"/>
      <c r="BU6" s="625"/>
      <c r="BV6" s="625"/>
      <c r="BW6" s="625"/>
      <c r="BX6" s="625"/>
      <c r="BY6" s="625"/>
      <c r="BZ6" s="625"/>
      <c r="CA6" s="625"/>
      <c r="CB6" s="629"/>
      <c r="CD6" s="632" t="s">
        <v>231</v>
      </c>
      <c r="CE6" s="633"/>
      <c r="CF6" s="633"/>
      <c r="CG6" s="633"/>
      <c r="CH6" s="633"/>
      <c r="CI6" s="633"/>
      <c r="CJ6" s="633"/>
      <c r="CK6" s="633"/>
      <c r="CL6" s="633"/>
      <c r="CM6" s="633"/>
      <c r="CN6" s="633"/>
      <c r="CO6" s="633"/>
      <c r="CP6" s="633"/>
      <c r="CQ6" s="634"/>
      <c r="CR6" s="621">
        <v>104510</v>
      </c>
      <c r="CS6" s="622"/>
      <c r="CT6" s="622"/>
      <c r="CU6" s="622"/>
      <c r="CV6" s="622"/>
      <c r="CW6" s="622"/>
      <c r="CX6" s="622"/>
      <c r="CY6" s="623"/>
      <c r="CZ6" s="615">
        <v>1</v>
      </c>
      <c r="DA6" s="616"/>
      <c r="DB6" s="616"/>
      <c r="DC6" s="635"/>
      <c r="DD6" s="630" t="s">
        <v>131</v>
      </c>
      <c r="DE6" s="622"/>
      <c r="DF6" s="622"/>
      <c r="DG6" s="622"/>
      <c r="DH6" s="622"/>
      <c r="DI6" s="622"/>
      <c r="DJ6" s="622"/>
      <c r="DK6" s="622"/>
      <c r="DL6" s="622"/>
      <c r="DM6" s="622"/>
      <c r="DN6" s="622"/>
      <c r="DO6" s="622"/>
      <c r="DP6" s="623"/>
      <c r="DQ6" s="630">
        <v>104510</v>
      </c>
      <c r="DR6" s="622"/>
      <c r="DS6" s="622"/>
      <c r="DT6" s="622"/>
      <c r="DU6" s="622"/>
      <c r="DV6" s="622"/>
      <c r="DW6" s="622"/>
      <c r="DX6" s="622"/>
      <c r="DY6" s="622"/>
      <c r="DZ6" s="622"/>
      <c r="EA6" s="622"/>
      <c r="EB6" s="622"/>
      <c r="EC6" s="631"/>
    </row>
    <row r="7" spans="2:143" ht="11.25" customHeight="1" x14ac:dyDescent="0.15">
      <c r="B7" s="618" t="s">
        <v>232</v>
      </c>
      <c r="C7" s="619"/>
      <c r="D7" s="619"/>
      <c r="E7" s="619"/>
      <c r="F7" s="619"/>
      <c r="G7" s="619"/>
      <c r="H7" s="619"/>
      <c r="I7" s="619"/>
      <c r="J7" s="619"/>
      <c r="K7" s="619"/>
      <c r="L7" s="619"/>
      <c r="M7" s="619"/>
      <c r="N7" s="619"/>
      <c r="O7" s="619"/>
      <c r="P7" s="619"/>
      <c r="Q7" s="620"/>
      <c r="R7" s="621">
        <v>9130</v>
      </c>
      <c r="S7" s="622"/>
      <c r="T7" s="622"/>
      <c r="U7" s="622"/>
      <c r="V7" s="622"/>
      <c r="W7" s="622"/>
      <c r="X7" s="622"/>
      <c r="Y7" s="623"/>
      <c r="Z7" s="624">
        <v>0.1</v>
      </c>
      <c r="AA7" s="624"/>
      <c r="AB7" s="624"/>
      <c r="AC7" s="624"/>
      <c r="AD7" s="625">
        <v>9130</v>
      </c>
      <c r="AE7" s="625"/>
      <c r="AF7" s="625"/>
      <c r="AG7" s="625"/>
      <c r="AH7" s="625"/>
      <c r="AI7" s="625"/>
      <c r="AJ7" s="625"/>
      <c r="AK7" s="625"/>
      <c r="AL7" s="626">
        <v>0.1</v>
      </c>
      <c r="AM7" s="627"/>
      <c r="AN7" s="627"/>
      <c r="AO7" s="628"/>
      <c r="AP7" s="618" t="s">
        <v>233</v>
      </c>
      <c r="AQ7" s="619"/>
      <c r="AR7" s="619"/>
      <c r="AS7" s="619"/>
      <c r="AT7" s="619"/>
      <c r="AU7" s="619"/>
      <c r="AV7" s="619"/>
      <c r="AW7" s="619"/>
      <c r="AX7" s="619"/>
      <c r="AY7" s="619"/>
      <c r="AZ7" s="619"/>
      <c r="BA7" s="619"/>
      <c r="BB7" s="619"/>
      <c r="BC7" s="619"/>
      <c r="BD7" s="619"/>
      <c r="BE7" s="619"/>
      <c r="BF7" s="620"/>
      <c r="BG7" s="621">
        <v>1528121</v>
      </c>
      <c r="BH7" s="622"/>
      <c r="BI7" s="622"/>
      <c r="BJ7" s="622"/>
      <c r="BK7" s="622"/>
      <c r="BL7" s="622"/>
      <c r="BM7" s="622"/>
      <c r="BN7" s="623"/>
      <c r="BO7" s="624">
        <v>43.8</v>
      </c>
      <c r="BP7" s="624"/>
      <c r="BQ7" s="624"/>
      <c r="BR7" s="624"/>
      <c r="BS7" s="625" t="s">
        <v>131</v>
      </c>
      <c r="BT7" s="625"/>
      <c r="BU7" s="625"/>
      <c r="BV7" s="625"/>
      <c r="BW7" s="625"/>
      <c r="BX7" s="625"/>
      <c r="BY7" s="625"/>
      <c r="BZ7" s="625"/>
      <c r="CA7" s="625"/>
      <c r="CB7" s="629"/>
      <c r="CD7" s="636" t="s">
        <v>234</v>
      </c>
      <c r="CE7" s="637"/>
      <c r="CF7" s="637"/>
      <c r="CG7" s="637"/>
      <c r="CH7" s="637"/>
      <c r="CI7" s="637"/>
      <c r="CJ7" s="637"/>
      <c r="CK7" s="637"/>
      <c r="CL7" s="637"/>
      <c r="CM7" s="637"/>
      <c r="CN7" s="637"/>
      <c r="CO7" s="637"/>
      <c r="CP7" s="637"/>
      <c r="CQ7" s="638"/>
      <c r="CR7" s="621">
        <v>1386324</v>
      </c>
      <c r="CS7" s="622"/>
      <c r="CT7" s="622"/>
      <c r="CU7" s="622"/>
      <c r="CV7" s="622"/>
      <c r="CW7" s="622"/>
      <c r="CX7" s="622"/>
      <c r="CY7" s="623"/>
      <c r="CZ7" s="624">
        <v>13.1</v>
      </c>
      <c r="DA7" s="624"/>
      <c r="DB7" s="624"/>
      <c r="DC7" s="624"/>
      <c r="DD7" s="630">
        <v>11249</v>
      </c>
      <c r="DE7" s="622"/>
      <c r="DF7" s="622"/>
      <c r="DG7" s="622"/>
      <c r="DH7" s="622"/>
      <c r="DI7" s="622"/>
      <c r="DJ7" s="622"/>
      <c r="DK7" s="622"/>
      <c r="DL7" s="622"/>
      <c r="DM7" s="622"/>
      <c r="DN7" s="622"/>
      <c r="DO7" s="622"/>
      <c r="DP7" s="623"/>
      <c r="DQ7" s="630">
        <v>1034230</v>
      </c>
      <c r="DR7" s="622"/>
      <c r="DS7" s="622"/>
      <c r="DT7" s="622"/>
      <c r="DU7" s="622"/>
      <c r="DV7" s="622"/>
      <c r="DW7" s="622"/>
      <c r="DX7" s="622"/>
      <c r="DY7" s="622"/>
      <c r="DZ7" s="622"/>
      <c r="EA7" s="622"/>
      <c r="EB7" s="622"/>
      <c r="EC7" s="631"/>
    </row>
    <row r="8" spans="2:143" ht="11.25" customHeight="1" x14ac:dyDescent="0.15">
      <c r="B8" s="618" t="s">
        <v>235</v>
      </c>
      <c r="C8" s="619"/>
      <c r="D8" s="619"/>
      <c r="E8" s="619"/>
      <c r="F8" s="619"/>
      <c r="G8" s="619"/>
      <c r="H8" s="619"/>
      <c r="I8" s="619"/>
      <c r="J8" s="619"/>
      <c r="K8" s="619"/>
      <c r="L8" s="619"/>
      <c r="M8" s="619"/>
      <c r="N8" s="619"/>
      <c r="O8" s="619"/>
      <c r="P8" s="619"/>
      <c r="Q8" s="620"/>
      <c r="R8" s="621">
        <v>17896</v>
      </c>
      <c r="S8" s="622"/>
      <c r="T8" s="622"/>
      <c r="U8" s="622"/>
      <c r="V8" s="622"/>
      <c r="W8" s="622"/>
      <c r="X8" s="622"/>
      <c r="Y8" s="623"/>
      <c r="Z8" s="624">
        <v>0.2</v>
      </c>
      <c r="AA8" s="624"/>
      <c r="AB8" s="624"/>
      <c r="AC8" s="624"/>
      <c r="AD8" s="625">
        <v>17896</v>
      </c>
      <c r="AE8" s="625"/>
      <c r="AF8" s="625"/>
      <c r="AG8" s="625"/>
      <c r="AH8" s="625"/>
      <c r="AI8" s="625"/>
      <c r="AJ8" s="625"/>
      <c r="AK8" s="625"/>
      <c r="AL8" s="626">
        <v>0.3</v>
      </c>
      <c r="AM8" s="627"/>
      <c r="AN8" s="627"/>
      <c r="AO8" s="628"/>
      <c r="AP8" s="618" t="s">
        <v>236</v>
      </c>
      <c r="AQ8" s="619"/>
      <c r="AR8" s="619"/>
      <c r="AS8" s="619"/>
      <c r="AT8" s="619"/>
      <c r="AU8" s="619"/>
      <c r="AV8" s="619"/>
      <c r="AW8" s="619"/>
      <c r="AX8" s="619"/>
      <c r="AY8" s="619"/>
      <c r="AZ8" s="619"/>
      <c r="BA8" s="619"/>
      <c r="BB8" s="619"/>
      <c r="BC8" s="619"/>
      <c r="BD8" s="619"/>
      <c r="BE8" s="619"/>
      <c r="BF8" s="620"/>
      <c r="BG8" s="621">
        <v>51634</v>
      </c>
      <c r="BH8" s="622"/>
      <c r="BI8" s="622"/>
      <c r="BJ8" s="622"/>
      <c r="BK8" s="622"/>
      <c r="BL8" s="622"/>
      <c r="BM8" s="622"/>
      <c r="BN8" s="623"/>
      <c r="BO8" s="624">
        <v>1.5</v>
      </c>
      <c r="BP8" s="624"/>
      <c r="BQ8" s="624"/>
      <c r="BR8" s="624"/>
      <c r="BS8" s="630" t="s">
        <v>131</v>
      </c>
      <c r="BT8" s="622"/>
      <c r="BU8" s="622"/>
      <c r="BV8" s="622"/>
      <c r="BW8" s="622"/>
      <c r="BX8" s="622"/>
      <c r="BY8" s="622"/>
      <c r="BZ8" s="622"/>
      <c r="CA8" s="622"/>
      <c r="CB8" s="631"/>
      <c r="CD8" s="636" t="s">
        <v>237</v>
      </c>
      <c r="CE8" s="637"/>
      <c r="CF8" s="637"/>
      <c r="CG8" s="637"/>
      <c r="CH8" s="637"/>
      <c r="CI8" s="637"/>
      <c r="CJ8" s="637"/>
      <c r="CK8" s="637"/>
      <c r="CL8" s="637"/>
      <c r="CM8" s="637"/>
      <c r="CN8" s="637"/>
      <c r="CO8" s="637"/>
      <c r="CP8" s="637"/>
      <c r="CQ8" s="638"/>
      <c r="CR8" s="621">
        <v>3710458</v>
      </c>
      <c r="CS8" s="622"/>
      <c r="CT8" s="622"/>
      <c r="CU8" s="622"/>
      <c r="CV8" s="622"/>
      <c r="CW8" s="622"/>
      <c r="CX8" s="622"/>
      <c r="CY8" s="623"/>
      <c r="CZ8" s="624">
        <v>35</v>
      </c>
      <c r="DA8" s="624"/>
      <c r="DB8" s="624"/>
      <c r="DC8" s="624"/>
      <c r="DD8" s="630">
        <v>209517</v>
      </c>
      <c r="DE8" s="622"/>
      <c r="DF8" s="622"/>
      <c r="DG8" s="622"/>
      <c r="DH8" s="622"/>
      <c r="DI8" s="622"/>
      <c r="DJ8" s="622"/>
      <c r="DK8" s="622"/>
      <c r="DL8" s="622"/>
      <c r="DM8" s="622"/>
      <c r="DN8" s="622"/>
      <c r="DO8" s="622"/>
      <c r="DP8" s="623"/>
      <c r="DQ8" s="630">
        <v>1983140</v>
      </c>
      <c r="DR8" s="622"/>
      <c r="DS8" s="622"/>
      <c r="DT8" s="622"/>
      <c r="DU8" s="622"/>
      <c r="DV8" s="622"/>
      <c r="DW8" s="622"/>
      <c r="DX8" s="622"/>
      <c r="DY8" s="622"/>
      <c r="DZ8" s="622"/>
      <c r="EA8" s="622"/>
      <c r="EB8" s="622"/>
      <c r="EC8" s="631"/>
    </row>
    <row r="9" spans="2:143" ht="11.25" customHeight="1" x14ac:dyDescent="0.15">
      <c r="B9" s="618" t="s">
        <v>238</v>
      </c>
      <c r="C9" s="619"/>
      <c r="D9" s="619"/>
      <c r="E9" s="619"/>
      <c r="F9" s="619"/>
      <c r="G9" s="619"/>
      <c r="H9" s="619"/>
      <c r="I9" s="619"/>
      <c r="J9" s="619"/>
      <c r="K9" s="619"/>
      <c r="L9" s="619"/>
      <c r="M9" s="619"/>
      <c r="N9" s="619"/>
      <c r="O9" s="619"/>
      <c r="P9" s="619"/>
      <c r="Q9" s="620"/>
      <c r="R9" s="621">
        <v>20912</v>
      </c>
      <c r="S9" s="622"/>
      <c r="T9" s="622"/>
      <c r="U9" s="622"/>
      <c r="V9" s="622"/>
      <c r="W9" s="622"/>
      <c r="X9" s="622"/>
      <c r="Y9" s="623"/>
      <c r="Z9" s="624">
        <v>0.2</v>
      </c>
      <c r="AA9" s="624"/>
      <c r="AB9" s="624"/>
      <c r="AC9" s="624"/>
      <c r="AD9" s="625">
        <v>20912</v>
      </c>
      <c r="AE9" s="625"/>
      <c r="AF9" s="625"/>
      <c r="AG9" s="625"/>
      <c r="AH9" s="625"/>
      <c r="AI9" s="625"/>
      <c r="AJ9" s="625"/>
      <c r="AK9" s="625"/>
      <c r="AL9" s="626">
        <v>0.3</v>
      </c>
      <c r="AM9" s="627"/>
      <c r="AN9" s="627"/>
      <c r="AO9" s="628"/>
      <c r="AP9" s="618" t="s">
        <v>239</v>
      </c>
      <c r="AQ9" s="619"/>
      <c r="AR9" s="619"/>
      <c r="AS9" s="619"/>
      <c r="AT9" s="619"/>
      <c r="AU9" s="619"/>
      <c r="AV9" s="619"/>
      <c r="AW9" s="619"/>
      <c r="AX9" s="619"/>
      <c r="AY9" s="619"/>
      <c r="AZ9" s="619"/>
      <c r="BA9" s="619"/>
      <c r="BB9" s="619"/>
      <c r="BC9" s="619"/>
      <c r="BD9" s="619"/>
      <c r="BE9" s="619"/>
      <c r="BF9" s="620"/>
      <c r="BG9" s="621">
        <v>1278740</v>
      </c>
      <c r="BH9" s="622"/>
      <c r="BI9" s="622"/>
      <c r="BJ9" s="622"/>
      <c r="BK9" s="622"/>
      <c r="BL9" s="622"/>
      <c r="BM9" s="622"/>
      <c r="BN9" s="623"/>
      <c r="BO9" s="624">
        <v>36.6</v>
      </c>
      <c r="BP9" s="624"/>
      <c r="BQ9" s="624"/>
      <c r="BR9" s="624"/>
      <c r="BS9" s="630" t="s">
        <v>131</v>
      </c>
      <c r="BT9" s="622"/>
      <c r="BU9" s="622"/>
      <c r="BV9" s="622"/>
      <c r="BW9" s="622"/>
      <c r="BX9" s="622"/>
      <c r="BY9" s="622"/>
      <c r="BZ9" s="622"/>
      <c r="CA9" s="622"/>
      <c r="CB9" s="631"/>
      <c r="CD9" s="636" t="s">
        <v>240</v>
      </c>
      <c r="CE9" s="637"/>
      <c r="CF9" s="637"/>
      <c r="CG9" s="637"/>
      <c r="CH9" s="637"/>
      <c r="CI9" s="637"/>
      <c r="CJ9" s="637"/>
      <c r="CK9" s="637"/>
      <c r="CL9" s="637"/>
      <c r="CM9" s="637"/>
      <c r="CN9" s="637"/>
      <c r="CO9" s="637"/>
      <c r="CP9" s="637"/>
      <c r="CQ9" s="638"/>
      <c r="CR9" s="621">
        <v>1154979</v>
      </c>
      <c r="CS9" s="622"/>
      <c r="CT9" s="622"/>
      <c r="CU9" s="622"/>
      <c r="CV9" s="622"/>
      <c r="CW9" s="622"/>
      <c r="CX9" s="622"/>
      <c r="CY9" s="623"/>
      <c r="CZ9" s="624">
        <v>10.9</v>
      </c>
      <c r="DA9" s="624"/>
      <c r="DB9" s="624"/>
      <c r="DC9" s="624"/>
      <c r="DD9" s="630">
        <v>48354</v>
      </c>
      <c r="DE9" s="622"/>
      <c r="DF9" s="622"/>
      <c r="DG9" s="622"/>
      <c r="DH9" s="622"/>
      <c r="DI9" s="622"/>
      <c r="DJ9" s="622"/>
      <c r="DK9" s="622"/>
      <c r="DL9" s="622"/>
      <c r="DM9" s="622"/>
      <c r="DN9" s="622"/>
      <c r="DO9" s="622"/>
      <c r="DP9" s="623"/>
      <c r="DQ9" s="630">
        <v>994452</v>
      </c>
      <c r="DR9" s="622"/>
      <c r="DS9" s="622"/>
      <c r="DT9" s="622"/>
      <c r="DU9" s="622"/>
      <c r="DV9" s="622"/>
      <c r="DW9" s="622"/>
      <c r="DX9" s="622"/>
      <c r="DY9" s="622"/>
      <c r="DZ9" s="622"/>
      <c r="EA9" s="622"/>
      <c r="EB9" s="622"/>
      <c r="EC9" s="631"/>
    </row>
    <row r="10" spans="2:143" ht="11.25" customHeight="1" x14ac:dyDescent="0.15">
      <c r="B10" s="618" t="s">
        <v>241</v>
      </c>
      <c r="C10" s="619"/>
      <c r="D10" s="619"/>
      <c r="E10" s="619"/>
      <c r="F10" s="619"/>
      <c r="G10" s="619"/>
      <c r="H10" s="619"/>
      <c r="I10" s="619"/>
      <c r="J10" s="619"/>
      <c r="K10" s="619"/>
      <c r="L10" s="619"/>
      <c r="M10" s="619"/>
      <c r="N10" s="619"/>
      <c r="O10" s="619"/>
      <c r="P10" s="619"/>
      <c r="Q10" s="620"/>
      <c r="R10" s="621" t="s">
        <v>131</v>
      </c>
      <c r="S10" s="622"/>
      <c r="T10" s="622"/>
      <c r="U10" s="622"/>
      <c r="V10" s="622"/>
      <c r="W10" s="622"/>
      <c r="X10" s="622"/>
      <c r="Y10" s="623"/>
      <c r="Z10" s="624" t="s">
        <v>131</v>
      </c>
      <c r="AA10" s="624"/>
      <c r="AB10" s="624"/>
      <c r="AC10" s="624"/>
      <c r="AD10" s="625" t="s">
        <v>131</v>
      </c>
      <c r="AE10" s="625"/>
      <c r="AF10" s="625"/>
      <c r="AG10" s="625"/>
      <c r="AH10" s="625"/>
      <c r="AI10" s="625"/>
      <c r="AJ10" s="625"/>
      <c r="AK10" s="625"/>
      <c r="AL10" s="626" t="s">
        <v>131</v>
      </c>
      <c r="AM10" s="627"/>
      <c r="AN10" s="627"/>
      <c r="AO10" s="628"/>
      <c r="AP10" s="618" t="s">
        <v>242</v>
      </c>
      <c r="AQ10" s="619"/>
      <c r="AR10" s="619"/>
      <c r="AS10" s="619"/>
      <c r="AT10" s="619"/>
      <c r="AU10" s="619"/>
      <c r="AV10" s="619"/>
      <c r="AW10" s="619"/>
      <c r="AX10" s="619"/>
      <c r="AY10" s="619"/>
      <c r="AZ10" s="619"/>
      <c r="BA10" s="619"/>
      <c r="BB10" s="619"/>
      <c r="BC10" s="619"/>
      <c r="BD10" s="619"/>
      <c r="BE10" s="619"/>
      <c r="BF10" s="620"/>
      <c r="BG10" s="621">
        <v>70180</v>
      </c>
      <c r="BH10" s="622"/>
      <c r="BI10" s="622"/>
      <c r="BJ10" s="622"/>
      <c r="BK10" s="622"/>
      <c r="BL10" s="622"/>
      <c r="BM10" s="622"/>
      <c r="BN10" s="623"/>
      <c r="BO10" s="624">
        <v>2</v>
      </c>
      <c r="BP10" s="624"/>
      <c r="BQ10" s="624"/>
      <c r="BR10" s="624"/>
      <c r="BS10" s="630" t="s">
        <v>131</v>
      </c>
      <c r="BT10" s="622"/>
      <c r="BU10" s="622"/>
      <c r="BV10" s="622"/>
      <c r="BW10" s="622"/>
      <c r="BX10" s="622"/>
      <c r="BY10" s="622"/>
      <c r="BZ10" s="622"/>
      <c r="CA10" s="622"/>
      <c r="CB10" s="631"/>
      <c r="CD10" s="636" t="s">
        <v>243</v>
      </c>
      <c r="CE10" s="637"/>
      <c r="CF10" s="637"/>
      <c r="CG10" s="637"/>
      <c r="CH10" s="637"/>
      <c r="CI10" s="637"/>
      <c r="CJ10" s="637"/>
      <c r="CK10" s="637"/>
      <c r="CL10" s="637"/>
      <c r="CM10" s="637"/>
      <c r="CN10" s="637"/>
      <c r="CO10" s="637"/>
      <c r="CP10" s="637"/>
      <c r="CQ10" s="638"/>
      <c r="CR10" s="621">
        <v>92</v>
      </c>
      <c r="CS10" s="622"/>
      <c r="CT10" s="622"/>
      <c r="CU10" s="622"/>
      <c r="CV10" s="622"/>
      <c r="CW10" s="622"/>
      <c r="CX10" s="622"/>
      <c r="CY10" s="623"/>
      <c r="CZ10" s="624">
        <v>0</v>
      </c>
      <c r="DA10" s="624"/>
      <c r="DB10" s="624"/>
      <c r="DC10" s="624"/>
      <c r="DD10" s="630" t="s">
        <v>131</v>
      </c>
      <c r="DE10" s="622"/>
      <c r="DF10" s="622"/>
      <c r="DG10" s="622"/>
      <c r="DH10" s="622"/>
      <c r="DI10" s="622"/>
      <c r="DJ10" s="622"/>
      <c r="DK10" s="622"/>
      <c r="DL10" s="622"/>
      <c r="DM10" s="622"/>
      <c r="DN10" s="622"/>
      <c r="DO10" s="622"/>
      <c r="DP10" s="623"/>
      <c r="DQ10" s="630">
        <v>92</v>
      </c>
      <c r="DR10" s="622"/>
      <c r="DS10" s="622"/>
      <c r="DT10" s="622"/>
      <c r="DU10" s="622"/>
      <c r="DV10" s="622"/>
      <c r="DW10" s="622"/>
      <c r="DX10" s="622"/>
      <c r="DY10" s="622"/>
      <c r="DZ10" s="622"/>
      <c r="EA10" s="622"/>
      <c r="EB10" s="622"/>
      <c r="EC10" s="631"/>
    </row>
    <row r="11" spans="2:143" ht="11.25" customHeight="1" x14ac:dyDescent="0.15">
      <c r="B11" s="618" t="s">
        <v>244</v>
      </c>
      <c r="C11" s="619"/>
      <c r="D11" s="619"/>
      <c r="E11" s="619"/>
      <c r="F11" s="619"/>
      <c r="G11" s="619"/>
      <c r="H11" s="619"/>
      <c r="I11" s="619"/>
      <c r="J11" s="619"/>
      <c r="K11" s="619"/>
      <c r="L11" s="619"/>
      <c r="M11" s="619"/>
      <c r="N11" s="619"/>
      <c r="O11" s="619"/>
      <c r="P11" s="619"/>
      <c r="Q11" s="620"/>
      <c r="R11" s="621" t="s">
        <v>131</v>
      </c>
      <c r="S11" s="622"/>
      <c r="T11" s="622"/>
      <c r="U11" s="622"/>
      <c r="V11" s="622"/>
      <c r="W11" s="622"/>
      <c r="X11" s="622"/>
      <c r="Y11" s="623"/>
      <c r="Z11" s="624" t="s">
        <v>131</v>
      </c>
      <c r="AA11" s="624"/>
      <c r="AB11" s="624"/>
      <c r="AC11" s="624"/>
      <c r="AD11" s="625" t="s">
        <v>131</v>
      </c>
      <c r="AE11" s="625"/>
      <c r="AF11" s="625"/>
      <c r="AG11" s="625"/>
      <c r="AH11" s="625"/>
      <c r="AI11" s="625"/>
      <c r="AJ11" s="625"/>
      <c r="AK11" s="625"/>
      <c r="AL11" s="626" t="s">
        <v>131</v>
      </c>
      <c r="AM11" s="627"/>
      <c r="AN11" s="627"/>
      <c r="AO11" s="628"/>
      <c r="AP11" s="618" t="s">
        <v>245</v>
      </c>
      <c r="AQ11" s="619"/>
      <c r="AR11" s="619"/>
      <c r="AS11" s="619"/>
      <c r="AT11" s="619"/>
      <c r="AU11" s="619"/>
      <c r="AV11" s="619"/>
      <c r="AW11" s="619"/>
      <c r="AX11" s="619"/>
      <c r="AY11" s="619"/>
      <c r="AZ11" s="619"/>
      <c r="BA11" s="619"/>
      <c r="BB11" s="619"/>
      <c r="BC11" s="619"/>
      <c r="BD11" s="619"/>
      <c r="BE11" s="619"/>
      <c r="BF11" s="620"/>
      <c r="BG11" s="621">
        <v>127567</v>
      </c>
      <c r="BH11" s="622"/>
      <c r="BI11" s="622"/>
      <c r="BJ11" s="622"/>
      <c r="BK11" s="622"/>
      <c r="BL11" s="622"/>
      <c r="BM11" s="622"/>
      <c r="BN11" s="623"/>
      <c r="BO11" s="624">
        <v>3.7</v>
      </c>
      <c r="BP11" s="624"/>
      <c r="BQ11" s="624"/>
      <c r="BR11" s="624"/>
      <c r="BS11" s="630" t="s">
        <v>131</v>
      </c>
      <c r="BT11" s="622"/>
      <c r="BU11" s="622"/>
      <c r="BV11" s="622"/>
      <c r="BW11" s="622"/>
      <c r="BX11" s="622"/>
      <c r="BY11" s="622"/>
      <c r="BZ11" s="622"/>
      <c r="CA11" s="622"/>
      <c r="CB11" s="631"/>
      <c r="CD11" s="636" t="s">
        <v>246</v>
      </c>
      <c r="CE11" s="637"/>
      <c r="CF11" s="637"/>
      <c r="CG11" s="637"/>
      <c r="CH11" s="637"/>
      <c r="CI11" s="637"/>
      <c r="CJ11" s="637"/>
      <c r="CK11" s="637"/>
      <c r="CL11" s="637"/>
      <c r="CM11" s="637"/>
      <c r="CN11" s="637"/>
      <c r="CO11" s="637"/>
      <c r="CP11" s="637"/>
      <c r="CQ11" s="638"/>
      <c r="CR11" s="621">
        <v>404566</v>
      </c>
      <c r="CS11" s="622"/>
      <c r="CT11" s="622"/>
      <c r="CU11" s="622"/>
      <c r="CV11" s="622"/>
      <c r="CW11" s="622"/>
      <c r="CX11" s="622"/>
      <c r="CY11" s="623"/>
      <c r="CZ11" s="624">
        <v>3.8</v>
      </c>
      <c r="DA11" s="624"/>
      <c r="DB11" s="624"/>
      <c r="DC11" s="624"/>
      <c r="DD11" s="630">
        <v>53998</v>
      </c>
      <c r="DE11" s="622"/>
      <c r="DF11" s="622"/>
      <c r="DG11" s="622"/>
      <c r="DH11" s="622"/>
      <c r="DI11" s="622"/>
      <c r="DJ11" s="622"/>
      <c r="DK11" s="622"/>
      <c r="DL11" s="622"/>
      <c r="DM11" s="622"/>
      <c r="DN11" s="622"/>
      <c r="DO11" s="622"/>
      <c r="DP11" s="623"/>
      <c r="DQ11" s="630">
        <v>256217</v>
      </c>
      <c r="DR11" s="622"/>
      <c r="DS11" s="622"/>
      <c r="DT11" s="622"/>
      <c r="DU11" s="622"/>
      <c r="DV11" s="622"/>
      <c r="DW11" s="622"/>
      <c r="DX11" s="622"/>
      <c r="DY11" s="622"/>
      <c r="DZ11" s="622"/>
      <c r="EA11" s="622"/>
      <c r="EB11" s="622"/>
      <c r="EC11" s="631"/>
    </row>
    <row r="12" spans="2:143" ht="11.25" customHeight="1" x14ac:dyDescent="0.15">
      <c r="B12" s="618" t="s">
        <v>247</v>
      </c>
      <c r="C12" s="619"/>
      <c r="D12" s="619"/>
      <c r="E12" s="619"/>
      <c r="F12" s="619"/>
      <c r="G12" s="619"/>
      <c r="H12" s="619"/>
      <c r="I12" s="619"/>
      <c r="J12" s="619"/>
      <c r="K12" s="619"/>
      <c r="L12" s="619"/>
      <c r="M12" s="619"/>
      <c r="N12" s="619"/>
      <c r="O12" s="619"/>
      <c r="P12" s="619"/>
      <c r="Q12" s="620"/>
      <c r="R12" s="621">
        <v>492633</v>
      </c>
      <c r="S12" s="622"/>
      <c r="T12" s="622"/>
      <c r="U12" s="622"/>
      <c r="V12" s="622"/>
      <c r="W12" s="622"/>
      <c r="X12" s="622"/>
      <c r="Y12" s="623"/>
      <c r="Z12" s="624">
        <v>4.5</v>
      </c>
      <c r="AA12" s="624"/>
      <c r="AB12" s="624"/>
      <c r="AC12" s="624"/>
      <c r="AD12" s="625">
        <v>492633</v>
      </c>
      <c r="AE12" s="625"/>
      <c r="AF12" s="625"/>
      <c r="AG12" s="625"/>
      <c r="AH12" s="625"/>
      <c r="AI12" s="625"/>
      <c r="AJ12" s="625"/>
      <c r="AK12" s="625"/>
      <c r="AL12" s="626">
        <v>7.8</v>
      </c>
      <c r="AM12" s="627"/>
      <c r="AN12" s="627"/>
      <c r="AO12" s="628"/>
      <c r="AP12" s="618" t="s">
        <v>248</v>
      </c>
      <c r="AQ12" s="619"/>
      <c r="AR12" s="619"/>
      <c r="AS12" s="619"/>
      <c r="AT12" s="619"/>
      <c r="AU12" s="619"/>
      <c r="AV12" s="619"/>
      <c r="AW12" s="619"/>
      <c r="AX12" s="619"/>
      <c r="AY12" s="619"/>
      <c r="AZ12" s="619"/>
      <c r="BA12" s="619"/>
      <c r="BB12" s="619"/>
      <c r="BC12" s="619"/>
      <c r="BD12" s="619"/>
      <c r="BE12" s="619"/>
      <c r="BF12" s="620"/>
      <c r="BG12" s="621">
        <v>1686038</v>
      </c>
      <c r="BH12" s="622"/>
      <c r="BI12" s="622"/>
      <c r="BJ12" s="622"/>
      <c r="BK12" s="622"/>
      <c r="BL12" s="622"/>
      <c r="BM12" s="622"/>
      <c r="BN12" s="623"/>
      <c r="BO12" s="624">
        <v>48.3</v>
      </c>
      <c r="BP12" s="624"/>
      <c r="BQ12" s="624"/>
      <c r="BR12" s="624"/>
      <c r="BS12" s="630" t="s">
        <v>131</v>
      </c>
      <c r="BT12" s="622"/>
      <c r="BU12" s="622"/>
      <c r="BV12" s="622"/>
      <c r="BW12" s="622"/>
      <c r="BX12" s="622"/>
      <c r="BY12" s="622"/>
      <c r="BZ12" s="622"/>
      <c r="CA12" s="622"/>
      <c r="CB12" s="631"/>
      <c r="CD12" s="636" t="s">
        <v>249</v>
      </c>
      <c r="CE12" s="637"/>
      <c r="CF12" s="637"/>
      <c r="CG12" s="637"/>
      <c r="CH12" s="637"/>
      <c r="CI12" s="637"/>
      <c r="CJ12" s="637"/>
      <c r="CK12" s="637"/>
      <c r="CL12" s="637"/>
      <c r="CM12" s="637"/>
      <c r="CN12" s="637"/>
      <c r="CO12" s="637"/>
      <c r="CP12" s="637"/>
      <c r="CQ12" s="638"/>
      <c r="CR12" s="621">
        <v>126539</v>
      </c>
      <c r="CS12" s="622"/>
      <c r="CT12" s="622"/>
      <c r="CU12" s="622"/>
      <c r="CV12" s="622"/>
      <c r="CW12" s="622"/>
      <c r="CX12" s="622"/>
      <c r="CY12" s="623"/>
      <c r="CZ12" s="624">
        <v>1.2</v>
      </c>
      <c r="DA12" s="624"/>
      <c r="DB12" s="624"/>
      <c r="DC12" s="624"/>
      <c r="DD12" s="630">
        <v>2149</v>
      </c>
      <c r="DE12" s="622"/>
      <c r="DF12" s="622"/>
      <c r="DG12" s="622"/>
      <c r="DH12" s="622"/>
      <c r="DI12" s="622"/>
      <c r="DJ12" s="622"/>
      <c r="DK12" s="622"/>
      <c r="DL12" s="622"/>
      <c r="DM12" s="622"/>
      <c r="DN12" s="622"/>
      <c r="DO12" s="622"/>
      <c r="DP12" s="623"/>
      <c r="DQ12" s="630">
        <v>75836</v>
      </c>
      <c r="DR12" s="622"/>
      <c r="DS12" s="622"/>
      <c r="DT12" s="622"/>
      <c r="DU12" s="622"/>
      <c r="DV12" s="622"/>
      <c r="DW12" s="622"/>
      <c r="DX12" s="622"/>
      <c r="DY12" s="622"/>
      <c r="DZ12" s="622"/>
      <c r="EA12" s="622"/>
      <c r="EB12" s="622"/>
      <c r="EC12" s="631"/>
    </row>
    <row r="13" spans="2:143" ht="11.25" customHeight="1" x14ac:dyDescent="0.15">
      <c r="B13" s="618" t="s">
        <v>250</v>
      </c>
      <c r="C13" s="619"/>
      <c r="D13" s="619"/>
      <c r="E13" s="619"/>
      <c r="F13" s="619"/>
      <c r="G13" s="619"/>
      <c r="H13" s="619"/>
      <c r="I13" s="619"/>
      <c r="J13" s="619"/>
      <c r="K13" s="619"/>
      <c r="L13" s="619"/>
      <c r="M13" s="619"/>
      <c r="N13" s="619"/>
      <c r="O13" s="619"/>
      <c r="P13" s="619"/>
      <c r="Q13" s="620"/>
      <c r="R13" s="621" t="s">
        <v>131</v>
      </c>
      <c r="S13" s="622"/>
      <c r="T13" s="622"/>
      <c r="U13" s="622"/>
      <c r="V13" s="622"/>
      <c r="W13" s="622"/>
      <c r="X13" s="622"/>
      <c r="Y13" s="623"/>
      <c r="Z13" s="624" t="s">
        <v>131</v>
      </c>
      <c r="AA13" s="624"/>
      <c r="AB13" s="624"/>
      <c r="AC13" s="624"/>
      <c r="AD13" s="625" t="s">
        <v>131</v>
      </c>
      <c r="AE13" s="625"/>
      <c r="AF13" s="625"/>
      <c r="AG13" s="625"/>
      <c r="AH13" s="625"/>
      <c r="AI13" s="625"/>
      <c r="AJ13" s="625"/>
      <c r="AK13" s="625"/>
      <c r="AL13" s="626" t="s">
        <v>131</v>
      </c>
      <c r="AM13" s="627"/>
      <c r="AN13" s="627"/>
      <c r="AO13" s="628"/>
      <c r="AP13" s="618" t="s">
        <v>251</v>
      </c>
      <c r="AQ13" s="619"/>
      <c r="AR13" s="619"/>
      <c r="AS13" s="619"/>
      <c r="AT13" s="619"/>
      <c r="AU13" s="619"/>
      <c r="AV13" s="619"/>
      <c r="AW13" s="619"/>
      <c r="AX13" s="619"/>
      <c r="AY13" s="619"/>
      <c r="AZ13" s="619"/>
      <c r="BA13" s="619"/>
      <c r="BB13" s="619"/>
      <c r="BC13" s="619"/>
      <c r="BD13" s="619"/>
      <c r="BE13" s="619"/>
      <c r="BF13" s="620"/>
      <c r="BG13" s="621">
        <v>1685860</v>
      </c>
      <c r="BH13" s="622"/>
      <c r="BI13" s="622"/>
      <c r="BJ13" s="622"/>
      <c r="BK13" s="622"/>
      <c r="BL13" s="622"/>
      <c r="BM13" s="622"/>
      <c r="BN13" s="623"/>
      <c r="BO13" s="624">
        <v>48.3</v>
      </c>
      <c r="BP13" s="624"/>
      <c r="BQ13" s="624"/>
      <c r="BR13" s="624"/>
      <c r="BS13" s="630" t="s">
        <v>131</v>
      </c>
      <c r="BT13" s="622"/>
      <c r="BU13" s="622"/>
      <c r="BV13" s="622"/>
      <c r="BW13" s="622"/>
      <c r="BX13" s="622"/>
      <c r="BY13" s="622"/>
      <c r="BZ13" s="622"/>
      <c r="CA13" s="622"/>
      <c r="CB13" s="631"/>
      <c r="CD13" s="636" t="s">
        <v>252</v>
      </c>
      <c r="CE13" s="637"/>
      <c r="CF13" s="637"/>
      <c r="CG13" s="637"/>
      <c r="CH13" s="637"/>
      <c r="CI13" s="637"/>
      <c r="CJ13" s="637"/>
      <c r="CK13" s="637"/>
      <c r="CL13" s="637"/>
      <c r="CM13" s="637"/>
      <c r="CN13" s="637"/>
      <c r="CO13" s="637"/>
      <c r="CP13" s="637"/>
      <c r="CQ13" s="638"/>
      <c r="CR13" s="621">
        <v>913955</v>
      </c>
      <c r="CS13" s="622"/>
      <c r="CT13" s="622"/>
      <c r="CU13" s="622"/>
      <c r="CV13" s="622"/>
      <c r="CW13" s="622"/>
      <c r="CX13" s="622"/>
      <c r="CY13" s="623"/>
      <c r="CZ13" s="624">
        <v>8.6</v>
      </c>
      <c r="DA13" s="624"/>
      <c r="DB13" s="624"/>
      <c r="DC13" s="624"/>
      <c r="DD13" s="630">
        <v>434629</v>
      </c>
      <c r="DE13" s="622"/>
      <c r="DF13" s="622"/>
      <c r="DG13" s="622"/>
      <c r="DH13" s="622"/>
      <c r="DI13" s="622"/>
      <c r="DJ13" s="622"/>
      <c r="DK13" s="622"/>
      <c r="DL13" s="622"/>
      <c r="DM13" s="622"/>
      <c r="DN13" s="622"/>
      <c r="DO13" s="622"/>
      <c r="DP13" s="623"/>
      <c r="DQ13" s="630">
        <v>556900</v>
      </c>
      <c r="DR13" s="622"/>
      <c r="DS13" s="622"/>
      <c r="DT13" s="622"/>
      <c r="DU13" s="622"/>
      <c r="DV13" s="622"/>
      <c r="DW13" s="622"/>
      <c r="DX13" s="622"/>
      <c r="DY13" s="622"/>
      <c r="DZ13" s="622"/>
      <c r="EA13" s="622"/>
      <c r="EB13" s="622"/>
      <c r="EC13" s="631"/>
    </row>
    <row r="14" spans="2:143" ht="11.25" customHeight="1" x14ac:dyDescent="0.15">
      <c r="B14" s="618" t="s">
        <v>253</v>
      </c>
      <c r="C14" s="619"/>
      <c r="D14" s="619"/>
      <c r="E14" s="619"/>
      <c r="F14" s="619"/>
      <c r="G14" s="619"/>
      <c r="H14" s="619"/>
      <c r="I14" s="619"/>
      <c r="J14" s="619"/>
      <c r="K14" s="619"/>
      <c r="L14" s="619"/>
      <c r="M14" s="619"/>
      <c r="N14" s="619"/>
      <c r="O14" s="619"/>
      <c r="P14" s="619"/>
      <c r="Q14" s="620"/>
      <c r="R14" s="621" t="s">
        <v>131</v>
      </c>
      <c r="S14" s="622"/>
      <c r="T14" s="622"/>
      <c r="U14" s="622"/>
      <c r="V14" s="622"/>
      <c r="W14" s="622"/>
      <c r="X14" s="622"/>
      <c r="Y14" s="623"/>
      <c r="Z14" s="624" t="s">
        <v>131</v>
      </c>
      <c r="AA14" s="624"/>
      <c r="AB14" s="624"/>
      <c r="AC14" s="624"/>
      <c r="AD14" s="625" t="s">
        <v>131</v>
      </c>
      <c r="AE14" s="625"/>
      <c r="AF14" s="625"/>
      <c r="AG14" s="625"/>
      <c r="AH14" s="625"/>
      <c r="AI14" s="625"/>
      <c r="AJ14" s="625"/>
      <c r="AK14" s="625"/>
      <c r="AL14" s="626" t="s">
        <v>131</v>
      </c>
      <c r="AM14" s="627"/>
      <c r="AN14" s="627"/>
      <c r="AO14" s="628"/>
      <c r="AP14" s="618" t="s">
        <v>254</v>
      </c>
      <c r="AQ14" s="619"/>
      <c r="AR14" s="619"/>
      <c r="AS14" s="619"/>
      <c r="AT14" s="619"/>
      <c r="AU14" s="619"/>
      <c r="AV14" s="619"/>
      <c r="AW14" s="619"/>
      <c r="AX14" s="619"/>
      <c r="AY14" s="619"/>
      <c r="AZ14" s="619"/>
      <c r="BA14" s="619"/>
      <c r="BB14" s="619"/>
      <c r="BC14" s="619"/>
      <c r="BD14" s="619"/>
      <c r="BE14" s="619"/>
      <c r="BF14" s="620"/>
      <c r="BG14" s="621">
        <v>89102</v>
      </c>
      <c r="BH14" s="622"/>
      <c r="BI14" s="622"/>
      <c r="BJ14" s="622"/>
      <c r="BK14" s="622"/>
      <c r="BL14" s="622"/>
      <c r="BM14" s="622"/>
      <c r="BN14" s="623"/>
      <c r="BO14" s="624">
        <v>2.6</v>
      </c>
      <c r="BP14" s="624"/>
      <c r="BQ14" s="624"/>
      <c r="BR14" s="624"/>
      <c r="BS14" s="630" t="s">
        <v>131</v>
      </c>
      <c r="BT14" s="622"/>
      <c r="BU14" s="622"/>
      <c r="BV14" s="622"/>
      <c r="BW14" s="622"/>
      <c r="BX14" s="622"/>
      <c r="BY14" s="622"/>
      <c r="BZ14" s="622"/>
      <c r="CA14" s="622"/>
      <c r="CB14" s="631"/>
      <c r="CD14" s="636" t="s">
        <v>255</v>
      </c>
      <c r="CE14" s="637"/>
      <c r="CF14" s="637"/>
      <c r="CG14" s="637"/>
      <c r="CH14" s="637"/>
      <c r="CI14" s="637"/>
      <c r="CJ14" s="637"/>
      <c r="CK14" s="637"/>
      <c r="CL14" s="637"/>
      <c r="CM14" s="637"/>
      <c r="CN14" s="637"/>
      <c r="CO14" s="637"/>
      <c r="CP14" s="637"/>
      <c r="CQ14" s="638"/>
      <c r="CR14" s="621">
        <v>585896</v>
      </c>
      <c r="CS14" s="622"/>
      <c r="CT14" s="622"/>
      <c r="CU14" s="622"/>
      <c r="CV14" s="622"/>
      <c r="CW14" s="622"/>
      <c r="CX14" s="622"/>
      <c r="CY14" s="623"/>
      <c r="CZ14" s="624">
        <v>5.5</v>
      </c>
      <c r="DA14" s="624"/>
      <c r="DB14" s="624"/>
      <c r="DC14" s="624"/>
      <c r="DD14" s="630">
        <v>72963</v>
      </c>
      <c r="DE14" s="622"/>
      <c r="DF14" s="622"/>
      <c r="DG14" s="622"/>
      <c r="DH14" s="622"/>
      <c r="DI14" s="622"/>
      <c r="DJ14" s="622"/>
      <c r="DK14" s="622"/>
      <c r="DL14" s="622"/>
      <c r="DM14" s="622"/>
      <c r="DN14" s="622"/>
      <c r="DO14" s="622"/>
      <c r="DP14" s="623"/>
      <c r="DQ14" s="630">
        <v>425805</v>
      </c>
      <c r="DR14" s="622"/>
      <c r="DS14" s="622"/>
      <c r="DT14" s="622"/>
      <c r="DU14" s="622"/>
      <c r="DV14" s="622"/>
      <c r="DW14" s="622"/>
      <c r="DX14" s="622"/>
      <c r="DY14" s="622"/>
      <c r="DZ14" s="622"/>
      <c r="EA14" s="622"/>
      <c r="EB14" s="622"/>
      <c r="EC14" s="631"/>
    </row>
    <row r="15" spans="2:143" ht="11.25" customHeight="1" x14ac:dyDescent="0.15">
      <c r="B15" s="618" t="s">
        <v>256</v>
      </c>
      <c r="C15" s="619"/>
      <c r="D15" s="619"/>
      <c r="E15" s="619"/>
      <c r="F15" s="619"/>
      <c r="G15" s="619"/>
      <c r="H15" s="619"/>
      <c r="I15" s="619"/>
      <c r="J15" s="619"/>
      <c r="K15" s="619"/>
      <c r="L15" s="619"/>
      <c r="M15" s="619"/>
      <c r="N15" s="619"/>
      <c r="O15" s="619"/>
      <c r="P15" s="619"/>
      <c r="Q15" s="620"/>
      <c r="R15" s="621">
        <v>54525</v>
      </c>
      <c r="S15" s="622"/>
      <c r="T15" s="622"/>
      <c r="U15" s="622"/>
      <c r="V15" s="622"/>
      <c r="W15" s="622"/>
      <c r="X15" s="622"/>
      <c r="Y15" s="623"/>
      <c r="Z15" s="624">
        <v>0.5</v>
      </c>
      <c r="AA15" s="624"/>
      <c r="AB15" s="624"/>
      <c r="AC15" s="624"/>
      <c r="AD15" s="625">
        <v>54525</v>
      </c>
      <c r="AE15" s="625"/>
      <c r="AF15" s="625"/>
      <c r="AG15" s="625"/>
      <c r="AH15" s="625"/>
      <c r="AI15" s="625"/>
      <c r="AJ15" s="625"/>
      <c r="AK15" s="625"/>
      <c r="AL15" s="626">
        <v>0.9</v>
      </c>
      <c r="AM15" s="627"/>
      <c r="AN15" s="627"/>
      <c r="AO15" s="628"/>
      <c r="AP15" s="618" t="s">
        <v>257</v>
      </c>
      <c r="AQ15" s="619"/>
      <c r="AR15" s="619"/>
      <c r="AS15" s="619"/>
      <c r="AT15" s="619"/>
      <c r="AU15" s="619"/>
      <c r="AV15" s="619"/>
      <c r="AW15" s="619"/>
      <c r="AX15" s="619"/>
      <c r="AY15" s="619"/>
      <c r="AZ15" s="619"/>
      <c r="BA15" s="619"/>
      <c r="BB15" s="619"/>
      <c r="BC15" s="619"/>
      <c r="BD15" s="619"/>
      <c r="BE15" s="619"/>
      <c r="BF15" s="620"/>
      <c r="BG15" s="621">
        <v>183991</v>
      </c>
      <c r="BH15" s="622"/>
      <c r="BI15" s="622"/>
      <c r="BJ15" s="622"/>
      <c r="BK15" s="622"/>
      <c r="BL15" s="622"/>
      <c r="BM15" s="622"/>
      <c r="BN15" s="623"/>
      <c r="BO15" s="624">
        <v>5.3</v>
      </c>
      <c r="BP15" s="624"/>
      <c r="BQ15" s="624"/>
      <c r="BR15" s="624"/>
      <c r="BS15" s="630" t="s">
        <v>131</v>
      </c>
      <c r="BT15" s="622"/>
      <c r="BU15" s="622"/>
      <c r="BV15" s="622"/>
      <c r="BW15" s="622"/>
      <c r="BX15" s="622"/>
      <c r="BY15" s="622"/>
      <c r="BZ15" s="622"/>
      <c r="CA15" s="622"/>
      <c r="CB15" s="631"/>
      <c r="CD15" s="636" t="s">
        <v>258</v>
      </c>
      <c r="CE15" s="637"/>
      <c r="CF15" s="637"/>
      <c r="CG15" s="637"/>
      <c r="CH15" s="637"/>
      <c r="CI15" s="637"/>
      <c r="CJ15" s="637"/>
      <c r="CK15" s="637"/>
      <c r="CL15" s="637"/>
      <c r="CM15" s="637"/>
      <c r="CN15" s="637"/>
      <c r="CO15" s="637"/>
      <c r="CP15" s="637"/>
      <c r="CQ15" s="638"/>
      <c r="CR15" s="621">
        <v>1374806</v>
      </c>
      <c r="CS15" s="622"/>
      <c r="CT15" s="622"/>
      <c r="CU15" s="622"/>
      <c r="CV15" s="622"/>
      <c r="CW15" s="622"/>
      <c r="CX15" s="622"/>
      <c r="CY15" s="623"/>
      <c r="CZ15" s="624">
        <v>13</v>
      </c>
      <c r="DA15" s="624"/>
      <c r="DB15" s="624"/>
      <c r="DC15" s="624"/>
      <c r="DD15" s="630">
        <v>377766</v>
      </c>
      <c r="DE15" s="622"/>
      <c r="DF15" s="622"/>
      <c r="DG15" s="622"/>
      <c r="DH15" s="622"/>
      <c r="DI15" s="622"/>
      <c r="DJ15" s="622"/>
      <c r="DK15" s="622"/>
      <c r="DL15" s="622"/>
      <c r="DM15" s="622"/>
      <c r="DN15" s="622"/>
      <c r="DO15" s="622"/>
      <c r="DP15" s="623"/>
      <c r="DQ15" s="630">
        <v>1003199</v>
      </c>
      <c r="DR15" s="622"/>
      <c r="DS15" s="622"/>
      <c r="DT15" s="622"/>
      <c r="DU15" s="622"/>
      <c r="DV15" s="622"/>
      <c r="DW15" s="622"/>
      <c r="DX15" s="622"/>
      <c r="DY15" s="622"/>
      <c r="DZ15" s="622"/>
      <c r="EA15" s="622"/>
      <c r="EB15" s="622"/>
      <c r="EC15" s="631"/>
    </row>
    <row r="16" spans="2:143" ht="11.25" customHeight="1" x14ac:dyDescent="0.15">
      <c r="B16" s="618" t="s">
        <v>259</v>
      </c>
      <c r="C16" s="619"/>
      <c r="D16" s="619"/>
      <c r="E16" s="619"/>
      <c r="F16" s="619"/>
      <c r="G16" s="619"/>
      <c r="H16" s="619"/>
      <c r="I16" s="619"/>
      <c r="J16" s="619"/>
      <c r="K16" s="619"/>
      <c r="L16" s="619"/>
      <c r="M16" s="619"/>
      <c r="N16" s="619"/>
      <c r="O16" s="619"/>
      <c r="P16" s="619"/>
      <c r="Q16" s="620"/>
      <c r="R16" s="621" t="s">
        <v>131</v>
      </c>
      <c r="S16" s="622"/>
      <c r="T16" s="622"/>
      <c r="U16" s="622"/>
      <c r="V16" s="622"/>
      <c r="W16" s="622"/>
      <c r="X16" s="622"/>
      <c r="Y16" s="623"/>
      <c r="Z16" s="624" t="s">
        <v>131</v>
      </c>
      <c r="AA16" s="624"/>
      <c r="AB16" s="624"/>
      <c r="AC16" s="624"/>
      <c r="AD16" s="625" t="s">
        <v>131</v>
      </c>
      <c r="AE16" s="625"/>
      <c r="AF16" s="625"/>
      <c r="AG16" s="625"/>
      <c r="AH16" s="625"/>
      <c r="AI16" s="625"/>
      <c r="AJ16" s="625"/>
      <c r="AK16" s="625"/>
      <c r="AL16" s="626" t="s">
        <v>131</v>
      </c>
      <c r="AM16" s="627"/>
      <c r="AN16" s="627"/>
      <c r="AO16" s="628"/>
      <c r="AP16" s="618" t="s">
        <v>260</v>
      </c>
      <c r="AQ16" s="619"/>
      <c r="AR16" s="619"/>
      <c r="AS16" s="619"/>
      <c r="AT16" s="619"/>
      <c r="AU16" s="619"/>
      <c r="AV16" s="619"/>
      <c r="AW16" s="619"/>
      <c r="AX16" s="619"/>
      <c r="AY16" s="619"/>
      <c r="AZ16" s="619"/>
      <c r="BA16" s="619"/>
      <c r="BB16" s="619"/>
      <c r="BC16" s="619"/>
      <c r="BD16" s="619"/>
      <c r="BE16" s="619"/>
      <c r="BF16" s="620"/>
      <c r="BG16" s="621" t="s">
        <v>131</v>
      </c>
      <c r="BH16" s="622"/>
      <c r="BI16" s="622"/>
      <c r="BJ16" s="622"/>
      <c r="BK16" s="622"/>
      <c r="BL16" s="622"/>
      <c r="BM16" s="622"/>
      <c r="BN16" s="623"/>
      <c r="BO16" s="624" t="s">
        <v>131</v>
      </c>
      <c r="BP16" s="624"/>
      <c r="BQ16" s="624"/>
      <c r="BR16" s="624"/>
      <c r="BS16" s="630" t="s">
        <v>131</v>
      </c>
      <c r="BT16" s="622"/>
      <c r="BU16" s="622"/>
      <c r="BV16" s="622"/>
      <c r="BW16" s="622"/>
      <c r="BX16" s="622"/>
      <c r="BY16" s="622"/>
      <c r="BZ16" s="622"/>
      <c r="CA16" s="622"/>
      <c r="CB16" s="631"/>
      <c r="CD16" s="636" t="s">
        <v>261</v>
      </c>
      <c r="CE16" s="637"/>
      <c r="CF16" s="637"/>
      <c r="CG16" s="637"/>
      <c r="CH16" s="637"/>
      <c r="CI16" s="637"/>
      <c r="CJ16" s="637"/>
      <c r="CK16" s="637"/>
      <c r="CL16" s="637"/>
      <c r="CM16" s="637"/>
      <c r="CN16" s="637"/>
      <c r="CO16" s="637"/>
      <c r="CP16" s="637"/>
      <c r="CQ16" s="638"/>
      <c r="CR16" s="621" t="s">
        <v>131</v>
      </c>
      <c r="CS16" s="622"/>
      <c r="CT16" s="622"/>
      <c r="CU16" s="622"/>
      <c r="CV16" s="622"/>
      <c r="CW16" s="622"/>
      <c r="CX16" s="622"/>
      <c r="CY16" s="623"/>
      <c r="CZ16" s="624" t="s">
        <v>131</v>
      </c>
      <c r="DA16" s="624"/>
      <c r="DB16" s="624"/>
      <c r="DC16" s="624"/>
      <c r="DD16" s="630" t="s">
        <v>131</v>
      </c>
      <c r="DE16" s="622"/>
      <c r="DF16" s="622"/>
      <c r="DG16" s="622"/>
      <c r="DH16" s="622"/>
      <c r="DI16" s="622"/>
      <c r="DJ16" s="622"/>
      <c r="DK16" s="622"/>
      <c r="DL16" s="622"/>
      <c r="DM16" s="622"/>
      <c r="DN16" s="622"/>
      <c r="DO16" s="622"/>
      <c r="DP16" s="623"/>
      <c r="DQ16" s="630" t="s">
        <v>131</v>
      </c>
      <c r="DR16" s="622"/>
      <c r="DS16" s="622"/>
      <c r="DT16" s="622"/>
      <c r="DU16" s="622"/>
      <c r="DV16" s="622"/>
      <c r="DW16" s="622"/>
      <c r="DX16" s="622"/>
      <c r="DY16" s="622"/>
      <c r="DZ16" s="622"/>
      <c r="EA16" s="622"/>
      <c r="EB16" s="622"/>
      <c r="EC16" s="631"/>
    </row>
    <row r="17" spans="2:133" ht="11.25" customHeight="1" x14ac:dyDescent="0.15">
      <c r="B17" s="618" t="s">
        <v>262</v>
      </c>
      <c r="C17" s="619"/>
      <c r="D17" s="619"/>
      <c r="E17" s="619"/>
      <c r="F17" s="619"/>
      <c r="G17" s="619"/>
      <c r="H17" s="619"/>
      <c r="I17" s="619"/>
      <c r="J17" s="619"/>
      <c r="K17" s="619"/>
      <c r="L17" s="619"/>
      <c r="M17" s="619"/>
      <c r="N17" s="619"/>
      <c r="O17" s="619"/>
      <c r="P17" s="619"/>
      <c r="Q17" s="620"/>
      <c r="R17" s="621">
        <v>11959</v>
      </c>
      <c r="S17" s="622"/>
      <c r="T17" s="622"/>
      <c r="U17" s="622"/>
      <c r="V17" s="622"/>
      <c r="W17" s="622"/>
      <c r="X17" s="622"/>
      <c r="Y17" s="623"/>
      <c r="Z17" s="624">
        <v>0.1</v>
      </c>
      <c r="AA17" s="624"/>
      <c r="AB17" s="624"/>
      <c r="AC17" s="624"/>
      <c r="AD17" s="625">
        <v>11959</v>
      </c>
      <c r="AE17" s="625"/>
      <c r="AF17" s="625"/>
      <c r="AG17" s="625"/>
      <c r="AH17" s="625"/>
      <c r="AI17" s="625"/>
      <c r="AJ17" s="625"/>
      <c r="AK17" s="625"/>
      <c r="AL17" s="626">
        <v>0.2</v>
      </c>
      <c r="AM17" s="627"/>
      <c r="AN17" s="627"/>
      <c r="AO17" s="628"/>
      <c r="AP17" s="618" t="s">
        <v>263</v>
      </c>
      <c r="AQ17" s="619"/>
      <c r="AR17" s="619"/>
      <c r="AS17" s="619"/>
      <c r="AT17" s="619"/>
      <c r="AU17" s="619"/>
      <c r="AV17" s="619"/>
      <c r="AW17" s="619"/>
      <c r="AX17" s="619"/>
      <c r="AY17" s="619"/>
      <c r="AZ17" s="619"/>
      <c r="BA17" s="619"/>
      <c r="BB17" s="619"/>
      <c r="BC17" s="619"/>
      <c r="BD17" s="619"/>
      <c r="BE17" s="619"/>
      <c r="BF17" s="620"/>
      <c r="BG17" s="621" t="s">
        <v>131</v>
      </c>
      <c r="BH17" s="622"/>
      <c r="BI17" s="622"/>
      <c r="BJ17" s="622"/>
      <c r="BK17" s="622"/>
      <c r="BL17" s="622"/>
      <c r="BM17" s="622"/>
      <c r="BN17" s="623"/>
      <c r="BO17" s="624" t="s">
        <v>131</v>
      </c>
      <c r="BP17" s="624"/>
      <c r="BQ17" s="624"/>
      <c r="BR17" s="624"/>
      <c r="BS17" s="630" t="s">
        <v>131</v>
      </c>
      <c r="BT17" s="622"/>
      <c r="BU17" s="622"/>
      <c r="BV17" s="622"/>
      <c r="BW17" s="622"/>
      <c r="BX17" s="622"/>
      <c r="BY17" s="622"/>
      <c r="BZ17" s="622"/>
      <c r="CA17" s="622"/>
      <c r="CB17" s="631"/>
      <c r="CD17" s="636" t="s">
        <v>264</v>
      </c>
      <c r="CE17" s="637"/>
      <c r="CF17" s="637"/>
      <c r="CG17" s="637"/>
      <c r="CH17" s="637"/>
      <c r="CI17" s="637"/>
      <c r="CJ17" s="637"/>
      <c r="CK17" s="637"/>
      <c r="CL17" s="637"/>
      <c r="CM17" s="637"/>
      <c r="CN17" s="637"/>
      <c r="CO17" s="637"/>
      <c r="CP17" s="637"/>
      <c r="CQ17" s="638"/>
      <c r="CR17" s="621">
        <v>826459</v>
      </c>
      <c r="CS17" s="622"/>
      <c r="CT17" s="622"/>
      <c r="CU17" s="622"/>
      <c r="CV17" s="622"/>
      <c r="CW17" s="622"/>
      <c r="CX17" s="622"/>
      <c r="CY17" s="623"/>
      <c r="CZ17" s="624">
        <v>7.8</v>
      </c>
      <c r="DA17" s="624"/>
      <c r="DB17" s="624"/>
      <c r="DC17" s="624"/>
      <c r="DD17" s="630" t="s">
        <v>131</v>
      </c>
      <c r="DE17" s="622"/>
      <c r="DF17" s="622"/>
      <c r="DG17" s="622"/>
      <c r="DH17" s="622"/>
      <c r="DI17" s="622"/>
      <c r="DJ17" s="622"/>
      <c r="DK17" s="622"/>
      <c r="DL17" s="622"/>
      <c r="DM17" s="622"/>
      <c r="DN17" s="622"/>
      <c r="DO17" s="622"/>
      <c r="DP17" s="623"/>
      <c r="DQ17" s="630">
        <v>790113</v>
      </c>
      <c r="DR17" s="622"/>
      <c r="DS17" s="622"/>
      <c r="DT17" s="622"/>
      <c r="DU17" s="622"/>
      <c r="DV17" s="622"/>
      <c r="DW17" s="622"/>
      <c r="DX17" s="622"/>
      <c r="DY17" s="622"/>
      <c r="DZ17" s="622"/>
      <c r="EA17" s="622"/>
      <c r="EB17" s="622"/>
      <c r="EC17" s="631"/>
    </row>
    <row r="18" spans="2:133" ht="11.25" customHeight="1" x14ac:dyDescent="0.15">
      <c r="B18" s="618" t="s">
        <v>265</v>
      </c>
      <c r="C18" s="619"/>
      <c r="D18" s="619"/>
      <c r="E18" s="619"/>
      <c r="F18" s="619"/>
      <c r="G18" s="619"/>
      <c r="H18" s="619"/>
      <c r="I18" s="619"/>
      <c r="J18" s="619"/>
      <c r="K18" s="619"/>
      <c r="L18" s="619"/>
      <c r="M18" s="619"/>
      <c r="N18" s="619"/>
      <c r="O18" s="619"/>
      <c r="P18" s="619"/>
      <c r="Q18" s="620"/>
      <c r="R18" s="621">
        <v>2197015</v>
      </c>
      <c r="S18" s="622"/>
      <c r="T18" s="622"/>
      <c r="U18" s="622"/>
      <c r="V18" s="622"/>
      <c r="W18" s="622"/>
      <c r="X18" s="622"/>
      <c r="Y18" s="623"/>
      <c r="Z18" s="624">
        <v>20.100000000000001</v>
      </c>
      <c r="AA18" s="624"/>
      <c r="AB18" s="624"/>
      <c r="AC18" s="624"/>
      <c r="AD18" s="625">
        <v>1974096</v>
      </c>
      <c r="AE18" s="625"/>
      <c r="AF18" s="625"/>
      <c r="AG18" s="625"/>
      <c r="AH18" s="625"/>
      <c r="AI18" s="625"/>
      <c r="AJ18" s="625"/>
      <c r="AK18" s="625"/>
      <c r="AL18" s="626">
        <v>31.4</v>
      </c>
      <c r="AM18" s="627"/>
      <c r="AN18" s="627"/>
      <c r="AO18" s="628"/>
      <c r="AP18" s="618" t="s">
        <v>266</v>
      </c>
      <c r="AQ18" s="619"/>
      <c r="AR18" s="619"/>
      <c r="AS18" s="619"/>
      <c r="AT18" s="619"/>
      <c r="AU18" s="619"/>
      <c r="AV18" s="619"/>
      <c r="AW18" s="619"/>
      <c r="AX18" s="619"/>
      <c r="AY18" s="619"/>
      <c r="AZ18" s="619"/>
      <c r="BA18" s="619"/>
      <c r="BB18" s="619"/>
      <c r="BC18" s="619"/>
      <c r="BD18" s="619"/>
      <c r="BE18" s="619"/>
      <c r="BF18" s="620"/>
      <c r="BG18" s="621" t="s">
        <v>131</v>
      </c>
      <c r="BH18" s="622"/>
      <c r="BI18" s="622"/>
      <c r="BJ18" s="622"/>
      <c r="BK18" s="622"/>
      <c r="BL18" s="622"/>
      <c r="BM18" s="622"/>
      <c r="BN18" s="623"/>
      <c r="BO18" s="624" t="s">
        <v>131</v>
      </c>
      <c r="BP18" s="624"/>
      <c r="BQ18" s="624"/>
      <c r="BR18" s="624"/>
      <c r="BS18" s="630" t="s">
        <v>131</v>
      </c>
      <c r="BT18" s="622"/>
      <c r="BU18" s="622"/>
      <c r="BV18" s="622"/>
      <c r="BW18" s="622"/>
      <c r="BX18" s="622"/>
      <c r="BY18" s="622"/>
      <c r="BZ18" s="622"/>
      <c r="CA18" s="622"/>
      <c r="CB18" s="631"/>
      <c r="CD18" s="636" t="s">
        <v>267</v>
      </c>
      <c r="CE18" s="637"/>
      <c r="CF18" s="637"/>
      <c r="CG18" s="637"/>
      <c r="CH18" s="637"/>
      <c r="CI18" s="637"/>
      <c r="CJ18" s="637"/>
      <c r="CK18" s="637"/>
      <c r="CL18" s="637"/>
      <c r="CM18" s="637"/>
      <c r="CN18" s="637"/>
      <c r="CO18" s="637"/>
      <c r="CP18" s="637"/>
      <c r="CQ18" s="638"/>
      <c r="CR18" s="621" t="s">
        <v>131</v>
      </c>
      <c r="CS18" s="622"/>
      <c r="CT18" s="622"/>
      <c r="CU18" s="622"/>
      <c r="CV18" s="622"/>
      <c r="CW18" s="622"/>
      <c r="CX18" s="622"/>
      <c r="CY18" s="623"/>
      <c r="CZ18" s="624" t="s">
        <v>131</v>
      </c>
      <c r="DA18" s="624"/>
      <c r="DB18" s="624"/>
      <c r="DC18" s="624"/>
      <c r="DD18" s="630" t="s">
        <v>131</v>
      </c>
      <c r="DE18" s="622"/>
      <c r="DF18" s="622"/>
      <c r="DG18" s="622"/>
      <c r="DH18" s="622"/>
      <c r="DI18" s="622"/>
      <c r="DJ18" s="622"/>
      <c r="DK18" s="622"/>
      <c r="DL18" s="622"/>
      <c r="DM18" s="622"/>
      <c r="DN18" s="622"/>
      <c r="DO18" s="622"/>
      <c r="DP18" s="623"/>
      <c r="DQ18" s="630" t="s">
        <v>131</v>
      </c>
      <c r="DR18" s="622"/>
      <c r="DS18" s="622"/>
      <c r="DT18" s="622"/>
      <c r="DU18" s="622"/>
      <c r="DV18" s="622"/>
      <c r="DW18" s="622"/>
      <c r="DX18" s="622"/>
      <c r="DY18" s="622"/>
      <c r="DZ18" s="622"/>
      <c r="EA18" s="622"/>
      <c r="EB18" s="622"/>
      <c r="EC18" s="631"/>
    </row>
    <row r="19" spans="2:133" ht="11.25" customHeight="1" x14ac:dyDescent="0.15">
      <c r="B19" s="618" t="s">
        <v>268</v>
      </c>
      <c r="C19" s="619"/>
      <c r="D19" s="619"/>
      <c r="E19" s="619"/>
      <c r="F19" s="619"/>
      <c r="G19" s="619"/>
      <c r="H19" s="619"/>
      <c r="I19" s="619"/>
      <c r="J19" s="619"/>
      <c r="K19" s="619"/>
      <c r="L19" s="619"/>
      <c r="M19" s="619"/>
      <c r="N19" s="619"/>
      <c r="O19" s="619"/>
      <c r="P19" s="619"/>
      <c r="Q19" s="620"/>
      <c r="R19" s="621">
        <v>1974096</v>
      </c>
      <c r="S19" s="622"/>
      <c r="T19" s="622"/>
      <c r="U19" s="622"/>
      <c r="V19" s="622"/>
      <c r="W19" s="622"/>
      <c r="X19" s="622"/>
      <c r="Y19" s="623"/>
      <c r="Z19" s="624">
        <v>18</v>
      </c>
      <c r="AA19" s="624"/>
      <c r="AB19" s="624"/>
      <c r="AC19" s="624"/>
      <c r="AD19" s="625">
        <v>1974096</v>
      </c>
      <c r="AE19" s="625"/>
      <c r="AF19" s="625"/>
      <c r="AG19" s="625"/>
      <c r="AH19" s="625"/>
      <c r="AI19" s="625"/>
      <c r="AJ19" s="625"/>
      <c r="AK19" s="625"/>
      <c r="AL19" s="626">
        <v>31.4</v>
      </c>
      <c r="AM19" s="627"/>
      <c r="AN19" s="627"/>
      <c r="AO19" s="628"/>
      <c r="AP19" s="618" t="s">
        <v>269</v>
      </c>
      <c r="AQ19" s="619"/>
      <c r="AR19" s="619"/>
      <c r="AS19" s="619"/>
      <c r="AT19" s="619"/>
      <c r="AU19" s="619"/>
      <c r="AV19" s="619"/>
      <c r="AW19" s="619"/>
      <c r="AX19" s="619"/>
      <c r="AY19" s="619"/>
      <c r="AZ19" s="619"/>
      <c r="BA19" s="619"/>
      <c r="BB19" s="619"/>
      <c r="BC19" s="619"/>
      <c r="BD19" s="619"/>
      <c r="BE19" s="619"/>
      <c r="BF19" s="620"/>
      <c r="BG19" s="621">
        <v>2098</v>
      </c>
      <c r="BH19" s="622"/>
      <c r="BI19" s="622"/>
      <c r="BJ19" s="622"/>
      <c r="BK19" s="622"/>
      <c r="BL19" s="622"/>
      <c r="BM19" s="622"/>
      <c r="BN19" s="623"/>
      <c r="BO19" s="624">
        <v>0.1</v>
      </c>
      <c r="BP19" s="624"/>
      <c r="BQ19" s="624"/>
      <c r="BR19" s="624"/>
      <c r="BS19" s="630" t="s">
        <v>131</v>
      </c>
      <c r="BT19" s="622"/>
      <c r="BU19" s="622"/>
      <c r="BV19" s="622"/>
      <c r="BW19" s="622"/>
      <c r="BX19" s="622"/>
      <c r="BY19" s="622"/>
      <c r="BZ19" s="622"/>
      <c r="CA19" s="622"/>
      <c r="CB19" s="631"/>
      <c r="CD19" s="636" t="s">
        <v>270</v>
      </c>
      <c r="CE19" s="637"/>
      <c r="CF19" s="637"/>
      <c r="CG19" s="637"/>
      <c r="CH19" s="637"/>
      <c r="CI19" s="637"/>
      <c r="CJ19" s="637"/>
      <c r="CK19" s="637"/>
      <c r="CL19" s="637"/>
      <c r="CM19" s="637"/>
      <c r="CN19" s="637"/>
      <c r="CO19" s="637"/>
      <c r="CP19" s="637"/>
      <c r="CQ19" s="638"/>
      <c r="CR19" s="621" t="s">
        <v>131</v>
      </c>
      <c r="CS19" s="622"/>
      <c r="CT19" s="622"/>
      <c r="CU19" s="622"/>
      <c r="CV19" s="622"/>
      <c r="CW19" s="622"/>
      <c r="CX19" s="622"/>
      <c r="CY19" s="623"/>
      <c r="CZ19" s="624" t="s">
        <v>131</v>
      </c>
      <c r="DA19" s="624"/>
      <c r="DB19" s="624"/>
      <c r="DC19" s="624"/>
      <c r="DD19" s="630" t="s">
        <v>131</v>
      </c>
      <c r="DE19" s="622"/>
      <c r="DF19" s="622"/>
      <c r="DG19" s="622"/>
      <c r="DH19" s="622"/>
      <c r="DI19" s="622"/>
      <c r="DJ19" s="622"/>
      <c r="DK19" s="622"/>
      <c r="DL19" s="622"/>
      <c r="DM19" s="622"/>
      <c r="DN19" s="622"/>
      <c r="DO19" s="622"/>
      <c r="DP19" s="623"/>
      <c r="DQ19" s="630" t="s">
        <v>131</v>
      </c>
      <c r="DR19" s="622"/>
      <c r="DS19" s="622"/>
      <c r="DT19" s="622"/>
      <c r="DU19" s="622"/>
      <c r="DV19" s="622"/>
      <c r="DW19" s="622"/>
      <c r="DX19" s="622"/>
      <c r="DY19" s="622"/>
      <c r="DZ19" s="622"/>
      <c r="EA19" s="622"/>
      <c r="EB19" s="622"/>
      <c r="EC19" s="631"/>
    </row>
    <row r="20" spans="2:133" ht="11.25" customHeight="1" x14ac:dyDescent="0.15">
      <c r="B20" s="618" t="s">
        <v>271</v>
      </c>
      <c r="C20" s="619"/>
      <c r="D20" s="619"/>
      <c r="E20" s="619"/>
      <c r="F20" s="619"/>
      <c r="G20" s="619"/>
      <c r="H20" s="619"/>
      <c r="I20" s="619"/>
      <c r="J20" s="619"/>
      <c r="K20" s="619"/>
      <c r="L20" s="619"/>
      <c r="M20" s="619"/>
      <c r="N20" s="619"/>
      <c r="O20" s="619"/>
      <c r="P20" s="619"/>
      <c r="Q20" s="620"/>
      <c r="R20" s="621">
        <v>222919</v>
      </c>
      <c r="S20" s="622"/>
      <c r="T20" s="622"/>
      <c r="U20" s="622"/>
      <c r="V20" s="622"/>
      <c r="W20" s="622"/>
      <c r="X20" s="622"/>
      <c r="Y20" s="623"/>
      <c r="Z20" s="624">
        <v>2</v>
      </c>
      <c r="AA20" s="624"/>
      <c r="AB20" s="624"/>
      <c r="AC20" s="624"/>
      <c r="AD20" s="625" t="s">
        <v>131</v>
      </c>
      <c r="AE20" s="625"/>
      <c r="AF20" s="625"/>
      <c r="AG20" s="625"/>
      <c r="AH20" s="625"/>
      <c r="AI20" s="625"/>
      <c r="AJ20" s="625"/>
      <c r="AK20" s="625"/>
      <c r="AL20" s="626" t="s">
        <v>131</v>
      </c>
      <c r="AM20" s="627"/>
      <c r="AN20" s="627"/>
      <c r="AO20" s="628"/>
      <c r="AP20" s="618" t="s">
        <v>272</v>
      </c>
      <c r="AQ20" s="619"/>
      <c r="AR20" s="619"/>
      <c r="AS20" s="619"/>
      <c r="AT20" s="619"/>
      <c r="AU20" s="619"/>
      <c r="AV20" s="619"/>
      <c r="AW20" s="619"/>
      <c r="AX20" s="619"/>
      <c r="AY20" s="619"/>
      <c r="AZ20" s="619"/>
      <c r="BA20" s="619"/>
      <c r="BB20" s="619"/>
      <c r="BC20" s="619"/>
      <c r="BD20" s="619"/>
      <c r="BE20" s="619"/>
      <c r="BF20" s="620"/>
      <c r="BG20" s="621">
        <v>2098</v>
      </c>
      <c r="BH20" s="622"/>
      <c r="BI20" s="622"/>
      <c r="BJ20" s="622"/>
      <c r="BK20" s="622"/>
      <c r="BL20" s="622"/>
      <c r="BM20" s="622"/>
      <c r="BN20" s="623"/>
      <c r="BO20" s="624">
        <v>0.1</v>
      </c>
      <c r="BP20" s="624"/>
      <c r="BQ20" s="624"/>
      <c r="BR20" s="624"/>
      <c r="BS20" s="630" t="s">
        <v>131</v>
      </c>
      <c r="BT20" s="622"/>
      <c r="BU20" s="622"/>
      <c r="BV20" s="622"/>
      <c r="BW20" s="622"/>
      <c r="BX20" s="622"/>
      <c r="BY20" s="622"/>
      <c r="BZ20" s="622"/>
      <c r="CA20" s="622"/>
      <c r="CB20" s="631"/>
      <c r="CD20" s="636" t="s">
        <v>273</v>
      </c>
      <c r="CE20" s="637"/>
      <c r="CF20" s="637"/>
      <c r="CG20" s="637"/>
      <c r="CH20" s="637"/>
      <c r="CI20" s="637"/>
      <c r="CJ20" s="637"/>
      <c r="CK20" s="637"/>
      <c r="CL20" s="637"/>
      <c r="CM20" s="637"/>
      <c r="CN20" s="637"/>
      <c r="CO20" s="637"/>
      <c r="CP20" s="637"/>
      <c r="CQ20" s="638"/>
      <c r="CR20" s="621">
        <v>10588584</v>
      </c>
      <c r="CS20" s="622"/>
      <c r="CT20" s="622"/>
      <c r="CU20" s="622"/>
      <c r="CV20" s="622"/>
      <c r="CW20" s="622"/>
      <c r="CX20" s="622"/>
      <c r="CY20" s="623"/>
      <c r="CZ20" s="624">
        <v>100</v>
      </c>
      <c r="DA20" s="624"/>
      <c r="DB20" s="624"/>
      <c r="DC20" s="624"/>
      <c r="DD20" s="630">
        <v>1210625</v>
      </c>
      <c r="DE20" s="622"/>
      <c r="DF20" s="622"/>
      <c r="DG20" s="622"/>
      <c r="DH20" s="622"/>
      <c r="DI20" s="622"/>
      <c r="DJ20" s="622"/>
      <c r="DK20" s="622"/>
      <c r="DL20" s="622"/>
      <c r="DM20" s="622"/>
      <c r="DN20" s="622"/>
      <c r="DO20" s="622"/>
      <c r="DP20" s="623"/>
      <c r="DQ20" s="630">
        <v>7224494</v>
      </c>
      <c r="DR20" s="622"/>
      <c r="DS20" s="622"/>
      <c r="DT20" s="622"/>
      <c r="DU20" s="622"/>
      <c r="DV20" s="622"/>
      <c r="DW20" s="622"/>
      <c r="DX20" s="622"/>
      <c r="DY20" s="622"/>
      <c r="DZ20" s="622"/>
      <c r="EA20" s="622"/>
      <c r="EB20" s="622"/>
      <c r="EC20" s="631"/>
    </row>
    <row r="21" spans="2:133" ht="11.25" customHeight="1" x14ac:dyDescent="0.15">
      <c r="B21" s="618" t="s">
        <v>274</v>
      </c>
      <c r="C21" s="619"/>
      <c r="D21" s="619"/>
      <c r="E21" s="619"/>
      <c r="F21" s="619"/>
      <c r="G21" s="619"/>
      <c r="H21" s="619"/>
      <c r="I21" s="619"/>
      <c r="J21" s="619"/>
      <c r="K21" s="619"/>
      <c r="L21" s="619"/>
      <c r="M21" s="619"/>
      <c r="N21" s="619"/>
      <c r="O21" s="619"/>
      <c r="P21" s="619"/>
      <c r="Q21" s="620"/>
      <c r="R21" s="621" t="s">
        <v>131</v>
      </c>
      <c r="S21" s="622"/>
      <c r="T21" s="622"/>
      <c r="U21" s="622"/>
      <c r="V21" s="622"/>
      <c r="W21" s="622"/>
      <c r="X21" s="622"/>
      <c r="Y21" s="623"/>
      <c r="Z21" s="624" t="s">
        <v>131</v>
      </c>
      <c r="AA21" s="624"/>
      <c r="AB21" s="624"/>
      <c r="AC21" s="624"/>
      <c r="AD21" s="625" t="s">
        <v>131</v>
      </c>
      <c r="AE21" s="625"/>
      <c r="AF21" s="625"/>
      <c r="AG21" s="625"/>
      <c r="AH21" s="625"/>
      <c r="AI21" s="625"/>
      <c r="AJ21" s="625"/>
      <c r="AK21" s="625"/>
      <c r="AL21" s="626" t="s">
        <v>131</v>
      </c>
      <c r="AM21" s="627"/>
      <c r="AN21" s="627"/>
      <c r="AO21" s="628"/>
      <c r="AP21" s="639" t="s">
        <v>275</v>
      </c>
      <c r="AQ21" s="640"/>
      <c r="AR21" s="640"/>
      <c r="AS21" s="640"/>
      <c r="AT21" s="640"/>
      <c r="AU21" s="640"/>
      <c r="AV21" s="640"/>
      <c r="AW21" s="640"/>
      <c r="AX21" s="640"/>
      <c r="AY21" s="640"/>
      <c r="AZ21" s="640"/>
      <c r="BA21" s="640"/>
      <c r="BB21" s="640"/>
      <c r="BC21" s="640"/>
      <c r="BD21" s="640"/>
      <c r="BE21" s="640"/>
      <c r="BF21" s="641"/>
      <c r="BG21" s="621">
        <v>2098</v>
      </c>
      <c r="BH21" s="622"/>
      <c r="BI21" s="622"/>
      <c r="BJ21" s="622"/>
      <c r="BK21" s="622"/>
      <c r="BL21" s="622"/>
      <c r="BM21" s="622"/>
      <c r="BN21" s="623"/>
      <c r="BO21" s="624">
        <v>0.1</v>
      </c>
      <c r="BP21" s="624"/>
      <c r="BQ21" s="624"/>
      <c r="BR21" s="624"/>
      <c r="BS21" s="630" t="s">
        <v>131</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276</v>
      </c>
      <c r="C22" s="619"/>
      <c r="D22" s="619"/>
      <c r="E22" s="619"/>
      <c r="F22" s="619"/>
      <c r="G22" s="619"/>
      <c r="H22" s="619"/>
      <c r="I22" s="619"/>
      <c r="J22" s="619"/>
      <c r="K22" s="619"/>
      <c r="L22" s="619"/>
      <c r="M22" s="619"/>
      <c r="N22" s="619"/>
      <c r="O22" s="619"/>
      <c r="P22" s="619"/>
      <c r="Q22" s="620"/>
      <c r="R22" s="621">
        <v>6470892</v>
      </c>
      <c r="S22" s="622"/>
      <c r="T22" s="622"/>
      <c r="U22" s="622"/>
      <c r="V22" s="622"/>
      <c r="W22" s="622"/>
      <c r="X22" s="622"/>
      <c r="Y22" s="623"/>
      <c r="Z22" s="624">
        <v>59.1</v>
      </c>
      <c r="AA22" s="624"/>
      <c r="AB22" s="624"/>
      <c r="AC22" s="624"/>
      <c r="AD22" s="625">
        <v>6247973</v>
      </c>
      <c r="AE22" s="625"/>
      <c r="AF22" s="625"/>
      <c r="AG22" s="625"/>
      <c r="AH22" s="625"/>
      <c r="AI22" s="625"/>
      <c r="AJ22" s="625"/>
      <c r="AK22" s="625"/>
      <c r="AL22" s="626">
        <v>99.3</v>
      </c>
      <c r="AM22" s="627"/>
      <c r="AN22" s="627"/>
      <c r="AO22" s="628"/>
      <c r="AP22" s="639" t="s">
        <v>277</v>
      </c>
      <c r="AQ22" s="640"/>
      <c r="AR22" s="640"/>
      <c r="AS22" s="640"/>
      <c r="AT22" s="640"/>
      <c r="AU22" s="640"/>
      <c r="AV22" s="640"/>
      <c r="AW22" s="640"/>
      <c r="AX22" s="640"/>
      <c r="AY22" s="640"/>
      <c r="AZ22" s="640"/>
      <c r="BA22" s="640"/>
      <c r="BB22" s="640"/>
      <c r="BC22" s="640"/>
      <c r="BD22" s="640"/>
      <c r="BE22" s="640"/>
      <c r="BF22" s="641"/>
      <c r="BG22" s="621" t="s">
        <v>131</v>
      </c>
      <c r="BH22" s="622"/>
      <c r="BI22" s="622"/>
      <c r="BJ22" s="622"/>
      <c r="BK22" s="622"/>
      <c r="BL22" s="622"/>
      <c r="BM22" s="622"/>
      <c r="BN22" s="623"/>
      <c r="BO22" s="624" t="s">
        <v>131</v>
      </c>
      <c r="BP22" s="624"/>
      <c r="BQ22" s="624"/>
      <c r="BR22" s="624"/>
      <c r="BS22" s="630" t="s">
        <v>131</v>
      </c>
      <c r="BT22" s="622"/>
      <c r="BU22" s="622"/>
      <c r="BV22" s="622"/>
      <c r="BW22" s="622"/>
      <c r="BX22" s="622"/>
      <c r="BY22" s="622"/>
      <c r="BZ22" s="622"/>
      <c r="CA22" s="622"/>
      <c r="CB22" s="631"/>
      <c r="CD22" s="603" t="s">
        <v>278</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279</v>
      </c>
      <c r="C23" s="619"/>
      <c r="D23" s="619"/>
      <c r="E23" s="619"/>
      <c r="F23" s="619"/>
      <c r="G23" s="619"/>
      <c r="H23" s="619"/>
      <c r="I23" s="619"/>
      <c r="J23" s="619"/>
      <c r="K23" s="619"/>
      <c r="L23" s="619"/>
      <c r="M23" s="619"/>
      <c r="N23" s="619"/>
      <c r="O23" s="619"/>
      <c r="P23" s="619"/>
      <c r="Q23" s="620"/>
      <c r="R23" s="621">
        <v>3151</v>
      </c>
      <c r="S23" s="622"/>
      <c r="T23" s="622"/>
      <c r="U23" s="622"/>
      <c r="V23" s="622"/>
      <c r="W23" s="622"/>
      <c r="X23" s="622"/>
      <c r="Y23" s="623"/>
      <c r="Z23" s="624">
        <v>0</v>
      </c>
      <c r="AA23" s="624"/>
      <c r="AB23" s="624"/>
      <c r="AC23" s="624"/>
      <c r="AD23" s="625">
        <v>3151</v>
      </c>
      <c r="AE23" s="625"/>
      <c r="AF23" s="625"/>
      <c r="AG23" s="625"/>
      <c r="AH23" s="625"/>
      <c r="AI23" s="625"/>
      <c r="AJ23" s="625"/>
      <c r="AK23" s="625"/>
      <c r="AL23" s="626">
        <v>0.1</v>
      </c>
      <c r="AM23" s="627"/>
      <c r="AN23" s="627"/>
      <c r="AO23" s="628"/>
      <c r="AP23" s="639" t="s">
        <v>280</v>
      </c>
      <c r="AQ23" s="640"/>
      <c r="AR23" s="640"/>
      <c r="AS23" s="640"/>
      <c r="AT23" s="640"/>
      <c r="AU23" s="640"/>
      <c r="AV23" s="640"/>
      <c r="AW23" s="640"/>
      <c r="AX23" s="640"/>
      <c r="AY23" s="640"/>
      <c r="AZ23" s="640"/>
      <c r="BA23" s="640"/>
      <c r="BB23" s="640"/>
      <c r="BC23" s="640"/>
      <c r="BD23" s="640"/>
      <c r="BE23" s="640"/>
      <c r="BF23" s="641"/>
      <c r="BG23" s="621" t="s">
        <v>131</v>
      </c>
      <c r="BH23" s="622"/>
      <c r="BI23" s="622"/>
      <c r="BJ23" s="622"/>
      <c r="BK23" s="622"/>
      <c r="BL23" s="622"/>
      <c r="BM23" s="622"/>
      <c r="BN23" s="623"/>
      <c r="BO23" s="624" t="s">
        <v>131</v>
      </c>
      <c r="BP23" s="624"/>
      <c r="BQ23" s="624"/>
      <c r="BR23" s="624"/>
      <c r="BS23" s="630" t="s">
        <v>131</v>
      </c>
      <c r="BT23" s="622"/>
      <c r="BU23" s="622"/>
      <c r="BV23" s="622"/>
      <c r="BW23" s="622"/>
      <c r="BX23" s="622"/>
      <c r="BY23" s="622"/>
      <c r="BZ23" s="622"/>
      <c r="CA23" s="622"/>
      <c r="CB23" s="631"/>
      <c r="CD23" s="603" t="s">
        <v>220</v>
      </c>
      <c r="CE23" s="604"/>
      <c r="CF23" s="604"/>
      <c r="CG23" s="604"/>
      <c r="CH23" s="604"/>
      <c r="CI23" s="604"/>
      <c r="CJ23" s="604"/>
      <c r="CK23" s="604"/>
      <c r="CL23" s="604"/>
      <c r="CM23" s="604"/>
      <c r="CN23" s="604"/>
      <c r="CO23" s="604"/>
      <c r="CP23" s="604"/>
      <c r="CQ23" s="605"/>
      <c r="CR23" s="603" t="s">
        <v>281</v>
      </c>
      <c r="CS23" s="604"/>
      <c r="CT23" s="604"/>
      <c r="CU23" s="604"/>
      <c r="CV23" s="604"/>
      <c r="CW23" s="604"/>
      <c r="CX23" s="604"/>
      <c r="CY23" s="605"/>
      <c r="CZ23" s="603" t="s">
        <v>282</v>
      </c>
      <c r="DA23" s="604"/>
      <c r="DB23" s="604"/>
      <c r="DC23" s="605"/>
      <c r="DD23" s="603" t="s">
        <v>283</v>
      </c>
      <c r="DE23" s="604"/>
      <c r="DF23" s="604"/>
      <c r="DG23" s="604"/>
      <c r="DH23" s="604"/>
      <c r="DI23" s="604"/>
      <c r="DJ23" s="604"/>
      <c r="DK23" s="605"/>
      <c r="DL23" s="651" t="s">
        <v>284</v>
      </c>
      <c r="DM23" s="652"/>
      <c r="DN23" s="652"/>
      <c r="DO23" s="652"/>
      <c r="DP23" s="652"/>
      <c r="DQ23" s="652"/>
      <c r="DR23" s="652"/>
      <c r="DS23" s="652"/>
      <c r="DT23" s="652"/>
      <c r="DU23" s="652"/>
      <c r="DV23" s="653"/>
      <c r="DW23" s="603" t="s">
        <v>285</v>
      </c>
      <c r="DX23" s="604"/>
      <c r="DY23" s="604"/>
      <c r="DZ23" s="604"/>
      <c r="EA23" s="604"/>
      <c r="EB23" s="604"/>
      <c r="EC23" s="605"/>
    </row>
    <row r="24" spans="2:133" ht="11.25" customHeight="1" x14ac:dyDescent="0.15">
      <c r="B24" s="618" t="s">
        <v>286</v>
      </c>
      <c r="C24" s="619"/>
      <c r="D24" s="619"/>
      <c r="E24" s="619"/>
      <c r="F24" s="619"/>
      <c r="G24" s="619"/>
      <c r="H24" s="619"/>
      <c r="I24" s="619"/>
      <c r="J24" s="619"/>
      <c r="K24" s="619"/>
      <c r="L24" s="619"/>
      <c r="M24" s="619"/>
      <c r="N24" s="619"/>
      <c r="O24" s="619"/>
      <c r="P24" s="619"/>
      <c r="Q24" s="620"/>
      <c r="R24" s="621">
        <v>223471</v>
      </c>
      <c r="S24" s="622"/>
      <c r="T24" s="622"/>
      <c r="U24" s="622"/>
      <c r="V24" s="622"/>
      <c r="W24" s="622"/>
      <c r="X24" s="622"/>
      <c r="Y24" s="623"/>
      <c r="Z24" s="624">
        <v>2</v>
      </c>
      <c r="AA24" s="624"/>
      <c r="AB24" s="624"/>
      <c r="AC24" s="624"/>
      <c r="AD24" s="625" t="s">
        <v>131</v>
      </c>
      <c r="AE24" s="625"/>
      <c r="AF24" s="625"/>
      <c r="AG24" s="625"/>
      <c r="AH24" s="625"/>
      <c r="AI24" s="625"/>
      <c r="AJ24" s="625"/>
      <c r="AK24" s="625"/>
      <c r="AL24" s="626" t="s">
        <v>131</v>
      </c>
      <c r="AM24" s="627"/>
      <c r="AN24" s="627"/>
      <c r="AO24" s="628"/>
      <c r="AP24" s="639" t="s">
        <v>287</v>
      </c>
      <c r="AQ24" s="640"/>
      <c r="AR24" s="640"/>
      <c r="AS24" s="640"/>
      <c r="AT24" s="640"/>
      <c r="AU24" s="640"/>
      <c r="AV24" s="640"/>
      <c r="AW24" s="640"/>
      <c r="AX24" s="640"/>
      <c r="AY24" s="640"/>
      <c r="AZ24" s="640"/>
      <c r="BA24" s="640"/>
      <c r="BB24" s="640"/>
      <c r="BC24" s="640"/>
      <c r="BD24" s="640"/>
      <c r="BE24" s="640"/>
      <c r="BF24" s="641"/>
      <c r="BG24" s="621" t="s">
        <v>131</v>
      </c>
      <c r="BH24" s="622"/>
      <c r="BI24" s="622"/>
      <c r="BJ24" s="622"/>
      <c r="BK24" s="622"/>
      <c r="BL24" s="622"/>
      <c r="BM24" s="622"/>
      <c r="BN24" s="623"/>
      <c r="BO24" s="624" t="s">
        <v>131</v>
      </c>
      <c r="BP24" s="624"/>
      <c r="BQ24" s="624"/>
      <c r="BR24" s="624"/>
      <c r="BS24" s="630" t="s">
        <v>131</v>
      </c>
      <c r="BT24" s="622"/>
      <c r="BU24" s="622"/>
      <c r="BV24" s="622"/>
      <c r="BW24" s="622"/>
      <c r="BX24" s="622"/>
      <c r="BY24" s="622"/>
      <c r="BZ24" s="622"/>
      <c r="CA24" s="622"/>
      <c r="CB24" s="631"/>
      <c r="CD24" s="632" t="s">
        <v>288</v>
      </c>
      <c r="CE24" s="633"/>
      <c r="CF24" s="633"/>
      <c r="CG24" s="633"/>
      <c r="CH24" s="633"/>
      <c r="CI24" s="633"/>
      <c r="CJ24" s="633"/>
      <c r="CK24" s="633"/>
      <c r="CL24" s="633"/>
      <c r="CM24" s="633"/>
      <c r="CN24" s="633"/>
      <c r="CO24" s="633"/>
      <c r="CP24" s="633"/>
      <c r="CQ24" s="634"/>
      <c r="CR24" s="610">
        <v>4372119</v>
      </c>
      <c r="CS24" s="611"/>
      <c r="CT24" s="611"/>
      <c r="CU24" s="611"/>
      <c r="CV24" s="611"/>
      <c r="CW24" s="611"/>
      <c r="CX24" s="611"/>
      <c r="CY24" s="612"/>
      <c r="CZ24" s="615">
        <v>41.3</v>
      </c>
      <c r="DA24" s="616"/>
      <c r="DB24" s="616"/>
      <c r="DC24" s="635"/>
      <c r="DD24" s="656">
        <v>2961034</v>
      </c>
      <c r="DE24" s="611"/>
      <c r="DF24" s="611"/>
      <c r="DG24" s="611"/>
      <c r="DH24" s="611"/>
      <c r="DI24" s="611"/>
      <c r="DJ24" s="611"/>
      <c r="DK24" s="612"/>
      <c r="DL24" s="656">
        <v>2956113</v>
      </c>
      <c r="DM24" s="611"/>
      <c r="DN24" s="611"/>
      <c r="DO24" s="611"/>
      <c r="DP24" s="611"/>
      <c r="DQ24" s="611"/>
      <c r="DR24" s="611"/>
      <c r="DS24" s="611"/>
      <c r="DT24" s="611"/>
      <c r="DU24" s="611"/>
      <c r="DV24" s="612"/>
      <c r="DW24" s="615">
        <v>43.8</v>
      </c>
      <c r="DX24" s="616"/>
      <c r="DY24" s="616"/>
      <c r="DZ24" s="616"/>
      <c r="EA24" s="616"/>
      <c r="EB24" s="616"/>
      <c r="EC24" s="617"/>
    </row>
    <row r="25" spans="2:133" ht="11.25" customHeight="1" x14ac:dyDescent="0.15">
      <c r="B25" s="618" t="s">
        <v>289</v>
      </c>
      <c r="C25" s="619"/>
      <c r="D25" s="619"/>
      <c r="E25" s="619"/>
      <c r="F25" s="619"/>
      <c r="G25" s="619"/>
      <c r="H25" s="619"/>
      <c r="I25" s="619"/>
      <c r="J25" s="619"/>
      <c r="K25" s="619"/>
      <c r="L25" s="619"/>
      <c r="M25" s="619"/>
      <c r="N25" s="619"/>
      <c r="O25" s="619"/>
      <c r="P25" s="619"/>
      <c r="Q25" s="620"/>
      <c r="R25" s="621">
        <v>293374</v>
      </c>
      <c r="S25" s="622"/>
      <c r="T25" s="622"/>
      <c r="U25" s="622"/>
      <c r="V25" s="622"/>
      <c r="W25" s="622"/>
      <c r="X25" s="622"/>
      <c r="Y25" s="623"/>
      <c r="Z25" s="624">
        <v>2.7</v>
      </c>
      <c r="AA25" s="624"/>
      <c r="AB25" s="624"/>
      <c r="AC25" s="624"/>
      <c r="AD25" s="625">
        <v>22379</v>
      </c>
      <c r="AE25" s="625"/>
      <c r="AF25" s="625"/>
      <c r="AG25" s="625"/>
      <c r="AH25" s="625"/>
      <c r="AI25" s="625"/>
      <c r="AJ25" s="625"/>
      <c r="AK25" s="625"/>
      <c r="AL25" s="626">
        <v>0.4</v>
      </c>
      <c r="AM25" s="627"/>
      <c r="AN25" s="627"/>
      <c r="AO25" s="628"/>
      <c r="AP25" s="639" t="s">
        <v>290</v>
      </c>
      <c r="AQ25" s="640"/>
      <c r="AR25" s="640"/>
      <c r="AS25" s="640"/>
      <c r="AT25" s="640"/>
      <c r="AU25" s="640"/>
      <c r="AV25" s="640"/>
      <c r="AW25" s="640"/>
      <c r="AX25" s="640"/>
      <c r="AY25" s="640"/>
      <c r="AZ25" s="640"/>
      <c r="BA25" s="640"/>
      <c r="BB25" s="640"/>
      <c r="BC25" s="640"/>
      <c r="BD25" s="640"/>
      <c r="BE25" s="640"/>
      <c r="BF25" s="641"/>
      <c r="BG25" s="621" t="s">
        <v>131</v>
      </c>
      <c r="BH25" s="622"/>
      <c r="BI25" s="622"/>
      <c r="BJ25" s="622"/>
      <c r="BK25" s="622"/>
      <c r="BL25" s="622"/>
      <c r="BM25" s="622"/>
      <c r="BN25" s="623"/>
      <c r="BO25" s="624" t="s">
        <v>131</v>
      </c>
      <c r="BP25" s="624"/>
      <c r="BQ25" s="624"/>
      <c r="BR25" s="624"/>
      <c r="BS25" s="630" t="s">
        <v>131</v>
      </c>
      <c r="BT25" s="622"/>
      <c r="BU25" s="622"/>
      <c r="BV25" s="622"/>
      <c r="BW25" s="622"/>
      <c r="BX25" s="622"/>
      <c r="BY25" s="622"/>
      <c r="BZ25" s="622"/>
      <c r="CA25" s="622"/>
      <c r="CB25" s="631"/>
      <c r="CD25" s="636" t="s">
        <v>291</v>
      </c>
      <c r="CE25" s="637"/>
      <c r="CF25" s="637"/>
      <c r="CG25" s="637"/>
      <c r="CH25" s="637"/>
      <c r="CI25" s="637"/>
      <c r="CJ25" s="637"/>
      <c r="CK25" s="637"/>
      <c r="CL25" s="637"/>
      <c r="CM25" s="637"/>
      <c r="CN25" s="637"/>
      <c r="CO25" s="637"/>
      <c r="CP25" s="637"/>
      <c r="CQ25" s="638"/>
      <c r="CR25" s="621">
        <v>1888529</v>
      </c>
      <c r="CS25" s="657"/>
      <c r="CT25" s="657"/>
      <c r="CU25" s="657"/>
      <c r="CV25" s="657"/>
      <c r="CW25" s="657"/>
      <c r="CX25" s="657"/>
      <c r="CY25" s="658"/>
      <c r="CZ25" s="626">
        <v>17.8</v>
      </c>
      <c r="DA25" s="654"/>
      <c r="DB25" s="654"/>
      <c r="DC25" s="659"/>
      <c r="DD25" s="630">
        <v>1606349</v>
      </c>
      <c r="DE25" s="657"/>
      <c r="DF25" s="657"/>
      <c r="DG25" s="657"/>
      <c r="DH25" s="657"/>
      <c r="DI25" s="657"/>
      <c r="DJ25" s="657"/>
      <c r="DK25" s="658"/>
      <c r="DL25" s="630">
        <v>1606095</v>
      </c>
      <c r="DM25" s="657"/>
      <c r="DN25" s="657"/>
      <c r="DO25" s="657"/>
      <c r="DP25" s="657"/>
      <c r="DQ25" s="657"/>
      <c r="DR25" s="657"/>
      <c r="DS25" s="657"/>
      <c r="DT25" s="657"/>
      <c r="DU25" s="657"/>
      <c r="DV25" s="658"/>
      <c r="DW25" s="626">
        <v>23.8</v>
      </c>
      <c r="DX25" s="654"/>
      <c r="DY25" s="654"/>
      <c r="DZ25" s="654"/>
      <c r="EA25" s="654"/>
      <c r="EB25" s="654"/>
      <c r="EC25" s="655"/>
    </row>
    <row r="26" spans="2:133" ht="11.25" customHeight="1" x14ac:dyDescent="0.15">
      <c r="B26" s="618" t="s">
        <v>292</v>
      </c>
      <c r="C26" s="619"/>
      <c r="D26" s="619"/>
      <c r="E26" s="619"/>
      <c r="F26" s="619"/>
      <c r="G26" s="619"/>
      <c r="H26" s="619"/>
      <c r="I26" s="619"/>
      <c r="J26" s="619"/>
      <c r="K26" s="619"/>
      <c r="L26" s="619"/>
      <c r="M26" s="619"/>
      <c r="N26" s="619"/>
      <c r="O26" s="619"/>
      <c r="P26" s="619"/>
      <c r="Q26" s="620"/>
      <c r="R26" s="621">
        <v>49669</v>
      </c>
      <c r="S26" s="622"/>
      <c r="T26" s="622"/>
      <c r="U26" s="622"/>
      <c r="V26" s="622"/>
      <c r="W26" s="622"/>
      <c r="X26" s="622"/>
      <c r="Y26" s="623"/>
      <c r="Z26" s="624">
        <v>0.5</v>
      </c>
      <c r="AA26" s="624"/>
      <c r="AB26" s="624"/>
      <c r="AC26" s="624"/>
      <c r="AD26" s="625" t="s">
        <v>131</v>
      </c>
      <c r="AE26" s="625"/>
      <c r="AF26" s="625"/>
      <c r="AG26" s="625"/>
      <c r="AH26" s="625"/>
      <c r="AI26" s="625"/>
      <c r="AJ26" s="625"/>
      <c r="AK26" s="625"/>
      <c r="AL26" s="626" t="s">
        <v>131</v>
      </c>
      <c r="AM26" s="627"/>
      <c r="AN26" s="627"/>
      <c r="AO26" s="628"/>
      <c r="AP26" s="639" t="s">
        <v>293</v>
      </c>
      <c r="AQ26" s="660"/>
      <c r="AR26" s="660"/>
      <c r="AS26" s="660"/>
      <c r="AT26" s="660"/>
      <c r="AU26" s="660"/>
      <c r="AV26" s="660"/>
      <c r="AW26" s="660"/>
      <c r="AX26" s="660"/>
      <c r="AY26" s="660"/>
      <c r="AZ26" s="660"/>
      <c r="BA26" s="660"/>
      <c r="BB26" s="660"/>
      <c r="BC26" s="660"/>
      <c r="BD26" s="660"/>
      <c r="BE26" s="660"/>
      <c r="BF26" s="641"/>
      <c r="BG26" s="621" t="s">
        <v>131</v>
      </c>
      <c r="BH26" s="622"/>
      <c r="BI26" s="622"/>
      <c r="BJ26" s="622"/>
      <c r="BK26" s="622"/>
      <c r="BL26" s="622"/>
      <c r="BM26" s="622"/>
      <c r="BN26" s="623"/>
      <c r="BO26" s="624" t="s">
        <v>131</v>
      </c>
      <c r="BP26" s="624"/>
      <c r="BQ26" s="624"/>
      <c r="BR26" s="624"/>
      <c r="BS26" s="630" t="s">
        <v>131</v>
      </c>
      <c r="BT26" s="622"/>
      <c r="BU26" s="622"/>
      <c r="BV26" s="622"/>
      <c r="BW26" s="622"/>
      <c r="BX26" s="622"/>
      <c r="BY26" s="622"/>
      <c r="BZ26" s="622"/>
      <c r="CA26" s="622"/>
      <c r="CB26" s="631"/>
      <c r="CD26" s="636" t="s">
        <v>294</v>
      </c>
      <c r="CE26" s="637"/>
      <c r="CF26" s="637"/>
      <c r="CG26" s="637"/>
      <c r="CH26" s="637"/>
      <c r="CI26" s="637"/>
      <c r="CJ26" s="637"/>
      <c r="CK26" s="637"/>
      <c r="CL26" s="637"/>
      <c r="CM26" s="637"/>
      <c r="CN26" s="637"/>
      <c r="CO26" s="637"/>
      <c r="CP26" s="637"/>
      <c r="CQ26" s="638"/>
      <c r="CR26" s="621">
        <v>1307994</v>
      </c>
      <c r="CS26" s="622"/>
      <c r="CT26" s="622"/>
      <c r="CU26" s="622"/>
      <c r="CV26" s="622"/>
      <c r="CW26" s="622"/>
      <c r="CX26" s="622"/>
      <c r="CY26" s="623"/>
      <c r="CZ26" s="626">
        <v>12.4</v>
      </c>
      <c r="DA26" s="654"/>
      <c r="DB26" s="654"/>
      <c r="DC26" s="659"/>
      <c r="DD26" s="630">
        <v>1030564</v>
      </c>
      <c r="DE26" s="622"/>
      <c r="DF26" s="622"/>
      <c r="DG26" s="622"/>
      <c r="DH26" s="622"/>
      <c r="DI26" s="622"/>
      <c r="DJ26" s="622"/>
      <c r="DK26" s="623"/>
      <c r="DL26" s="630" t="s">
        <v>131</v>
      </c>
      <c r="DM26" s="622"/>
      <c r="DN26" s="622"/>
      <c r="DO26" s="622"/>
      <c r="DP26" s="622"/>
      <c r="DQ26" s="622"/>
      <c r="DR26" s="622"/>
      <c r="DS26" s="622"/>
      <c r="DT26" s="622"/>
      <c r="DU26" s="622"/>
      <c r="DV26" s="623"/>
      <c r="DW26" s="626" t="s">
        <v>131</v>
      </c>
      <c r="DX26" s="654"/>
      <c r="DY26" s="654"/>
      <c r="DZ26" s="654"/>
      <c r="EA26" s="654"/>
      <c r="EB26" s="654"/>
      <c r="EC26" s="655"/>
    </row>
    <row r="27" spans="2:133" ht="11.25" customHeight="1" x14ac:dyDescent="0.15">
      <c r="B27" s="618" t="s">
        <v>295</v>
      </c>
      <c r="C27" s="619"/>
      <c r="D27" s="619"/>
      <c r="E27" s="619"/>
      <c r="F27" s="619"/>
      <c r="G27" s="619"/>
      <c r="H27" s="619"/>
      <c r="I27" s="619"/>
      <c r="J27" s="619"/>
      <c r="K27" s="619"/>
      <c r="L27" s="619"/>
      <c r="M27" s="619"/>
      <c r="N27" s="619"/>
      <c r="O27" s="619"/>
      <c r="P27" s="619"/>
      <c r="Q27" s="620"/>
      <c r="R27" s="621">
        <v>931399</v>
      </c>
      <c r="S27" s="622"/>
      <c r="T27" s="622"/>
      <c r="U27" s="622"/>
      <c r="V27" s="622"/>
      <c r="W27" s="622"/>
      <c r="X27" s="622"/>
      <c r="Y27" s="623"/>
      <c r="Z27" s="624">
        <v>8.5</v>
      </c>
      <c r="AA27" s="624"/>
      <c r="AB27" s="624"/>
      <c r="AC27" s="624"/>
      <c r="AD27" s="625" t="s">
        <v>131</v>
      </c>
      <c r="AE27" s="625"/>
      <c r="AF27" s="625"/>
      <c r="AG27" s="625"/>
      <c r="AH27" s="625"/>
      <c r="AI27" s="625"/>
      <c r="AJ27" s="625"/>
      <c r="AK27" s="625"/>
      <c r="AL27" s="626" t="s">
        <v>131</v>
      </c>
      <c r="AM27" s="627"/>
      <c r="AN27" s="627"/>
      <c r="AO27" s="628"/>
      <c r="AP27" s="618" t="s">
        <v>296</v>
      </c>
      <c r="AQ27" s="619"/>
      <c r="AR27" s="619"/>
      <c r="AS27" s="619"/>
      <c r="AT27" s="619"/>
      <c r="AU27" s="619"/>
      <c r="AV27" s="619"/>
      <c r="AW27" s="619"/>
      <c r="AX27" s="619"/>
      <c r="AY27" s="619"/>
      <c r="AZ27" s="619"/>
      <c r="BA27" s="619"/>
      <c r="BB27" s="619"/>
      <c r="BC27" s="619"/>
      <c r="BD27" s="619"/>
      <c r="BE27" s="619"/>
      <c r="BF27" s="620"/>
      <c r="BG27" s="621">
        <v>3489350</v>
      </c>
      <c r="BH27" s="622"/>
      <c r="BI27" s="622"/>
      <c r="BJ27" s="622"/>
      <c r="BK27" s="622"/>
      <c r="BL27" s="622"/>
      <c r="BM27" s="622"/>
      <c r="BN27" s="623"/>
      <c r="BO27" s="624">
        <v>100</v>
      </c>
      <c r="BP27" s="624"/>
      <c r="BQ27" s="624"/>
      <c r="BR27" s="624"/>
      <c r="BS27" s="630" t="s">
        <v>131</v>
      </c>
      <c r="BT27" s="622"/>
      <c r="BU27" s="622"/>
      <c r="BV27" s="622"/>
      <c r="BW27" s="622"/>
      <c r="BX27" s="622"/>
      <c r="BY27" s="622"/>
      <c r="BZ27" s="622"/>
      <c r="CA27" s="622"/>
      <c r="CB27" s="631"/>
      <c r="CD27" s="636" t="s">
        <v>297</v>
      </c>
      <c r="CE27" s="637"/>
      <c r="CF27" s="637"/>
      <c r="CG27" s="637"/>
      <c r="CH27" s="637"/>
      <c r="CI27" s="637"/>
      <c r="CJ27" s="637"/>
      <c r="CK27" s="637"/>
      <c r="CL27" s="637"/>
      <c r="CM27" s="637"/>
      <c r="CN27" s="637"/>
      <c r="CO27" s="637"/>
      <c r="CP27" s="637"/>
      <c r="CQ27" s="638"/>
      <c r="CR27" s="621">
        <v>1657131</v>
      </c>
      <c r="CS27" s="657"/>
      <c r="CT27" s="657"/>
      <c r="CU27" s="657"/>
      <c r="CV27" s="657"/>
      <c r="CW27" s="657"/>
      <c r="CX27" s="657"/>
      <c r="CY27" s="658"/>
      <c r="CZ27" s="626">
        <v>15.7</v>
      </c>
      <c r="DA27" s="654"/>
      <c r="DB27" s="654"/>
      <c r="DC27" s="659"/>
      <c r="DD27" s="630">
        <v>564572</v>
      </c>
      <c r="DE27" s="657"/>
      <c r="DF27" s="657"/>
      <c r="DG27" s="657"/>
      <c r="DH27" s="657"/>
      <c r="DI27" s="657"/>
      <c r="DJ27" s="657"/>
      <c r="DK27" s="658"/>
      <c r="DL27" s="630">
        <v>559905</v>
      </c>
      <c r="DM27" s="657"/>
      <c r="DN27" s="657"/>
      <c r="DO27" s="657"/>
      <c r="DP27" s="657"/>
      <c r="DQ27" s="657"/>
      <c r="DR27" s="657"/>
      <c r="DS27" s="657"/>
      <c r="DT27" s="657"/>
      <c r="DU27" s="657"/>
      <c r="DV27" s="658"/>
      <c r="DW27" s="626">
        <v>8.3000000000000007</v>
      </c>
      <c r="DX27" s="654"/>
      <c r="DY27" s="654"/>
      <c r="DZ27" s="654"/>
      <c r="EA27" s="654"/>
      <c r="EB27" s="654"/>
      <c r="EC27" s="655"/>
    </row>
    <row r="28" spans="2:133" ht="11.25" customHeight="1" x14ac:dyDescent="0.15">
      <c r="B28" s="663" t="s">
        <v>298</v>
      </c>
      <c r="C28" s="664"/>
      <c r="D28" s="664"/>
      <c r="E28" s="664"/>
      <c r="F28" s="664"/>
      <c r="G28" s="664"/>
      <c r="H28" s="664"/>
      <c r="I28" s="664"/>
      <c r="J28" s="664"/>
      <c r="K28" s="664"/>
      <c r="L28" s="664"/>
      <c r="M28" s="664"/>
      <c r="N28" s="664"/>
      <c r="O28" s="664"/>
      <c r="P28" s="664"/>
      <c r="Q28" s="665"/>
      <c r="R28" s="621" t="s">
        <v>131</v>
      </c>
      <c r="S28" s="622"/>
      <c r="T28" s="622"/>
      <c r="U28" s="622"/>
      <c r="V28" s="622"/>
      <c r="W28" s="622"/>
      <c r="X28" s="622"/>
      <c r="Y28" s="623"/>
      <c r="Z28" s="624" t="s">
        <v>131</v>
      </c>
      <c r="AA28" s="624"/>
      <c r="AB28" s="624"/>
      <c r="AC28" s="624"/>
      <c r="AD28" s="625" t="s">
        <v>131</v>
      </c>
      <c r="AE28" s="625"/>
      <c r="AF28" s="625"/>
      <c r="AG28" s="625"/>
      <c r="AH28" s="625"/>
      <c r="AI28" s="625"/>
      <c r="AJ28" s="625"/>
      <c r="AK28" s="625"/>
      <c r="AL28" s="626" t="s">
        <v>131</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299</v>
      </c>
      <c r="CE28" s="637"/>
      <c r="CF28" s="637"/>
      <c r="CG28" s="637"/>
      <c r="CH28" s="637"/>
      <c r="CI28" s="637"/>
      <c r="CJ28" s="637"/>
      <c r="CK28" s="637"/>
      <c r="CL28" s="637"/>
      <c r="CM28" s="637"/>
      <c r="CN28" s="637"/>
      <c r="CO28" s="637"/>
      <c r="CP28" s="637"/>
      <c r="CQ28" s="638"/>
      <c r="CR28" s="621">
        <v>826459</v>
      </c>
      <c r="CS28" s="622"/>
      <c r="CT28" s="622"/>
      <c r="CU28" s="622"/>
      <c r="CV28" s="622"/>
      <c r="CW28" s="622"/>
      <c r="CX28" s="622"/>
      <c r="CY28" s="623"/>
      <c r="CZ28" s="626">
        <v>7.8</v>
      </c>
      <c r="DA28" s="654"/>
      <c r="DB28" s="654"/>
      <c r="DC28" s="659"/>
      <c r="DD28" s="630">
        <v>790113</v>
      </c>
      <c r="DE28" s="622"/>
      <c r="DF28" s="622"/>
      <c r="DG28" s="622"/>
      <c r="DH28" s="622"/>
      <c r="DI28" s="622"/>
      <c r="DJ28" s="622"/>
      <c r="DK28" s="623"/>
      <c r="DL28" s="630">
        <v>790113</v>
      </c>
      <c r="DM28" s="622"/>
      <c r="DN28" s="622"/>
      <c r="DO28" s="622"/>
      <c r="DP28" s="622"/>
      <c r="DQ28" s="622"/>
      <c r="DR28" s="622"/>
      <c r="DS28" s="622"/>
      <c r="DT28" s="622"/>
      <c r="DU28" s="622"/>
      <c r="DV28" s="623"/>
      <c r="DW28" s="626">
        <v>11.7</v>
      </c>
      <c r="DX28" s="654"/>
      <c r="DY28" s="654"/>
      <c r="DZ28" s="654"/>
      <c r="EA28" s="654"/>
      <c r="EB28" s="654"/>
      <c r="EC28" s="655"/>
    </row>
    <row r="29" spans="2:133" ht="11.25" customHeight="1" x14ac:dyDescent="0.15">
      <c r="B29" s="618" t="s">
        <v>300</v>
      </c>
      <c r="C29" s="619"/>
      <c r="D29" s="619"/>
      <c r="E29" s="619"/>
      <c r="F29" s="619"/>
      <c r="G29" s="619"/>
      <c r="H29" s="619"/>
      <c r="I29" s="619"/>
      <c r="J29" s="619"/>
      <c r="K29" s="619"/>
      <c r="L29" s="619"/>
      <c r="M29" s="619"/>
      <c r="N29" s="619"/>
      <c r="O29" s="619"/>
      <c r="P29" s="619"/>
      <c r="Q29" s="620"/>
      <c r="R29" s="621">
        <v>914147</v>
      </c>
      <c r="S29" s="622"/>
      <c r="T29" s="622"/>
      <c r="U29" s="622"/>
      <c r="V29" s="622"/>
      <c r="W29" s="622"/>
      <c r="X29" s="622"/>
      <c r="Y29" s="623"/>
      <c r="Z29" s="624">
        <v>8.4</v>
      </c>
      <c r="AA29" s="624"/>
      <c r="AB29" s="624"/>
      <c r="AC29" s="624"/>
      <c r="AD29" s="625" t="s">
        <v>131</v>
      </c>
      <c r="AE29" s="625"/>
      <c r="AF29" s="625"/>
      <c r="AG29" s="625"/>
      <c r="AH29" s="625"/>
      <c r="AI29" s="625"/>
      <c r="AJ29" s="625"/>
      <c r="AK29" s="625"/>
      <c r="AL29" s="626" t="s">
        <v>131</v>
      </c>
      <c r="AM29" s="627"/>
      <c r="AN29" s="627"/>
      <c r="AO29" s="628"/>
      <c r="AP29" s="600" t="s">
        <v>220</v>
      </c>
      <c r="AQ29" s="601"/>
      <c r="AR29" s="601"/>
      <c r="AS29" s="601"/>
      <c r="AT29" s="601"/>
      <c r="AU29" s="601"/>
      <c r="AV29" s="601"/>
      <c r="AW29" s="601"/>
      <c r="AX29" s="601"/>
      <c r="AY29" s="601"/>
      <c r="AZ29" s="601"/>
      <c r="BA29" s="601"/>
      <c r="BB29" s="601"/>
      <c r="BC29" s="601"/>
      <c r="BD29" s="601"/>
      <c r="BE29" s="601"/>
      <c r="BF29" s="602"/>
      <c r="BG29" s="600" t="s">
        <v>301</v>
      </c>
      <c r="BH29" s="661"/>
      <c r="BI29" s="661"/>
      <c r="BJ29" s="661"/>
      <c r="BK29" s="661"/>
      <c r="BL29" s="661"/>
      <c r="BM29" s="661"/>
      <c r="BN29" s="661"/>
      <c r="BO29" s="661"/>
      <c r="BP29" s="661"/>
      <c r="BQ29" s="662"/>
      <c r="BR29" s="600" t="s">
        <v>302</v>
      </c>
      <c r="BS29" s="661"/>
      <c r="BT29" s="661"/>
      <c r="BU29" s="661"/>
      <c r="BV29" s="661"/>
      <c r="BW29" s="661"/>
      <c r="BX29" s="661"/>
      <c r="BY29" s="661"/>
      <c r="BZ29" s="661"/>
      <c r="CA29" s="661"/>
      <c r="CB29" s="662"/>
      <c r="CD29" s="684" t="s">
        <v>303</v>
      </c>
      <c r="CE29" s="685"/>
      <c r="CF29" s="636" t="s">
        <v>304</v>
      </c>
      <c r="CG29" s="637"/>
      <c r="CH29" s="637"/>
      <c r="CI29" s="637"/>
      <c r="CJ29" s="637"/>
      <c r="CK29" s="637"/>
      <c r="CL29" s="637"/>
      <c r="CM29" s="637"/>
      <c r="CN29" s="637"/>
      <c r="CO29" s="637"/>
      <c r="CP29" s="637"/>
      <c r="CQ29" s="638"/>
      <c r="CR29" s="621">
        <v>826459</v>
      </c>
      <c r="CS29" s="657"/>
      <c r="CT29" s="657"/>
      <c r="CU29" s="657"/>
      <c r="CV29" s="657"/>
      <c r="CW29" s="657"/>
      <c r="CX29" s="657"/>
      <c r="CY29" s="658"/>
      <c r="CZ29" s="626">
        <v>7.8</v>
      </c>
      <c r="DA29" s="654"/>
      <c r="DB29" s="654"/>
      <c r="DC29" s="659"/>
      <c r="DD29" s="630">
        <v>790113</v>
      </c>
      <c r="DE29" s="657"/>
      <c r="DF29" s="657"/>
      <c r="DG29" s="657"/>
      <c r="DH29" s="657"/>
      <c r="DI29" s="657"/>
      <c r="DJ29" s="657"/>
      <c r="DK29" s="658"/>
      <c r="DL29" s="630">
        <v>790113</v>
      </c>
      <c r="DM29" s="657"/>
      <c r="DN29" s="657"/>
      <c r="DO29" s="657"/>
      <c r="DP29" s="657"/>
      <c r="DQ29" s="657"/>
      <c r="DR29" s="657"/>
      <c r="DS29" s="657"/>
      <c r="DT29" s="657"/>
      <c r="DU29" s="657"/>
      <c r="DV29" s="658"/>
      <c r="DW29" s="626">
        <v>11.7</v>
      </c>
      <c r="DX29" s="654"/>
      <c r="DY29" s="654"/>
      <c r="DZ29" s="654"/>
      <c r="EA29" s="654"/>
      <c r="EB29" s="654"/>
      <c r="EC29" s="655"/>
    </row>
    <row r="30" spans="2:133" ht="11.25" customHeight="1" x14ac:dyDescent="0.15">
      <c r="B30" s="618" t="s">
        <v>305</v>
      </c>
      <c r="C30" s="619"/>
      <c r="D30" s="619"/>
      <c r="E30" s="619"/>
      <c r="F30" s="619"/>
      <c r="G30" s="619"/>
      <c r="H30" s="619"/>
      <c r="I30" s="619"/>
      <c r="J30" s="619"/>
      <c r="K30" s="619"/>
      <c r="L30" s="619"/>
      <c r="M30" s="619"/>
      <c r="N30" s="619"/>
      <c r="O30" s="619"/>
      <c r="P30" s="619"/>
      <c r="Q30" s="620"/>
      <c r="R30" s="621">
        <v>11741</v>
      </c>
      <c r="S30" s="622"/>
      <c r="T30" s="622"/>
      <c r="U30" s="622"/>
      <c r="V30" s="622"/>
      <c r="W30" s="622"/>
      <c r="X30" s="622"/>
      <c r="Y30" s="623"/>
      <c r="Z30" s="624">
        <v>0.1</v>
      </c>
      <c r="AA30" s="624"/>
      <c r="AB30" s="624"/>
      <c r="AC30" s="624"/>
      <c r="AD30" s="625" t="s">
        <v>131</v>
      </c>
      <c r="AE30" s="625"/>
      <c r="AF30" s="625"/>
      <c r="AG30" s="625"/>
      <c r="AH30" s="625"/>
      <c r="AI30" s="625"/>
      <c r="AJ30" s="625"/>
      <c r="AK30" s="625"/>
      <c r="AL30" s="626" t="s">
        <v>131</v>
      </c>
      <c r="AM30" s="627"/>
      <c r="AN30" s="627"/>
      <c r="AO30" s="628"/>
      <c r="AP30" s="669" t="s">
        <v>306</v>
      </c>
      <c r="AQ30" s="670"/>
      <c r="AR30" s="670"/>
      <c r="AS30" s="670"/>
      <c r="AT30" s="675" t="s">
        <v>307</v>
      </c>
      <c r="AU30" s="210"/>
      <c r="AV30" s="210"/>
      <c r="AW30" s="210"/>
      <c r="AX30" s="607" t="s">
        <v>183</v>
      </c>
      <c r="AY30" s="608"/>
      <c r="AZ30" s="608"/>
      <c r="BA30" s="608"/>
      <c r="BB30" s="608"/>
      <c r="BC30" s="608"/>
      <c r="BD30" s="608"/>
      <c r="BE30" s="608"/>
      <c r="BF30" s="609"/>
      <c r="BG30" s="681">
        <v>98</v>
      </c>
      <c r="BH30" s="682"/>
      <c r="BI30" s="682"/>
      <c r="BJ30" s="682"/>
      <c r="BK30" s="682"/>
      <c r="BL30" s="682"/>
      <c r="BM30" s="616">
        <v>90.6</v>
      </c>
      <c r="BN30" s="682"/>
      <c r="BO30" s="682"/>
      <c r="BP30" s="682"/>
      <c r="BQ30" s="683"/>
      <c r="BR30" s="681">
        <v>98</v>
      </c>
      <c r="BS30" s="682"/>
      <c r="BT30" s="682"/>
      <c r="BU30" s="682"/>
      <c r="BV30" s="682"/>
      <c r="BW30" s="682"/>
      <c r="BX30" s="616">
        <v>90.2</v>
      </c>
      <c r="BY30" s="682"/>
      <c r="BZ30" s="682"/>
      <c r="CA30" s="682"/>
      <c r="CB30" s="683"/>
      <c r="CD30" s="686"/>
      <c r="CE30" s="687"/>
      <c r="CF30" s="636" t="s">
        <v>308</v>
      </c>
      <c r="CG30" s="637"/>
      <c r="CH30" s="637"/>
      <c r="CI30" s="637"/>
      <c r="CJ30" s="637"/>
      <c r="CK30" s="637"/>
      <c r="CL30" s="637"/>
      <c r="CM30" s="637"/>
      <c r="CN30" s="637"/>
      <c r="CO30" s="637"/>
      <c r="CP30" s="637"/>
      <c r="CQ30" s="638"/>
      <c r="CR30" s="621">
        <v>753518</v>
      </c>
      <c r="CS30" s="622"/>
      <c r="CT30" s="622"/>
      <c r="CU30" s="622"/>
      <c r="CV30" s="622"/>
      <c r="CW30" s="622"/>
      <c r="CX30" s="622"/>
      <c r="CY30" s="623"/>
      <c r="CZ30" s="626">
        <v>7.1</v>
      </c>
      <c r="DA30" s="654"/>
      <c r="DB30" s="654"/>
      <c r="DC30" s="659"/>
      <c r="DD30" s="630">
        <v>720525</v>
      </c>
      <c r="DE30" s="622"/>
      <c r="DF30" s="622"/>
      <c r="DG30" s="622"/>
      <c r="DH30" s="622"/>
      <c r="DI30" s="622"/>
      <c r="DJ30" s="622"/>
      <c r="DK30" s="623"/>
      <c r="DL30" s="630">
        <v>720525</v>
      </c>
      <c r="DM30" s="622"/>
      <c r="DN30" s="622"/>
      <c r="DO30" s="622"/>
      <c r="DP30" s="622"/>
      <c r="DQ30" s="622"/>
      <c r="DR30" s="622"/>
      <c r="DS30" s="622"/>
      <c r="DT30" s="622"/>
      <c r="DU30" s="622"/>
      <c r="DV30" s="623"/>
      <c r="DW30" s="626">
        <v>10.7</v>
      </c>
      <c r="DX30" s="654"/>
      <c r="DY30" s="654"/>
      <c r="DZ30" s="654"/>
      <c r="EA30" s="654"/>
      <c r="EB30" s="654"/>
      <c r="EC30" s="655"/>
    </row>
    <row r="31" spans="2:133" ht="11.25" customHeight="1" x14ac:dyDescent="0.15">
      <c r="B31" s="618" t="s">
        <v>309</v>
      </c>
      <c r="C31" s="619"/>
      <c r="D31" s="619"/>
      <c r="E31" s="619"/>
      <c r="F31" s="619"/>
      <c r="G31" s="619"/>
      <c r="H31" s="619"/>
      <c r="I31" s="619"/>
      <c r="J31" s="619"/>
      <c r="K31" s="619"/>
      <c r="L31" s="619"/>
      <c r="M31" s="619"/>
      <c r="N31" s="619"/>
      <c r="O31" s="619"/>
      <c r="P31" s="619"/>
      <c r="Q31" s="620"/>
      <c r="R31" s="621">
        <v>119638</v>
      </c>
      <c r="S31" s="622"/>
      <c r="T31" s="622"/>
      <c r="U31" s="622"/>
      <c r="V31" s="622"/>
      <c r="W31" s="622"/>
      <c r="X31" s="622"/>
      <c r="Y31" s="623"/>
      <c r="Z31" s="624">
        <v>1.1000000000000001</v>
      </c>
      <c r="AA31" s="624"/>
      <c r="AB31" s="624"/>
      <c r="AC31" s="624"/>
      <c r="AD31" s="625" t="s">
        <v>131</v>
      </c>
      <c r="AE31" s="625"/>
      <c r="AF31" s="625"/>
      <c r="AG31" s="625"/>
      <c r="AH31" s="625"/>
      <c r="AI31" s="625"/>
      <c r="AJ31" s="625"/>
      <c r="AK31" s="625"/>
      <c r="AL31" s="626" t="s">
        <v>131</v>
      </c>
      <c r="AM31" s="627"/>
      <c r="AN31" s="627"/>
      <c r="AO31" s="628"/>
      <c r="AP31" s="671"/>
      <c r="AQ31" s="672"/>
      <c r="AR31" s="672"/>
      <c r="AS31" s="672"/>
      <c r="AT31" s="676"/>
      <c r="AU31" s="209" t="s">
        <v>310</v>
      </c>
      <c r="AV31" s="209"/>
      <c r="AW31" s="209"/>
      <c r="AX31" s="618" t="s">
        <v>311</v>
      </c>
      <c r="AY31" s="619"/>
      <c r="AZ31" s="619"/>
      <c r="BA31" s="619"/>
      <c r="BB31" s="619"/>
      <c r="BC31" s="619"/>
      <c r="BD31" s="619"/>
      <c r="BE31" s="619"/>
      <c r="BF31" s="620"/>
      <c r="BG31" s="678">
        <v>98.3</v>
      </c>
      <c r="BH31" s="657"/>
      <c r="BI31" s="657"/>
      <c r="BJ31" s="657"/>
      <c r="BK31" s="657"/>
      <c r="BL31" s="657"/>
      <c r="BM31" s="627">
        <v>93.7</v>
      </c>
      <c r="BN31" s="679"/>
      <c r="BO31" s="679"/>
      <c r="BP31" s="679"/>
      <c r="BQ31" s="680"/>
      <c r="BR31" s="678">
        <v>98.4</v>
      </c>
      <c r="BS31" s="657"/>
      <c r="BT31" s="657"/>
      <c r="BU31" s="657"/>
      <c r="BV31" s="657"/>
      <c r="BW31" s="657"/>
      <c r="BX31" s="627">
        <v>93.4</v>
      </c>
      <c r="BY31" s="679"/>
      <c r="BZ31" s="679"/>
      <c r="CA31" s="679"/>
      <c r="CB31" s="680"/>
      <c r="CD31" s="686"/>
      <c r="CE31" s="687"/>
      <c r="CF31" s="636" t="s">
        <v>312</v>
      </c>
      <c r="CG31" s="637"/>
      <c r="CH31" s="637"/>
      <c r="CI31" s="637"/>
      <c r="CJ31" s="637"/>
      <c r="CK31" s="637"/>
      <c r="CL31" s="637"/>
      <c r="CM31" s="637"/>
      <c r="CN31" s="637"/>
      <c r="CO31" s="637"/>
      <c r="CP31" s="637"/>
      <c r="CQ31" s="638"/>
      <c r="CR31" s="621">
        <v>72941</v>
      </c>
      <c r="CS31" s="657"/>
      <c r="CT31" s="657"/>
      <c r="CU31" s="657"/>
      <c r="CV31" s="657"/>
      <c r="CW31" s="657"/>
      <c r="CX31" s="657"/>
      <c r="CY31" s="658"/>
      <c r="CZ31" s="626">
        <v>0.7</v>
      </c>
      <c r="DA31" s="654"/>
      <c r="DB31" s="654"/>
      <c r="DC31" s="659"/>
      <c r="DD31" s="630">
        <v>69588</v>
      </c>
      <c r="DE31" s="657"/>
      <c r="DF31" s="657"/>
      <c r="DG31" s="657"/>
      <c r="DH31" s="657"/>
      <c r="DI31" s="657"/>
      <c r="DJ31" s="657"/>
      <c r="DK31" s="658"/>
      <c r="DL31" s="630">
        <v>69588</v>
      </c>
      <c r="DM31" s="657"/>
      <c r="DN31" s="657"/>
      <c r="DO31" s="657"/>
      <c r="DP31" s="657"/>
      <c r="DQ31" s="657"/>
      <c r="DR31" s="657"/>
      <c r="DS31" s="657"/>
      <c r="DT31" s="657"/>
      <c r="DU31" s="657"/>
      <c r="DV31" s="658"/>
      <c r="DW31" s="626">
        <v>1</v>
      </c>
      <c r="DX31" s="654"/>
      <c r="DY31" s="654"/>
      <c r="DZ31" s="654"/>
      <c r="EA31" s="654"/>
      <c r="EB31" s="654"/>
      <c r="EC31" s="655"/>
    </row>
    <row r="32" spans="2:133" ht="11.25" customHeight="1" x14ac:dyDescent="0.15">
      <c r="B32" s="618" t="s">
        <v>313</v>
      </c>
      <c r="C32" s="619"/>
      <c r="D32" s="619"/>
      <c r="E32" s="619"/>
      <c r="F32" s="619"/>
      <c r="G32" s="619"/>
      <c r="H32" s="619"/>
      <c r="I32" s="619"/>
      <c r="J32" s="619"/>
      <c r="K32" s="619"/>
      <c r="L32" s="619"/>
      <c r="M32" s="619"/>
      <c r="N32" s="619"/>
      <c r="O32" s="619"/>
      <c r="P32" s="619"/>
      <c r="Q32" s="620"/>
      <c r="R32" s="621">
        <v>448386</v>
      </c>
      <c r="S32" s="622"/>
      <c r="T32" s="622"/>
      <c r="U32" s="622"/>
      <c r="V32" s="622"/>
      <c r="W32" s="622"/>
      <c r="X32" s="622"/>
      <c r="Y32" s="623"/>
      <c r="Z32" s="624">
        <v>4.0999999999999996</v>
      </c>
      <c r="AA32" s="624"/>
      <c r="AB32" s="624"/>
      <c r="AC32" s="624"/>
      <c r="AD32" s="625">
        <v>15404</v>
      </c>
      <c r="AE32" s="625"/>
      <c r="AF32" s="625"/>
      <c r="AG32" s="625"/>
      <c r="AH32" s="625"/>
      <c r="AI32" s="625"/>
      <c r="AJ32" s="625"/>
      <c r="AK32" s="625"/>
      <c r="AL32" s="626">
        <v>0.2</v>
      </c>
      <c r="AM32" s="627"/>
      <c r="AN32" s="627"/>
      <c r="AO32" s="628"/>
      <c r="AP32" s="673"/>
      <c r="AQ32" s="674"/>
      <c r="AR32" s="674"/>
      <c r="AS32" s="674"/>
      <c r="AT32" s="677"/>
      <c r="AU32" s="211"/>
      <c r="AV32" s="211"/>
      <c r="AW32" s="211"/>
      <c r="AX32" s="666" t="s">
        <v>314</v>
      </c>
      <c r="AY32" s="667"/>
      <c r="AZ32" s="667"/>
      <c r="BA32" s="667"/>
      <c r="BB32" s="667"/>
      <c r="BC32" s="667"/>
      <c r="BD32" s="667"/>
      <c r="BE32" s="667"/>
      <c r="BF32" s="668"/>
      <c r="BG32" s="690">
        <v>97.7</v>
      </c>
      <c r="BH32" s="691"/>
      <c r="BI32" s="691"/>
      <c r="BJ32" s="691"/>
      <c r="BK32" s="691"/>
      <c r="BL32" s="691"/>
      <c r="BM32" s="692">
        <v>87.1</v>
      </c>
      <c r="BN32" s="691"/>
      <c r="BO32" s="691"/>
      <c r="BP32" s="691"/>
      <c r="BQ32" s="693"/>
      <c r="BR32" s="690">
        <v>97.6</v>
      </c>
      <c r="BS32" s="691"/>
      <c r="BT32" s="691"/>
      <c r="BU32" s="691"/>
      <c r="BV32" s="691"/>
      <c r="BW32" s="691"/>
      <c r="BX32" s="692">
        <v>86.4</v>
      </c>
      <c r="BY32" s="691"/>
      <c r="BZ32" s="691"/>
      <c r="CA32" s="691"/>
      <c r="CB32" s="693"/>
      <c r="CD32" s="688"/>
      <c r="CE32" s="689"/>
      <c r="CF32" s="636" t="s">
        <v>315</v>
      </c>
      <c r="CG32" s="637"/>
      <c r="CH32" s="637"/>
      <c r="CI32" s="637"/>
      <c r="CJ32" s="637"/>
      <c r="CK32" s="637"/>
      <c r="CL32" s="637"/>
      <c r="CM32" s="637"/>
      <c r="CN32" s="637"/>
      <c r="CO32" s="637"/>
      <c r="CP32" s="637"/>
      <c r="CQ32" s="638"/>
      <c r="CR32" s="621" t="s">
        <v>131</v>
      </c>
      <c r="CS32" s="622"/>
      <c r="CT32" s="622"/>
      <c r="CU32" s="622"/>
      <c r="CV32" s="622"/>
      <c r="CW32" s="622"/>
      <c r="CX32" s="622"/>
      <c r="CY32" s="623"/>
      <c r="CZ32" s="626" t="s">
        <v>131</v>
      </c>
      <c r="DA32" s="654"/>
      <c r="DB32" s="654"/>
      <c r="DC32" s="659"/>
      <c r="DD32" s="630" t="s">
        <v>131</v>
      </c>
      <c r="DE32" s="622"/>
      <c r="DF32" s="622"/>
      <c r="DG32" s="622"/>
      <c r="DH32" s="622"/>
      <c r="DI32" s="622"/>
      <c r="DJ32" s="622"/>
      <c r="DK32" s="623"/>
      <c r="DL32" s="630" t="s">
        <v>131</v>
      </c>
      <c r="DM32" s="622"/>
      <c r="DN32" s="622"/>
      <c r="DO32" s="622"/>
      <c r="DP32" s="622"/>
      <c r="DQ32" s="622"/>
      <c r="DR32" s="622"/>
      <c r="DS32" s="622"/>
      <c r="DT32" s="622"/>
      <c r="DU32" s="622"/>
      <c r="DV32" s="623"/>
      <c r="DW32" s="626" t="s">
        <v>131</v>
      </c>
      <c r="DX32" s="654"/>
      <c r="DY32" s="654"/>
      <c r="DZ32" s="654"/>
      <c r="EA32" s="654"/>
      <c r="EB32" s="654"/>
      <c r="EC32" s="655"/>
    </row>
    <row r="33" spans="2:133" ht="11.25" customHeight="1" x14ac:dyDescent="0.15">
      <c r="B33" s="618" t="s">
        <v>316</v>
      </c>
      <c r="C33" s="619"/>
      <c r="D33" s="619"/>
      <c r="E33" s="619"/>
      <c r="F33" s="619"/>
      <c r="G33" s="619"/>
      <c r="H33" s="619"/>
      <c r="I33" s="619"/>
      <c r="J33" s="619"/>
      <c r="K33" s="619"/>
      <c r="L33" s="619"/>
      <c r="M33" s="619"/>
      <c r="N33" s="619"/>
      <c r="O33" s="619"/>
      <c r="P33" s="619"/>
      <c r="Q33" s="620"/>
      <c r="R33" s="621">
        <v>306904</v>
      </c>
      <c r="S33" s="622"/>
      <c r="T33" s="622"/>
      <c r="U33" s="622"/>
      <c r="V33" s="622"/>
      <c r="W33" s="622"/>
      <c r="X33" s="622"/>
      <c r="Y33" s="623"/>
      <c r="Z33" s="624">
        <v>2.8</v>
      </c>
      <c r="AA33" s="624"/>
      <c r="AB33" s="624"/>
      <c r="AC33" s="624"/>
      <c r="AD33" s="625" t="s">
        <v>131</v>
      </c>
      <c r="AE33" s="625"/>
      <c r="AF33" s="625"/>
      <c r="AG33" s="625"/>
      <c r="AH33" s="625"/>
      <c r="AI33" s="625"/>
      <c r="AJ33" s="625"/>
      <c r="AK33" s="625"/>
      <c r="AL33" s="626" t="s">
        <v>131</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317</v>
      </c>
      <c r="CE33" s="637"/>
      <c r="CF33" s="637"/>
      <c r="CG33" s="637"/>
      <c r="CH33" s="637"/>
      <c r="CI33" s="637"/>
      <c r="CJ33" s="637"/>
      <c r="CK33" s="637"/>
      <c r="CL33" s="637"/>
      <c r="CM33" s="637"/>
      <c r="CN33" s="637"/>
      <c r="CO33" s="637"/>
      <c r="CP33" s="637"/>
      <c r="CQ33" s="638"/>
      <c r="CR33" s="621">
        <v>5005840</v>
      </c>
      <c r="CS33" s="657"/>
      <c r="CT33" s="657"/>
      <c r="CU33" s="657"/>
      <c r="CV33" s="657"/>
      <c r="CW33" s="657"/>
      <c r="CX33" s="657"/>
      <c r="CY33" s="658"/>
      <c r="CZ33" s="626">
        <v>47.3</v>
      </c>
      <c r="DA33" s="654"/>
      <c r="DB33" s="654"/>
      <c r="DC33" s="659"/>
      <c r="DD33" s="630">
        <v>3826845</v>
      </c>
      <c r="DE33" s="657"/>
      <c r="DF33" s="657"/>
      <c r="DG33" s="657"/>
      <c r="DH33" s="657"/>
      <c r="DI33" s="657"/>
      <c r="DJ33" s="657"/>
      <c r="DK33" s="658"/>
      <c r="DL33" s="630">
        <v>3031373</v>
      </c>
      <c r="DM33" s="657"/>
      <c r="DN33" s="657"/>
      <c r="DO33" s="657"/>
      <c r="DP33" s="657"/>
      <c r="DQ33" s="657"/>
      <c r="DR33" s="657"/>
      <c r="DS33" s="657"/>
      <c r="DT33" s="657"/>
      <c r="DU33" s="657"/>
      <c r="DV33" s="658"/>
      <c r="DW33" s="626">
        <v>44.9</v>
      </c>
      <c r="DX33" s="654"/>
      <c r="DY33" s="654"/>
      <c r="DZ33" s="654"/>
      <c r="EA33" s="654"/>
      <c r="EB33" s="654"/>
      <c r="EC33" s="655"/>
    </row>
    <row r="34" spans="2:133" ht="11.25" customHeight="1" x14ac:dyDescent="0.15">
      <c r="B34" s="618" t="s">
        <v>318</v>
      </c>
      <c r="C34" s="619"/>
      <c r="D34" s="619"/>
      <c r="E34" s="619"/>
      <c r="F34" s="619"/>
      <c r="G34" s="619"/>
      <c r="H34" s="619"/>
      <c r="I34" s="619"/>
      <c r="J34" s="619"/>
      <c r="K34" s="619"/>
      <c r="L34" s="619"/>
      <c r="M34" s="619"/>
      <c r="N34" s="619"/>
      <c r="O34" s="619"/>
      <c r="P34" s="619"/>
      <c r="Q34" s="620"/>
      <c r="R34" s="621">
        <v>187029</v>
      </c>
      <c r="S34" s="622"/>
      <c r="T34" s="622"/>
      <c r="U34" s="622"/>
      <c r="V34" s="622"/>
      <c r="W34" s="622"/>
      <c r="X34" s="622"/>
      <c r="Y34" s="623"/>
      <c r="Z34" s="624">
        <v>1.7</v>
      </c>
      <c r="AA34" s="624"/>
      <c r="AB34" s="624"/>
      <c r="AC34" s="624"/>
      <c r="AD34" s="625">
        <v>4324</v>
      </c>
      <c r="AE34" s="625"/>
      <c r="AF34" s="625"/>
      <c r="AG34" s="625"/>
      <c r="AH34" s="625"/>
      <c r="AI34" s="625"/>
      <c r="AJ34" s="625"/>
      <c r="AK34" s="625"/>
      <c r="AL34" s="626">
        <v>0.1</v>
      </c>
      <c r="AM34" s="627"/>
      <c r="AN34" s="627"/>
      <c r="AO34" s="628"/>
      <c r="AP34" s="214"/>
      <c r="AQ34" s="600" t="s">
        <v>319</v>
      </c>
      <c r="AR34" s="601"/>
      <c r="AS34" s="601"/>
      <c r="AT34" s="601"/>
      <c r="AU34" s="601"/>
      <c r="AV34" s="601"/>
      <c r="AW34" s="601"/>
      <c r="AX34" s="601"/>
      <c r="AY34" s="601"/>
      <c r="AZ34" s="601"/>
      <c r="BA34" s="601"/>
      <c r="BB34" s="601"/>
      <c r="BC34" s="601"/>
      <c r="BD34" s="601"/>
      <c r="BE34" s="601"/>
      <c r="BF34" s="602"/>
      <c r="BG34" s="600" t="s">
        <v>320</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321</v>
      </c>
      <c r="CE34" s="637"/>
      <c r="CF34" s="637"/>
      <c r="CG34" s="637"/>
      <c r="CH34" s="637"/>
      <c r="CI34" s="637"/>
      <c r="CJ34" s="637"/>
      <c r="CK34" s="637"/>
      <c r="CL34" s="637"/>
      <c r="CM34" s="637"/>
      <c r="CN34" s="637"/>
      <c r="CO34" s="637"/>
      <c r="CP34" s="637"/>
      <c r="CQ34" s="638"/>
      <c r="CR34" s="621">
        <v>1976254</v>
      </c>
      <c r="CS34" s="622"/>
      <c r="CT34" s="622"/>
      <c r="CU34" s="622"/>
      <c r="CV34" s="622"/>
      <c r="CW34" s="622"/>
      <c r="CX34" s="622"/>
      <c r="CY34" s="623"/>
      <c r="CZ34" s="626">
        <v>18.7</v>
      </c>
      <c r="DA34" s="654"/>
      <c r="DB34" s="654"/>
      <c r="DC34" s="659"/>
      <c r="DD34" s="630">
        <v>1524303</v>
      </c>
      <c r="DE34" s="622"/>
      <c r="DF34" s="622"/>
      <c r="DG34" s="622"/>
      <c r="DH34" s="622"/>
      <c r="DI34" s="622"/>
      <c r="DJ34" s="622"/>
      <c r="DK34" s="623"/>
      <c r="DL34" s="630">
        <v>1190000</v>
      </c>
      <c r="DM34" s="622"/>
      <c r="DN34" s="622"/>
      <c r="DO34" s="622"/>
      <c r="DP34" s="622"/>
      <c r="DQ34" s="622"/>
      <c r="DR34" s="622"/>
      <c r="DS34" s="622"/>
      <c r="DT34" s="622"/>
      <c r="DU34" s="622"/>
      <c r="DV34" s="623"/>
      <c r="DW34" s="626">
        <v>17.600000000000001</v>
      </c>
      <c r="DX34" s="654"/>
      <c r="DY34" s="654"/>
      <c r="DZ34" s="654"/>
      <c r="EA34" s="654"/>
      <c r="EB34" s="654"/>
      <c r="EC34" s="655"/>
    </row>
    <row r="35" spans="2:133" ht="11.25" customHeight="1" x14ac:dyDescent="0.15">
      <c r="B35" s="618" t="s">
        <v>322</v>
      </c>
      <c r="C35" s="619"/>
      <c r="D35" s="619"/>
      <c r="E35" s="619"/>
      <c r="F35" s="619"/>
      <c r="G35" s="619"/>
      <c r="H35" s="619"/>
      <c r="I35" s="619"/>
      <c r="J35" s="619"/>
      <c r="K35" s="619"/>
      <c r="L35" s="619"/>
      <c r="M35" s="619"/>
      <c r="N35" s="619"/>
      <c r="O35" s="619"/>
      <c r="P35" s="619"/>
      <c r="Q35" s="620"/>
      <c r="R35" s="621">
        <v>981100</v>
      </c>
      <c r="S35" s="622"/>
      <c r="T35" s="622"/>
      <c r="U35" s="622"/>
      <c r="V35" s="622"/>
      <c r="W35" s="622"/>
      <c r="X35" s="622"/>
      <c r="Y35" s="623"/>
      <c r="Z35" s="624">
        <v>9</v>
      </c>
      <c r="AA35" s="624"/>
      <c r="AB35" s="624"/>
      <c r="AC35" s="624"/>
      <c r="AD35" s="625" t="s">
        <v>131</v>
      </c>
      <c r="AE35" s="625"/>
      <c r="AF35" s="625"/>
      <c r="AG35" s="625"/>
      <c r="AH35" s="625"/>
      <c r="AI35" s="625"/>
      <c r="AJ35" s="625"/>
      <c r="AK35" s="625"/>
      <c r="AL35" s="626" t="s">
        <v>131</v>
      </c>
      <c r="AM35" s="627"/>
      <c r="AN35" s="627"/>
      <c r="AO35" s="628"/>
      <c r="AP35" s="214"/>
      <c r="AQ35" s="694" t="s">
        <v>323</v>
      </c>
      <c r="AR35" s="695"/>
      <c r="AS35" s="695"/>
      <c r="AT35" s="695"/>
      <c r="AU35" s="695"/>
      <c r="AV35" s="695"/>
      <c r="AW35" s="695"/>
      <c r="AX35" s="695"/>
      <c r="AY35" s="696"/>
      <c r="AZ35" s="610">
        <v>1466093</v>
      </c>
      <c r="BA35" s="611"/>
      <c r="BB35" s="611"/>
      <c r="BC35" s="611"/>
      <c r="BD35" s="611"/>
      <c r="BE35" s="611"/>
      <c r="BF35" s="697"/>
      <c r="BG35" s="632" t="s">
        <v>324</v>
      </c>
      <c r="BH35" s="633"/>
      <c r="BI35" s="633"/>
      <c r="BJ35" s="633"/>
      <c r="BK35" s="633"/>
      <c r="BL35" s="633"/>
      <c r="BM35" s="633"/>
      <c r="BN35" s="633"/>
      <c r="BO35" s="633"/>
      <c r="BP35" s="633"/>
      <c r="BQ35" s="633"/>
      <c r="BR35" s="633"/>
      <c r="BS35" s="633"/>
      <c r="BT35" s="633"/>
      <c r="BU35" s="634"/>
      <c r="BV35" s="610">
        <v>510506</v>
      </c>
      <c r="BW35" s="611"/>
      <c r="BX35" s="611"/>
      <c r="BY35" s="611"/>
      <c r="BZ35" s="611"/>
      <c r="CA35" s="611"/>
      <c r="CB35" s="697"/>
      <c r="CD35" s="636" t="s">
        <v>325</v>
      </c>
      <c r="CE35" s="637"/>
      <c r="CF35" s="637"/>
      <c r="CG35" s="637"/>
      <c r="CH35" s="637"/>
      <c r="CI35" s="637"/>
      <c r="CJ35" s="637"/>
      <c r="CK35" s="637"/>
      <c r="CL35" s="637"/>
      <c r="CM35" s="637"/>
      <c r="CN35" s="637"/>
      <c r="CO35" s="637"/>
      <c r="CP35" s="637"/>
      <c r="CQ35" s="638"/>
      <c r="CR35" s="621">
        <v>58543</v>
      </c>
      <c r="CS35" s="657"/>
      <c r="CT35" s="657"/>
      <c r="CU35" s="657"/>
      <c r="CV35" s="657"/>
      <c r="CW35" s="657"/>
      <c r="CX35" s="657"/>
      <c r="CY35" s="658"/>
      <c r="CZ35" s="626">
        <v>0.6</v>
      </c>
      <c r="DA35" s="654"/>
      <c r="DB35" s="654"/>
      <c r="DC35" s="659"/>
      <c r="DD35" s="630">
        <v>31983</v>
      </c>
      <c r="DE35" s="657"/>
      <c r="DF35" s="657"/>
      <c r="DG35" s="657"/>
      <c r="DH35" s="657"/>
      <c r="DI35" s="657"/>
      <c r="DJ35" s="657"/>
      <c r="DK35" s="658"/>
      <c r="DL35" s="630">
        <v>31983</v>
      </c>
      <c r="DM35" s="657"/>
      <c r="DN35" s="657"/>
      <c r="DO35" s="657"/>
      <c r="DP35" s="657"/>
      <c r="DQ35" s="657"/>
      <c r="DR35" s="657"/>
      <c r="DS35" s="657"/>
      <c r="DT35" s="657"/>
      <c r="DU35" s="657"/>
      <c r="DV35" s="658"/>
      <c r="DW35" s="626">
        <v>0.5</v>
      </c>
      <c r="DX35" s="654"/>
      <c r="DY35" s="654"/>
      <c r="DZ35" s="654"/>
      <c r="EA35" s="654"/>
      <c r="EB35" s="654"/>
      <c r="EC35" s="655"/>
    </row>
    <row r="36" spans="2:133" ht="11.25" customHeight="1" x14ac:dyDescent="0.15">
      <c r="B36" s="618" t="s">
        <v>326</v>
      </c>
      <c r="C36" s="619"/>
      <c r="D36" s="619"/>
      <c r="E36" s="619"/>
      <c r="F36" s="619"/>
      <c r="G36" s="619"/>
      <c r="H36" s="619"/>
      <c r="I36" s="619"/>
      <c r="J36" s="619"/>
      <c r="K36" s="619"/>
      <c r="L36" s="619"/>
      <c r="M36" s="619"/>
      <c r="N36" s="619"/>
      <c r="O36" s="619"/>
      <c r="P36" s="619"/>
      <c r="Q36" s="620"/>
      <c r="R36" s="621" t="s">
        <v>131</v>
      </c>
      <c r="S36" s="622"/>
      <c r="T36" s="622"/>
      <c r="U36" s="622"/>
      <c r="V36" s="622"/>
      <c r="W36" s="622"/>
      <c r="X36" s="622"/>
      <c r="Y36" s="623"/>
      <c r="Z36" s="624" t="s">
        <v>131</v>
      </c>
      <c r="AA36" s="624"/>
      <c r="AB36" s="624"/>
      <c r="AC36" s="624"/>
      <c r="AD36" s="625" t="s">
        <v>131</v>
      </c>
      <c r="AE36" s="625"/>
      <c r="AF36" s="625"/>
      <c r="AG36" s="625"/>
      <c r="AH36" s="625"/>
      <c r="AI36" s="625"/>
      <c r="AJ36" s="625"/>
      <c r="AK36" s="625"/>
      <c r="AL36" s="626" t="s">
        <v>131</v>
      </c>
      <c r="AM36" s="627"/>
      <c r="AN36" s="627"/>
      <c r="AO36" s="628"/>
      <c r="AQ36" s="698" t="s">
        <v>327</v>
      </c>
      <c r="AR36" s="699"/>
      <c r="AS36" s="699"/>
      <c r="AT36" s="699"/>
      <c r="AU36" s="699"/>
      <c r="AV36" s="699"/>
      <c r="AW36" s="699"/>
      <c r="AX36" s="699"/>
      <c r="AY36" s="700"/>
      <c r="AZ36" s="621">
        <v>258520</v>
      </c>
      <c r="BA36" s="622"/>
      <c r="BB36" s="622"/>
      <c r="BC36" s="622"/>
      <c r="BD36" s="657"/>
      <c r="BE36" s="657"/>
      <c r="BF36" s="680"/>
      <c r="BG36" s="636" t="s">
        <v>328</v>
      </c>
      <c r="BH36" s="637"/>
      <c r="BI36" s="637"/>
      <c r="BJ36" s="637"/>
      <c r="BK36" s="637"/>
      <c r="BL36" s="637"/>
      <c r="BM36" s="637"/>
      <c r="BN36" s="637"/>
      <c r="BO36" s="637"/>
      <c r="BP36" s="637"/>
      <c r="BQ36" s="637"/>
      <c r="BR36" s="637"/>
      <c r="BS36" s="637"/>
      <c r="BT36" s="637"/>
      <c r="BU36" s="638"/>
      <c r="BV36" s="621">
        <v>468803</v>
      </c>
      <c r="BW36" s="622"/>
      <c r="BX36" s="622"/>
      <c r="BY36" s="622"/>
      <c r="BZ36" s="622"/>
      <c r="CA36" s="622"/>
      <c r="CB36" s="631"/>
      <c r="CD36" s="636" t="s">
        <v>329</v>
      </c>
      <c r="CE36" s="637"/>
      <c r="CF36" s="637"/>
      <c r="CG36" s="637"/>
      <c r="CH36" s="637"/>
      <c r="CI36" s="637"/>
      <c r="CJ36" s="637"/>
      <c r="CK36" s="637"/>
      <c r="CL36" s="637"/>
      <c r="CM36" s="637"/>
      <c r="CN36" s="637"/>
      <c r="CO36" s="637"/>
      <c r="CP36" s="637"/>
      <c r="CQ36" s="638"/>
      <c r="CR36" s="621">
        <v>1406086</v>
      </c>
      <c r="CS36" s="622"/>
      <c r="CT36" s="622"/>
      <c r="CU36" s="622"/>
      <c r="CV36" s="622"/>
      <c r="CW36" s="622"/>
      <c r="CX36" s="622"/>
      <c r="CY36" s="623"/>
      <c r="CZ36" s="626">
        <v>13.3</v>
      </c>
      <c r="DA36" s="654"/>
      <c r="DB36" s="654"/>
      <c r="DC36" s="659"/>
      <c r="DD36" s="630">
        <v>1121278</v>
      </c>
      <c r="DE36" s="622"/>
      <c r="DF36" s="622"/>
      <c r="DG36" s="622"/>
      <c r="DH36" s="622"/>
      <c r="DI36" s="622"/>
      <c r="DJ36" s="622"/>
      <c r="DK36" s="623"/>
      <c r="DL36" s="630">
        <v>979807</v>
      </c>
      <c r="DM36" s="622"/>
      <c r="DN36" s="622"/>
      <c r="DO36" s="622"/>
      <c r="DP36" s="622"/>
      <c r="DQ36" s="622"/>
      <c r="DR36" s="622"/>
      <c r="DS36" s="622"/>
      <c r="DT36" s="622"/>
      <c r="DU36" s="622"/>
      <c r="DV36" s="623"/>
      <c r="DW36" s="626">
        <v>14.5</v>
      </c>
      <c r="DX36" s="654"/>
      <c r="DY36" s="654"/>
      <c r="DZ36" s="654"/>
      <c r="EA36" s="654"/>
      <c r="EB36" s="654"/>
      <c r="EC36" s="655"/>
    </row>
    <row r="37" spans="2:133" ht="11.25" customHeight="1" x14ac:dyDescent="0.15">
      <c r="B37" s="618" t="s">
        <v>330</v>
      </c>
      <c r="C37" s="619"/>
      <c r="D37" s="619"/>
      <c r="E37" s="619"/>
      <c r="F37" s="619"/>
      <c r="G37" s="619"/>
      <c r="H37" s="619"/>
      <c r="I37" s="619"/>
      <c r="J37" s="619"/>
      <c r="K37" s="619"/>
      <c r="L37" s="619"/>
      <c r="M37" s="619"/>
      <c r="N37" s="619"/>
      <c r="O37" s="619"/>
      <c r="P37" s="619"/>
      <c r="Q37" s="620"/>
      <c r="R37" s="621">
        <v>455700</v>
      </c>
      <c r="S37" s="622"/>
      <c r="T37" s="622"/>
      <c r="U37" s="622"/>
      <c r="V37" s="622"/>
      <c r="W37" s="622"/>
      <c r="X37" s="622"/>
      <c r="Y37" s="623"/>
      <c r="Z37" s="624">
        <v>4.2</v>
      </c>
      <c r="AA37" s="624"/>
      <c r="AB37" s="624"/>
      <c r="AC37" s="624"/>
      <c r="AD37" s="625" t="s">
        <v>131</v>
      </c>
      <c r="AE37" s="625"/>
      <c r="AF37" s="625"/>
      <c r="AG37" s="625"/>
      <c r="AH37" s="625"/>
      <c r="AI37" s="625"/>
      <c r="AJ37" s="625"/>
      <c r="AK37" s="625"/>
      <c r="AL37" s="626" t="s">
        <v>131</v>
      </c>
      <c r="AM37" s="627"/>
      <c r="AN37" s="627"/>
      <c r="AO37" s="628"/>
      <c r="AQ37" s="698" t="s">
        <v>331</v>
      </c>
      <c r="AR37" s="699"/>
      <c r="AS37" s="699"/>
      <c r="AT37" s="699"/>
      <c r="AU37" s="699"/>
      <c r="AV37" s="699"/>
      <c r="AW37" s="699"/>
      <c r="AX37" s="699"/>
      <c r="AY37" s="700"/>
      <c r="AZ37" s="621">
        <v>45800</v>
      </c>
      <c r="BA37" s="622"/>
      <c r="BB37" s="622"/>
      <c r="BC37" s="622"/>
      <c r="BD37" s="657"/>
      <c r="BE37" s="657"/>
      <c r="BF37" s="680"/>
      <c r="BG37" s="636" t="s">
        <v>332</v>
      </c>
      <c r="BH37" s="637"/>
      <c r="BI37" s="637"/>
      <c r="BJ37" s="637"/>
      <c r="BK37" s="637"/>
      <c r="BL37" s="637"/>
      <c r="BM37" s="637"/>
      <c r="BN37" s="637"/>
      <c r="BO37" s="637"/>
      <c r="BP37" s="637"/>
      <c r="BQ37" s="637"/>
      <c r="BR37" s="637"/>
      <c r="BS37" s="637"/>
      <c r="BT37" s="637"/>
      <c r="BU37" s="638"/>
      <c r="BV37" s="621">
        <v>4114</v>
      </c>
      <c r="BW37" s="622"/>
      <c r="BX37" s="622"/>
      <c r="BY37" s="622"/>
      <c r="BZ37" s="622"/>
      <c r="CA37" s="622"/>
      <c r="CB37" s="631"/>
      <c r="CD37" s="636" t="s">
        <v>333</v>
      </c>
      <c r="CE37" s="637"/>
      <c r="CF37" s="637"/>
      <c r="CG37" s="637"/>
      <c r="CH37" s="637"/>
      <c r="CI37" s="637"/>
      <c r="CJ37" s="637"/>
      <c r="CK37" s="637"/>
      <c r="CL37" s="637"/>
      <c r="CM37" s="637"/>
      <c r="CN37" s="637"/>
      <c r="CO37" s="637"/>
      <c r="CP37" s="637"/>
      <c r="CQ37" s="638"/>
      <c r="CR37" s="621">
        <v>647468</v>
      </c>
      <c r="CS37" s="657"/>
      <c r="CT37" s="657"/>
      <c r="CU37" s="657"/>
      <c r="CV37" s="657"/>
      <c r="CW37" s="657"/>
      <c r="CX37" s="657"/>
      <c r="CY37" s="658"/>
      <c r="CZ37" s="626">
        <v>6.1</v>
      </c>
      <c r="DA37" s="654"/>
      <c r="DB37" s="654"/>
      <c r="DC37" s="659"/>
      <c r="DD37" s="630">
        <v>645378</v>
      </c>
      <c r="DE37" s="657"/>
      <c r="DF37" s="657"/>
      <c r="DG37" s="657"/>
      <c r="DH37" s="657"/>
      <c r="DI37" s="657"/>
      <c r="DJ37" s="657"/>
      <c r="DK37" s="658"/>
      <c r="DL37" s="630">
        <v>645378</v>
      </c>
      <c r="DM37" s="657"/>
      <c r="DN37" s="657"/>
      <c r="DO37" s="657"/>
      <c r="DP37" s="657"/>
      <c r="DQ37" s="657"/>
      <c r="DR37" s="657"/>
      <c r="DS37" s="657"/>
      <c r="DT37" s="657"/>
      <c r="DU37" s="657"/>
      <c r="DV37" s="658"/>
      <c r="DW37" s="626">
        <v>9.6</v>
      </c>
      <c r="DX37" s="654"/>
      <c r="DY37" s="654"/>
      <c r="DZ37" s="654"/>
      <c r="EA37" s="654"/>
      <c r="EB37" s="654"/>
      <c r="EC37" s="655"/>
    </row>
    <row r="38" spans="2:133" ht="11.25" customHeight="1" x14ac:dyDescent="0.15">
      <c r="B38" s="666" t="s">
        <v>334</v>
      </c>
      <c r="C38" s="667"/>
      <c r="D38" s="667"/>
      <c r="E38" s="667"/>
      <c r="F38" s="667"/>
      <c r="G38" s="667"/>
      <c r="H38" s="667"/>
      <c r="I38" s="667"/>
      <c r="J38" s="667"/>
      <c r="K38" s="667"/>
      <c r="L38" s="667"/>
      <c r="M38" s="667"/>
      <c r="N38" s="667"/>
      <c r="O38" s="667"/>
      <c r="P38" s="667"/>
      <c r="Q38" s="668"/>
      <c r="R38" s="701">
        <v>10940901</v>
      </c>
      <c r="S38" s="702"/>
      <c r="T38" s="702"/>
      <c r="U38" s="702"/>
      <c r="V38" s="702"/>
      <c r="W38" s="702"/>
      <c r="X38" s="702"/>
      <c r="Y38" s="703"/>
      <c r="Z38" s="704">
        <v>100</v>
      </c>
      <c r="AA38" s="704"/>
      <c r="AB38" s="704"/>
      <c r="AC38" s="704"/>
      <c r="AD38" s="705">
        <v>6293231</v>
      </c>
      <c r="AE38" s="705"/>
      <c r="AF38" s="705"/>
      <c r="AG38" s="705"/>
      <c r="AH38" s="705"/>
      <c r="AI38" s="705"/>
      <c r="AJ38" s="705"/>
      <c r="AK38" s="705"/>
      <c r="AL38" s="706">
        <v>100</v>
      </c>
      <c r="AM38" s="692"/>
      <c r="AN38" s="692"/>
      <c r="AO38" s="707"/>
      <c r="AQ38" s="698" t="s">
        <v>335</v>
      </c>
      <c r="AR38" s="699"/>
      <c r="AS38" s="699"/>
      <c r="AT38" s="699"/>
      <c r="AU38" s="699"/>
      <c r="AV38" s="699"/>
      <c r="AW38" s="699"/>
      <c r="AX38" s="699"/>
      <c r="AY38" s="700"/>
      <c r="AZ38" s="621">
        <v>2710</v>
      </c>
      <c r="BA38" s="622"/>
      <c r="BB38" s="622"/>
      <c r="BC38" s="622"/>
      <c r="BD38" s="657"/>
      <c r="BE38" s="657"/>
      <c r="BF38" s="680"/>
      <c r="BG38" s="636" t="s">
        <v>336</v>
      </c>
      <c r="BH38" s="637"/>
      <c r="BI38" s="637"/>
      <c r="BJ38" s="637"/>
      <c r="BK38" s="637"/>
      <c r="BL38" s="637"/>
      <c r="BM38" s="637"/>
      <c r="BN38" s="637"/>
      <c r="BO38" s="637"/>
      <c r="BP38" s="637"/>
      <c r="BQ38" s="637"/>
      <c r="BR38" s="637"/>
      <c r="BS38" s="637"/>
      <c r="BT38" s="637"/>
      <c r="BU38" s="638"/>
      <c r="BV38" s="621">
        <v>7200</v>
      </c>
      <c r="BW38" s="622"/>
      <c r="BX38" s="622"/>
      <c r="BY38" s="622"/>
      <c r="BZ38" s="622"/>
      <c r="CA38" s="622"/>
      <c r="CB38" s="631"/>
      <c r="CD38" s="636" t="s">
        <v>337</v>
      </c>
      <c r="CE38" s="637"/>
      <c r="CF38" s="637"/>
      <c r="CG38" s="637"/>
      <c r="CH38" s="637"/>
      <c r="CI38" s="637"/>
      <c r="CJ38" s="637"/>
      <c r="CK38" s="637"/>
      <c r="CL38" s="637"/>
      <c r="CM38" s="637"/>
      <c r="CN38" s="637"/>
      <c r="CO38" s="637"/>
      <c r="CP38" s="637"/>
      <c r="CQ38" s="638"/>
      <c r="CR38" s="621">
        <v>1463383</v>
      </c>
      <c r="CS38" s="622"/>
      <c r="CT38" s="622"/>
      <c r="CU38" s="622"/>
      <c r="CV38" s="622"/>
      <c r="CW38" s="622"/>
      <c r="CX38" s="622"/>
      <c r="CY38" s="623"/>
      <c r="CZ38" s="626">
        <v>13.8</v>
      </c>
      <c r="DA38" s="654"/>
      <c r="DB38" s="654"/>
      <c r="DC38" s="659"/>
      <c r="DD38" s="630">
        <v>1149281</v>
      </c>
      <c r="DE38" s="622"/>
      <c r="DF38" s="622"/>
      <c r="DG38" s="622"/>
      <c r="DH38" s="622"/>
      <c r="DI38" s="622"/>
      <c r="DJ38" s="622"/>
      <c r="DK38" s="623"/>
      <c r="DL38" s="630">
        <v>829583</v>
      </c>
      <c r="DM38" s="622"/>
      <c r="DN38" s="622"/>
      <c r="DO38" s="622"/>
      <c r="DP38" s="622"/>
      <c r="DQ38" s="622"/>
      <c r="DR38" s="622"/>
      <c r="DS38" s="622"/>
      <c r="DT38" s="622"/>
      <c r="DU38" s="622"/>
      <c r="DV38" s="623"/>
      <c r="DW38" s="626">
        <v>12.3</v>
      </c>
      <c r="DX38" s="654"/>
      <c r="DY38" s="654"/>
      <c r="DZ38" s="654"/>
      <c r="EA38" s="654"/>
      <c r="EB38" s="654"/>
      <c r="EC38" s="655"/>
    </row>
    <row r="39" spans="2:133" ht="11.25" customHeight="1" x14ac:dyDescent="0.15">
      <c r="AQ39" s="698" t="s">
        <v>338</v>
      </c>
      <c r="AR39" s="699"/>
      <c r="AS39" s="699"/>
      <c r="AT39" s="699"/>
      <c r="AU39" s="699"/>
      <c r="AV39" s="699"/>
      <c r="AW39" s="699"/>
      <c r="AX39" s="699"/>
      <c r="AY39" s="700"/>
      <c r="AZ39" s="621">
        <v>1873</v>
      </c>
      <c r="BA39" s="622"/>
      <c r="BB39" s="622"/>
      <c r="BC39" s="622"/>
      <c r="BD39" s="657"/>
      <c r="BE39" s="657"/>
      <c r="BF39" s="680"/>
      <c r="BG39" s="712" t="s">
        <v>339</v>
      </c>
      <c r="BH39" s="713"/>
      <c r="BI39" s="713"/>
      <c r="BJ39" s="713"/>
      <c r="BK39" s="713"/>
      <c r="BL39" s="215"/>
      <c r="BM39" s="637" t="s">
        <v>340</v>
      </c>
      <c r="BN39" s="637"/>
      <c r="BO39" s="637"/>
      <c r="BP39" s="637"/>
      <c r="BQ39" s="637"/>
      <c r="BR39" s="637"/>
      <c r="BS39" s="637"/>
      <c r="BT39" s="637"/>
      <c r="BU39" s="638"/>
      <c r="BV39" s="621">
        <v>113</v>
      </c>
      <c r="BW39" s="622"/>
      <c r="BX39" s="622"/>
      <c r="BY39" s="622"/>
      <c r="BZ39" s="622"/>
      <c r="CA39" s="622"/>
      <c r="CB39" s="631"/>
      <c r="CD39" s="636" t="s">
        <v>341</v>
      </c>
      <c r="CE39" s="637"/>
      <c r="CF39" s="637"/>
      <c r="CG39" s="637"/>
      <c r="CH39" s="637"/>
      <c r="CI39" s="637"/>
      <c r="CJ39" s="637"/>
      <c r="CK39" s="637"/>
      <c r="CL39" s="637"/>
      <c r="CM39" s="637"/>
      <c r="CN39" s="637"/>
      <c r="CO39" s="637"/>
      <c r="CP39" s="637"/>
      <c r="CQ39" s="638"/>
      <c r="CR39" s="621">
        <v>101574</v>
      </c>
      <c r="CS39" s="657"/>
      <c r="CT39" s="657"/>
      <c r="CU39" s="657"/>
      <c r="CV39" s="657"/>
      <c r="CW39" s="657"/>
      <c r="CX39" s="657"/>
      <c r="CY39" s="658"/>
      <c r="CZ39" s="626">
        <v>1</v>
      </c>
      <c r="DA39" s="654"/>
      <c r="DB39" s="654"/>
      <c r="DC39" s="659"/>
      <c r="DD39" s="630" t="s">
        <v>131</v>
      </c>
      <c r="DE39" s="657"/>
      <c r="DF39" s="657"/>
      <c r="DG39" s="657"/>
      <c r="DH39" s="657"/>
      <c r="DI39" s="657"/>
      <c r="DJ39" s="657"/>
      <c r="DK39" s="658"/>
      <c r="DL39" s="630" t="s">
        <v>342</v>
      </c>
      <c r="DM39" s="657"/>
      <c r="DN39" s="657"/>
      <c r="DO39" s="657"/>
      <c r="DP39" s="657"/>
      <c r="DQ39" s="657"/>
      <c r="DR39" s="657"/>
      <c r="DS39" s="657"/>
      <c r="DT39" s="657"/>
      <c r="DU39" s="657"/>
      <c r="DV39" s="658"/>
      <c r="DW39" s="626" t="s">
        <v>131</v>
      </c>
      <c r="DX39" s="654"/>
      <c r="DY39" s="654"/>
      <c r="DZ39" s="654"/>
      <c r="EA39" s="654"/>
      <c r="EB39" s="654"/>
      <c r="EC39" s="655"/>
    </row>
    <row r="40" spans="2:133" ht="11.25" customHeight="1" x14ac:dyDescent="0.15">
      <c r="AQ40" s="698" t="s">
        <v>343</v>
      </c>
      <c r="AR40" s="699"/>
      <c r="AS40" s="699"/>
      <c r="AT40" s="699"/>
      <c r="AU40" s="699"/>
      <c r="AV40" s="699"/>
      <c r="AW40" s="699"/>
      <c r="AX40" s="699"/>
      <c r="AY40" s="700"/>
      <c r="AZ40" s="621">
        <v>254369</v>
      </c>
      <c r="BA40" s="622"/>
      <c r="BB40" s="622"/>
      <c r="BC40" s="622"/>
      <c r="BD40" s="657"/>
      <c r="BE40" s="657"/>
      <c r="BF40" s="680"/>
      <c r="BG40" s="712"/>
      <c r="BH40" s="713"/>
      <c r="BI40" s="713"/>
      <c r="BJ40" s="713"/>
      <c r="BK40" s="713"/>
      <c r="BL40" s="215"/>
      <c r="BM40" s="637" t="s">
        <v>344</v>
      </c>
      <c r="BN40" s="637"/>
      <c r="BO40" s="637"/>
      <c r="BP40" s="637"/>
      <c r="BQ40" s="637"/>
      <c r="BR40" s="637"/>
      <c r="BS40" s="637"/>
      <c r="BT40" s="637"/>
      <c r="BU40" s="638"/>
      <c r="BV40" s="621">
        <v>93</v>
      </c>
      <c r="BW40" s="622"/>
      <c r="BX40" s="622"/>
      <c r="BY40" s="622"/>
      <c r="BZ40" s="622"/>
      <c r="CA40" s="622"/>
      <c r="CB40" s="631"/>
      <c r="CD40" s="636" t="s">
        <v>345</v>
      </c>
      <c r="CE40" s="637"/>
      <c r="CF40" s="637"/>
      <c r="CG40" s="637"/>
      <c r="CH40" s="637"/>
      <c r="CI40" s="637"/>
      <c r="CJ40" s="637"/>
      <c r="CK40" s="637"/>
      <c r="CL40" s="637"/>
      <c r="CM40" s="637"/>
      <c r="CN40" s="637"/>
      <c r="CO40" s="637"/>
      <c r="CP40" s="637"/>
      <c r="CQ40" s="638"/>
      <c r="CR40" s="621" t="s">
        <v>131</v>
      </c>
      <c r="CS40" s="622"/>
      <c r="CT40" s="622"/>
      <c r="CU40" s="622"/>
      <c r="CV40" s="622"/>
      <c r="CW40" s="622"/>
      <c r="CX40" s="622"/>
      <c r="CY40" s="623"/>
      <c r="CZ40" s="626" t="s">
        <v>342</v>
      </c>
      <c r="DA40" s="654"/>
      <c r="DB40" s="654"/>
      <c r="DC40" s="659"/>
      <c r="DD40" s="630" t="s">
        <v>342</v>
      </c>
      <c r="DE40" s="622"/>
      <c r="DF40" s="622"/>
      <c r="DG40" s="622"/>
      <c r="DH40" s="622"/>
      <c r="DI40" s="622"/>
      <c r="DJ40" s="622"/>
      <c r="DK40" s="623"/>
      <c r="DL40" s="630" t="s">
        <v>131</v>
      </c>
      <c r="DM40" s="622"/>
      <c r="DN40" s="622"/>
      <c r="DO40" s="622"/>
      <c r="DP40" s="622"/>
      <c r="DQ40" s="622"/>
      <c r="DR40" s="622"/>
      <c r="DS40" s="622"/>
      <c r="DT40" s="622"/>
      <c r="DU40" s="622"/>
      <c r="DV40" s="623"/>
      <c r="DW40" s="626" t="s">
        <v>131</v>
      </c>
      <c r="DX40" s="654"/>
      <c r="DY40" s="654"/>
      <c r="DZ40" s="654"/>
      <c r="EA40" s="654"/>
      <c r="EB40" s="654"/>
      <c r="EC40" s="655"/>
    </row>
    <row r="41" spans="2:133" ht="11.25" customHeight="1" x14ac:dyDescent="0.15">
      <c r="AQ41" s="708" t="s">
        <v>346</v>
      </c>
      <c r="AR41" s="709"/>
      <c r="AS41" s="709"/>
      <c r="AT41" s="709"/>
      <c r="AU41" s="709"/>
      <c r="AV41" s="709"/>
      <c r="AW41" s="709"/>
      <c r="AX41" s="709"/>
      <c r="AY41" s="710"/>
      <c r="AZ41" s="701">
        <v>902821</v>
      </c>
      <c r="BA41" s="702"/>
      <c r="BB41" s="702"/>
      <c r="BC41" s="702"/>
      <c r="BD41" s="691"/>
      <c r="BE41" s="691"/>
      <c r="BF41" s="693"/>
      <c r="BG41" s="714"/>
      <c r="BH41" s="715"/>
      <c r="BI41" s="715"/>
      <c r="BJ41" s="715"/>
      <c r="BK41" s="715"/>
      <c r="BL41" s="216"/>
      <c r="BM41" s="646" t="s">
        <v>347</v>
      </c>
      <c r="BN41" s="646"/>
      <c r="BO41" s="646"/>
      <c r="BP41" s="646"/>
      <c r="BQ41" s="646"/>
      <c r="BR41" s="646"/>
      <c r="BS41" s="646"/>
      <c r="BT41" s="646"/>
      <c r="BU41" s="647"/>
      <c r="BV41" s="701">
        <v>339</v>
      </c>
      <c r="BW41" s="702"/>
      <c r="BX41" s="702"/>
      <c r="BY41" s="702"/>
      <c r="BZ41" s="702"/>
      <c r="CA41" s="702"/>
      <c r="CB41" s="711"/>
      <c r="CD41" s="636" t="s">
        <v>348</v>
      </c>
      <c r="CE41" s="637"/>
      <c r="CF41" s="637"/>
      <c r="CG41" s="637"/>
      <c r="CH41" s="637"/>
      <c r="CI41" s="637"/>
      <c r="CJ41" s="637"/>
      <c r="CK41" s="637"/>
      <c r="CL41" s="637"/>
      <c r="CM41" s="637"/>
      <c r="CN41" s="637"/>
      <c r="CO41" s="637"/>
      <c r="CP41" s="637"/>
      <c r="CQ41" s="638"/>
      <c r="CR41" s="621" t="s">
        <v>342</v>
      </c>
      <c r="CS41" s="657"/>
      <c r="CT41" s="657"/>
      <c r="CU41" s="657"/>
      <c r="CV41" s="657"/>
      <c r="CW41" s="657"/>
      <c r="CX41" s="657"/>
      <c r="CY41" s="658"/>
      <c r="CZ41" s="626" t="s">
        <v>131</v>
      </c>
      <c r="DA41" s="654"/>
      <c r="DB41" s="654"/>
      <c r="DC41" s="659"/>
      <c r="DD41" s="630" t="s">
        <v>342</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350</v>
      </c>
      <c r="CE42" s="619"/>
      <c r="CF42" s="619"/>
      <c r="CG42" s="619"/>
      <c r="CH42" s="619"/>
      <c r="CI42" s="619"/>
      <c r="CJ42" s="619"/>
      <c r="CK42" s="619"/>
      <c r="CL42" s="619"/>
      <c r="CM42" s="619"/>
      <c r="CN42" s="619"/>
      <c r="CO42" s="619"/>
      <c r="CP42" s="619"/>
      <c r="CQ42" s="620"/>
      <c r="CR42" s="621">
        <v>1210625</v>
      </c>
      <c r="CS42" s="622"/>
      <c r="CT42" s="622"/>
      <c r="CU42" s="622"/>
      <c r="CV42" s="622"/>
      <c r="CW42" s="622"/>
      <c r="CX42" s="622"/>
      <c r="CY42" s="623"/>
      <c r="CZ42" s="626">
        <v>11.4</v>
      </c>
      <c r="DA42" s="627"/>
      <c r="DB42" s="627"/>
      <c r="DC42" s="722"/>
      <c r="DD42" s="630">
        <v>436615</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352</v>
      </c>
      <c r="CE43" s="619"/>
      <c r="CF43" s="619"/>
      <c r="CG43" s="619"/>
      <c r="CH43" s="619"/>
      <c r="CI43" s="619"/>
      <c r="CJ43" s="619"/>
      <c r="CK43" s="619"/>
      <c r="CL43" s="619"/>
      <c r="CM43" s="619"/>
      <c r="CN43" s="619"/>
      <c r="CO43" s="619"/>
      <c r="CP43" s="619"/>
      <c r="CQ43" s="620"/>
      <c r="CR43" s="621">
        <v>31145</v>
      </c>
      <c r="CS43" s="657"/>
      <c r="CT43" s="657"/>
      <c r="CU43" s="657"/>
      <c r="CV43" s="657"/>
      <c r="CW43" s="657"/>
      <c r="CX43" s="657"/>
      <c r="CY43" s="658"/>
      <c r="CZ43" s="626">
        <v>0.3</v>
      </c>
      <c r="DA43" s="654"/>
      <c r="DB43" s="654"/>
      <c r="DC43" s="659"/>
      <c r="DD43" s="630">
        <v>31145</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353</v>
      </c>
      <c r="CD44" s="733" t="s">
        <v>303</v>
      </c>
      <c r="CE44" s="734"/>
      <c r="CF44" s="618" t="s">
        <v>354</v>
      </c>
      <c r="CG44" s="619"/>
      <c r="CH44" s="619"/>
      <c r="CI44" s="619"/>
      <c r="CJ44" s="619"/>
      <c r="CK44" s="619"/>
      <c r="CL44" s="619"/>
      <c r="CM44" s="619"/>
      <c r="CN44" s="619"/>
      <c r="CO44" s="619"/>
      <c r="CP44" s="619"/>
      <c r="CQ44" s="620"/>
      <c r="CR44" s="621">
        <v>1210625</v>
      </c>
      <c r="CS44" s="622"/>
      <c r="CT44" s="622"/>
      <c r="CU44" s="622"/>
      <c r="CV44" s="622"/>
      <c r="CW44" s="622"/>
      <c r="CX44" s="622"/>
      <c r="CY44" s="623"/>
      <c r="CZ44" s="626">
        <v>11.4</v>
      </c>
      <c r="DA44" s="627"/>
      <c r="DB44" s="627"/>
      <c r="DC44" s="722"/>
      <c r="DD44" s="630">
        <v>436615</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355</v>
      </c>
      <c r="CG45" s="619"/>
      <c r="CH45" s="619"/>
      <c r="CI45" s="619"/>
      <c r="CJ45" s="619"/>
      <c r="CK45" s="619"/>
      <c r="CL45" s="619"/>
      <c r="CM45" s="619"/>
      <c r="CN45" s="619"/>
      <c r="CO45" s="619"/>
      <c r="CP45" s="619"/>
      <c r="CQ45" s="620"/>
      <c r="CR45" s="621">
        <v>282055</v>
      </c>
      <c r="CS45" s="657"/>
      <c r="CT45" s="657"/>
      <c r="CU45" s="657"/>
      <c r="CV45" s="657"/>
      <c r="CW45" s="657"/>
      <c r="CX45" s="657"/>
      <c r="CY45" s="658"/>
      <c r="CZ45" s="626">
        <v>2.7</v>
      </c>
      <c r="DA45" s="654"/>
      <c r="DB45" s="654"/>
      <c r="DC45" s="659"/>
      <c r="DD45" s="630">
        <v>36054</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356</v>
      </c>
      <c r="CG46" s="619"/>
      <c r="CH46" s="619"/>
      <c r="CI46" s="619"/>
      <c r="CJ46" s="619"/>
      <c r="CK46" s="619"/>
      <c r="CL46" s="619"/>
      <c r="CM46" s="619"/>
      <c r="CN46" s="619"/>
      <c r="CO46" s="619"/>
      <c r="CP46" s="619"/>
      <c r="CQ46" s="620"/>
      <c r="CR46" s="621">
        <v>862985</v>
      </c>
      <c r="CS46" s="622"/>
      <c r="CT46" s="622"/>
      <c r="CU46" s="622"/>
      <c r="CV46" s="622"/>
      <c r="CW46" s="622"/>
      <c r="CX46" s="622"/>
      <c r="CY46" s="623"/>
      <c r="CZ46" s="626">
        <v>8.1999999999999993</v>
      </c>
      <c r="DA46" s="627"/>
      <c r="DB46" s="627"/>
      <c r="DC46" s="722"/>
      <c r="DD46" s="630">
        <v>381376</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357</v>
      </c>
      <c r="CG47" s="619"/>
      <c r="CH47" s="619"/>
      <c r="CI47" s="619"/>
      <c r="CJ47" s="619"/>
      <c r="CK47" s="619"/>
      <c r="CL47" s="619"/>
      <c r="CM47" s="619"/>
      <c r="CN47" s="619"/>
      <c r="CO47" s="619"/>
      <c r="CP47" s="619"/>
      <c r="CQ47" s="620"/>
      <c r="CR47" s="621" t="s">
        <v>342</v>
      </c>
      <c r="CS47" s="657"/>
      <c r="CT47" s="657"/>
      <c r="CU47" s="657"/>
      <c r="CV47" s="657"/>
      <c r="CW47" s="657"/>
      <c r="CX47" s="657"/>
      <c r="CY47" s="658"/>
      <c r="CZ47" s="626" t="s">
        <v>342</v>
      </c>
      <c r="DA47" s="654"/>
      <c r="DB47" s="654"/>
      <c r="DC47" s="659"/>
      <c r="DD47" s="630" t="s">
        <v>342</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358</v>
      </c>
      <c r="CG48" s="619"/>
      <c r="CH48" s="619"/>
      <c r="CI48" s="619"/>
      <c r="CJ48" s="619"/>
      <c r="CK48" s="619"/>
      <c r="CL48" s="619"/>
      <c r="CM48" s="619"/>
      <c r="CN48" s="619"/>
      <c r="CO48" s="619"/>
      <c r="CP48" s="619"/>
      <c r="CQ48" s="620"/>
      <c r="CR48" s="621" t="s">
        <v>342</v>
      </c>
      <c r="CS48" s="622"/>
      <c r="CT48" s="622"/>
      <c r="CU48" s="622"/>
      <c r="CV48" s="622"/>
      <c r="CW48" s="622"/>
      <c r="CX48" s="622"/>
      <c r="CY48" s="623"/>
      <c r="CZ48" s="626" t="s">
        <v>342</v>
      </c>
      <c r="DA48" s="627"/>
      <c r="DB48" s="627"/>
      <c r="DC48" s="722"/>
      <c r="DD48" s="630" t="s">
        <v>342</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359</v>
      </c>
      <c r="CE49" s="667"/>
      <c r="CF49" s="667"/>
      <c r="CG49" s="667"/>
      <c r="CH49" s="667"/>
      <c r="CI49" s="667"/>
      <c r="CJ49" s="667"/>
      <c r="CK49" s="667"/>
      <c r="CL49" s="667"/>
      <c r="CM49" s="667"/>
      <c r="CN49" s="667"/>
      <c r="CO49" s="667"/>
      <c r="CP49" s="667"/>
      <c r="CQ49" s="668"/>
      <c r="CR49" s="701">
        <v>10588584</v>
      </c>
      <c r="CS49" s="691"/>
      <c r="CT49" s="691"/>
      <c r="CU49" s="691"/>
      <c r="CV49" s="691"/>
      <c r="CW49" s="691"/>
      <c r="CX49" s="691"/>
      <c r="CY49" s="723"/>
      <c r="CZ49" s="706">
        <v>100</v>
      </c>
      <c r="DA49" s="724"/>
      <c r="DB49" s="724"/>
      <c r="DC49" s="725"/>
      <c r="DD49" s="726">
        <v>7224494</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NsMdH8tc4G7n8dIMMzVvNCDkjhwQgn34GdyzlwgZZ0YB+xlvsn4YuYRsupD/5lcJniB2DdmpUifBBeLZwJiyJQ==" saltValue="0Jfm7RWK/DU3MAu7vzrIZ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4" zoomScale="70" zoomScaleNormal="25" zoomScaleSheetLayoutView="70" workbookViewId="0">
      <selection activeCell="AU23" sqref="AU23:AY23"/>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361</v>
      </c>
      <c r="DK2" s="769"/>
      <c r="DL2" s="769"/>
      <c r="DM2" s="769"/>
      <c r="DN2" s="769"/>
      <c r="DO2" s="770"/>
      <c r="DP2" s="229"/>
      <c r="DQ2" s="768" t="s">
        <v>362</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363</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365</v>
      </c>
      <c r="B5" s="763"/>
      <c r="C5" s="763"/>
      <c r="D5" s="763"/>
      <c r="E5" s="763"/>
      <c r="F5" s="763"/>
      <c r="G5" s="763"/>
      <c r="H5" s="763"/>
      <c r="I5" s="763"/>
      <c r="J5" s="763"/>
      <c r="K5" s="763"/>
      <c r="L5" s="763"/>
      <c r="M5" s="763"/>
      <c r="N5" s="763"/>
      <c r="O5" s="763"/>
      <c r="P5" s="764"/>
      <c r="Q5" s="739" t="s">
        <v>366</v>
      </c>
      <c r="R5" s="740"/>
      <c r="S5" s="740"/>
      <c r="T5" s="740"/>
      <c r="U5" s="741"/>
      <c r="V5" s="739" t="s">
        <v>367</v>
      </c>
      <c r="W5" s="740"/>
      <c r="X5" s="740"/>
      <c r="Y5" s="740"/>
      <c r="Z5" s="741"/>
      <c r="AA5" s="739" t="s">
        <v>368</v>
      </c>
      <c r="AB5" s="740"/>
      <c r="AC5" s="740"/>
      <c r="AD5" s="740"/>
      <c r="AE5" s="740"/>
      <c r="AF5" s="772" t="s">
        <v>369</v>
      </c>
      <c r="AG5" s="740"/>
      <c r="AH5" s="740"/>
      <c r="AI5" s="740"/>
      <c r="AJ5" s="751"/>
      <c r="AK5" s="740" t="s">
        <v>370</v>
      </c>
      <c r="AL5" s="740"/>
      <c r="AM5" s="740"/>
      <c r="AN5" s="740"/>
      <c r="AO5" s="741"/>
      <c r="AP5" s="739" t="s">
        <v>371</v>
      </c>
      <c r="AQ5" s="740"/>
      <c r="AR5" s="740"/>
      <c r="AS5" s="740"/>
      <c r="AT5" s="741"/>
      <c r="AU5" s="739" t="s">
        <v>372</v>
      </c>
      <c r="AV5" s="740"/>
      <c r="AW5" s="740"/>
      <c r="AX5" s="740"/>
      <c r="AY5" s="751"/>
      <c r="AZ5" s="236"/>
      <c r="BA5" s="236"/>
      <c r="BB5" s="236"/>
      <c r="BC5" s="236"/>
      <c r="BD5" s="236"/>
      <c r="BE5" s="237"/>
      <c r="BF5" s="237"/>
      <c r="BG5" s="237"/>
      <c r="BH5" s="237"/>
      <c r="BI5" s="237"/>
      <c r="BJ5" s="237"/>
      <c r="BK5" s="237"/>
      <c r="BL5" s="237"/>
      <c r="BM5" s="237"/>
      <c r="BN5" s="237"/>
      <c r="BO5" s="237"/>
      <c r="BP5" s="237"/>
      <c r="BQ5" s="762" t="s">
        <v>373</v>
      </c>
      <c r="BR5" s="763"/>
      <c r="BS5" s="763"/>
      <c r="BT5" s="763"/>
      <c r="BU5" s="763"/>
      <c r="BV5" s="763"/>
      <c r="BW5" s="763"/>
      <c r="BX5" s="763"/>
      <c r="BY5" s="763"/>
      <c r="BZ5" s="763"/>
      <c r="CA5" s="763"/>
      <c r="CB5" s="763"/>
      <c r="CC5" s="763"/>
      <c r="CD5" s="763"/>
      <c r="CE5" s="763"/>
      <c r="CF5" s="763"/>
      <c r="CG5" s="764"/>
      <c r="CH5" s="739" t="s">
        <v>374</v>
      </c>
      <c r="CI5" s="740"/>
      <c r="CJ5" s="740"/>
      <c r="CK5" s="740"/>
      <c r="CL5" s="741"/>
      <c r="CM5" s="739" t="s">
        <v>375</v>
      </c>
      <c r="CN5" s="740"/>
      <c r="CO5" s="740"/>
      <c r="CP5" s="740"/>
      <c r="CQ5" s="741"/>
      <c r="CR5" s="739" t="s">
        <v>376</v>
      </c>
      <c r="CS5" s="740"/>
      <c r="CT5" s="740"/>
      <c r="CU5" s="740"/>
      <c r="CV5" s="741"/>
      <c r="CW5" s="739" t="s">
        <v>377</v>
      </c>
      <c r="CX5" s="740"/>
      <c r="CY5" s="740"/>
      <c r="CZ5" s="740"/>
      <c r="DA5" s="741"/>
      <c r="DB5" s="739" t="s">
        <v>378</v>
      </c>
      <c r="DC5" s="740"/>
      <c r="DD5" s="740"/>
      <c r="DE5" s="740"/>
      <c r="DF5" s="741"/>
      <c r="DG5" s="745" t="s">
        <v>379</v>
      </c>
      <c r="DH5" s="746"/>
      <c r="DI5" s="746"/>
      <c r="DJ5" s="746"/>
      <c r="DK5" s="747"/>
      <c r="DL5" s="745" t="s">
        <v>380</v>
      </c>
      <c r="DM5" s="746"/>
      <c r="DN5" s="746"/>
      <c r="DO5" s="746"/>
      <c r="DP5" s="747"/>
      <c r="DQ5" s="739" t="s">
        <v>381</v>
      </c>
      <c r="DR5" s="740"/>
      <c r="DS5" s="740"/>
      <c r="DT5" s="740"/>
      <c r="DU5" s="741"/>
      <c r="DV5" s="739" t="s">
        <v>372</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382</v>
      </c>
      <c r="C7" s="754"/>
      <c r="D7" s="754"/>
      <c r="E7" s="754"/>
      <c r="F7" s="754"/>
      <c r="G7" s="754"/>
      <c r="H7" s="754"/>
      <c r="I7" s="754"/>
      <c r="J7" s="754"/>
      <c r="K7" s="754"/>
      <c r="L7" s="754"/>
      <c r="M7" s="754"/>
      <c r="N7" s="754"/>
      <c r="O7" s="754"/>
      <c r="P7" s="755"/>
      <c r="Q7" s="756">
        <v>10767</v>
      </c>
      <c r="R7" s="757"/>
      <c r="S7" s="757"/>
      <c r="T7" s="757"/>
      <c r="U7" s="757"/>
      <c r="V7" s="757">
        <v>10469</v>
      </c>
      <c r="W7" s="757"/>
      <c r="X7" s="757"/>
      <c r="Y7" s="757"/>
      <c r="Z7" s="757"/>
      <c r="AA7" s="757">
        <v>298</v>
      </c>
      <c r="AB7" s="757"/>
      <c r="AC7" s="757"/>
      <c r="AD7" s="757"/>
      <c r="AE7" s="758"/>
      <c r="AF7" s="759">
        <v>286</v>
      </c>
      <c r="AG7" s="760"/>
      <c r="AH7" s="760"/>
      <c r="AI7" s="760"/>
      <c r="AJ7" s="761"/>
      <c r="AK7" s="796">
        <v>433</v>
      </c>
      <c r="AL7" s="797"/>
      <c r="AM7" s="797"/>
      <c r="AN7" s="797"/>
      <c r="AO7" s="797"/>
      <c r="AP7" s="797">
        <v>10100</v>
      </c>
      <c r="AQ7" s="797"/>
      <c r="AR7" s="797"/>
      <c r="AS7" s="797"/>
      <c r="AT7" s="797"/>
      <c r="AU7" s="798" t="s">
        <v>583</v>
      </c>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599</v>
      </c>
      <c r="BT7" s="801"/>
      <c r="BU7" s="801"/>
      <c r="BV7" s="801"/>
      <c r="BW7" s="801"/>
      <c r="BX7" s="801"/>
      <c r="BY7" s="801"/>
      <c r="BZ7" s="801"/>
      <c r="CA7" s="801"/>
      <c r="CB7" s="801"/>
      <c r="CC7" s="801"/>
      <c r="CD7" s="801"/>
      <c r="CE7" s="801"/>
      <c r="CF7" s="801"/>
      <c r="CG7" s="802"/>
      <c r="CH7" s="793">
        <v>1</v>
      </c>
      <c r="CI7" s="794"/>
      <c r="CJ7" s="794"/>
      <c r="CK7" s="794"/>
      <c r="CL7" s="795"/>
      <c r="CM7" s="793">
        <v>121</v>
      </c>
      <c r="CN7" s="794"/>
      <c r="CO7" s="794"/>
      <c r="CP7" s="794"/>
      <c r="CQ7" s="795"/>
      <c r="CR7" s="793">
        <v>119</v>
      </c>
      <c r="CS7" s="794"/>
      <c r="CT7" s="794"/>
      <c r="CU7" s="794"/>
      <c r="CV7" s="795"/>
      <c r="CW7" s="793">
        <v>5</v>
      </c>
      <c r="CX7" s="794"/>
      <c r="CY7" s="794"/>
      <c r="CZ7" s="794"/>
      <c r="DA7" s="795"/>
      <c r="DB7" s="793" t="s">
        <v>582</v>
      </c>
      <c r="DC7" s="794"/>
      <c r="DD7" s="794"/>
      <c r="DE7" s="794"/>
      <c r="DF7" s="795"/>
      <c r="DG7" s="793" t="s">
        <v>582</v>
      </c>
      <c r="DH7" s="794"/>
      <c r="DI7" s="794"/>
      <c r="DJ7" s="794"/>
      <c r="DK7" s="795"/>
      <c r="DL7" s="793" t="s">
        <v>586</v>
      </c>
      <c r="DM7" s="794"/>
      <c r="DN7" s="794"/>
      <c r="DO7" s="794"/>
      <c r="DP7" s="795"/>
      <c r="DQ7" s="793" t="s">
        <v>582</v>
      </c>
      <c r="DR7" s="794"/>
      <c r="DS7" s="794"/>
      <c r="DT7" s="794"/>
      <c r="DU7" s="795"/>
      <c r="DV7" s="774"/>
      <c r="DW7" s="775"/>
      <c r="DX7" s="775"/>
      <c r="DY7" s="775"/>
      <c r="DZ7" s="776"/>
      <c r="EA7" s="234"/>
    </row>
    <row r="8" spans="1:131" s="235" customFormat="1" ht="26.25" customHeight="1" x14ac:dyDescent="0.15">
      <c r="A8" s="241">
        <v>2</v>
      </c>
      <c r="B8" s="777" t="s">
        <v>383</v>
      </c>
      <c r="C8" s="778"/>
      <c r="D8" s="778"/>
      <c r="E8" s="778"/>
      <c r="F8" s="778"/>
      <c r="G8" s="778"/>
      <c r="H8" s="778"/>
      <c r="I8" s="778"/>
      <c r="J8" s="778"/>
      <c r="K8" s="778"/>
      <c r="L8" s="778"/>
      <c r="M8" s="778"/>
      <c r="N8" s="778"/>
      <c r="O8" s="778"/>
      <c r="P8" s="779"/>
      <c r="Q8" s="780">
        <v>60</v>
      </c>
      <c r="R8" s="781"/>
      <c r="S8" s="781"/>
      <c r="T8" s="781"/>
      <c r="U8" s="781"/>
      <c r="V8" s="781">
        <v>6</v>
      </c>
      <c r="W8" s="781"/>
      <c r="X8" s="781"/>
      <c r="Y8" s="781"/>
      <c r="Z8" s="781"/>
      <c r="AA8" s="781">
        <v>54</v>
      </c>
      <c r="AB8" s="781"/>
      <c r="AC8" s="781"/>
      <c r="AD8" s="781"/>
      <c r="AE8" s="782"/>
      <c r="AF8" s="783">
        <v>54</v>
      </c>
      <c r="AG8" s="784"/>
      <c r="AH8" s="784"/>
      <c r="AI8" s="784"/>
      <c r="AJ8" s="785"/>
      <c r="AK8" s="786" t="s">
        <v>582</v>
      </c>
      <c r="AL8" s="787"/>
      <c r="AM8" s="787"/>
      <c r="AN8" s="787"/>
      <c r="AO8" s="787"/>
      <c r="AP8" s="787">
        <v>10</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t="s">
        <v>600</v>
      </c>
      <c r="BS8" s="790" t="s">
        <v>601</v>
      </c>
      <c r="BT8" s="791"/>
      <c r="BU8" s="791"/>
      <c r="BV8" s="791"/>
      <c r="BW8" s="791"/>
      <c r="BX8" s="791"/>
      <c r="BY8" s="791"/>
      <c r="BZ8" s="791"/>
      <c r="CA8" s="791"/>
      <c r="CB8" s="791"/>
      <c r="CC8" s="791"/>
      <c r="CD8" s="791"/>
      <c r="CE8" s="791"/>
      <c r="CF8" s="791"/>
      <c r="CG8" s="792"/>
      <c r="CH8" s="803">
        <v>0</v>
      </c>
      <c r="CI8" s="804"/>
      <c r="CJ8" s="804"/>
      <c r="CK8" s="804"/>
      <c r="CL8" s="805"/>
      <c r="CM8" s="803">
        <v>86</v>
      </c>
      <c r="CN8" s="804"/>
      <c r="CO8" s="804"/>
      <c r="CP8" s="804"/>
      <c r="CQ8" s="805"/>
      <c r="CR8" s="803">
        <v>5</v>
      </c>
      <c r="CS8" s="804"/>
      <c r="CT8" s="804"/>
      <c r="CU8" s="804"/>
      <c r="CV8" s="805"/>
      <c r="CW8" s="803" t="s">
        <v>582</v>
      </c>
      <c r="CX8" s="804"/>
      <c r="CY8" s="804"/>
      <c r="CZ8" s="804"/>
      <c r="DA8" s="805"/>
      <c r="DB8" s="803" t="s">
        <v>582</v>
      </c>
      <c r="DC8" s="804"/>
      <c r="DD8" s="804"/>
      <c r="DE8" s="804"/>
      <c r="DF8" s="805"/>
      <c r="DG8" s="803" t="s">
        <v>582</v>
      </c>
      <c r="DH8" s="804"/>
      <c r="DI8" s="804"/>
      <c r="DJ8" s="804"/>
      <c r="DK8" s="805"/>
      <c r="DL8" s="803" t="s">
        <v>582</v>
      </c>
      <c r="DM8" s="804"/>
      <c r="DN8" s="804"/>
      <c r="DO8" s="804"/>
      <c r="DP8" s="805"/>
      <c r="DQ8" s="803" t="s">
        <v>586</v>
      </c>
      <c r="DR8" s="804"/>
      <c r="DS8" s="804"/>
      <c r="DT8" s="804"/>
      <c r="DU8" s="805"/>
      <c r="DV8" s="806"/>
      <c r="DW8" s="807"/>
      <c r="DX8" s="807"/>
      <c r="DY8" s="807"/>
      <c r="DZ8" s="808"/>
      <c r="EA8" s="234"/>
    </row>
    <row r="9" spans="1:131" s="235"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384</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385</v>
      </c>
      <c r="B23" s="812" t="s">
        <v>386</v>
      </c>
      <c r="C23" s="813"/>
      <c r="D23" s="813"/>
      <c r="E23" s="813"/>
      <c r="F23" s="813"/>
      <c r="G23" s="813"/>
      <c r="H23" s="813"/>
      <c r="I23" s="813"/>
      <c r="J23" s="813"/>
      <c r="K23" s="813"/>
      <c r="L23" s="813"/>
      <c r="M23" s="813"/>
      <c r="N23" s="813"/>
      <c r="O23" s="813"/>
      <c r="P23" s="814"/>
      <c r="Q23" s="815">
        <v>10827</v>
      </c>
      <c r="R23" s="816"/>
      <c r="S23" s="816"/>
      <c r="T23" s="816"/>
      <c r="U23" s="816"/>
      <c r="V23" s="816">
        <v>10475</v>
      </c>
      <c r="W23" s="816"/>
      <c r="X23" s="816"/>
      <c r="Y23" s="816"/>
      <c r="Z23" s="816"/>
      <c r="AA23" s="816">
        <v>352</v>
      </c>
      <c r="AB23" s="816"/>
      <c r="AC23" s="816"/>
      <c r="AD23" s="816"/>
      <c r="AE23" s="817"/>
      <c r="AF23" s="818">
        <v>340</v>
      </c>
      <c r="AG23" s="816"/>
      <c r="AH23" s="816"/>
      <c r="AI23" s="816"/>
      <c r="AJ23" s="819"/>
      <c r="AK23" s="820"/>
      <c r="AL23" s="821"/>
      <c r="AM23" s="821"/>
      <c r="AN23" s="821"/>
      <c r="AO23" s="821"/>
      <c r="AP23" s="816">
        <v>10110</v>
      </c>
      <c r="AQ23" s="816"/>
      <c r="AR23" s="816"/>
      <c r="AS23" s="816"/>
      <c r="AT23" s="816"/>
      <c r="AU23" s="822"/>
      <c r="AV23" s="822"/>
      <c r="AW23" s="822"/>
      <c r="AX23" s="822"/>
      <c r="AY23" s="823"/>
      <c r="AZ23" s="831" t="s">
        <v>387</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388</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389</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365</v>
      </c>
      <c r="B26" s="763"/>
      <c r="C26" s="763"/>
      <c r="D26" s="763"/>
      <c r="E26" s="763"/>
      <c r="F26" s="763"/>
      <c r="G26" s="763"/>
      <c r="H26" s="763"/>
      <c r="I26" s="763"/>
      <c r="J26" s="763"/>
      <c r="K26" s="763"/>
      <c r="L26" s="763"/>
      <c r="M26" s="763"/>
      <c r="N26" s="763"/>
      <c r="O26" s="763"/>
      <c r="P26" s="764"/>
      <c r="Q26" s="739" t="s">
        <v>390</v>
      </c>
      <c r="R26" s="740"/>
      <c r="S26" s="740"/>
      <c r="T26" s="740"/>
      <c r="U26" s="741"/>
      <c r="V26" s="739" t="s">
        <v>391</v>
      </c>
      <c r="W26" s="740"/>
      <c r="X26" s="740"/>
      <c r="Y26" s="740"/>
      <c r="Z26" s="741"/>
      <c r="AA26" s="739" t="s">
        <v>392</v>
      </c>
      <c r="AB26" s="740"/>
      <c r="AC26" s="740"/>
      <c r="AD26" s="740"/>
      <c r="AE26" s="740"/>
      <c r="AF26" s="834" t="s">
        <v>393</v>
      </c>
      <c r="AG26" s="835"/>
      <c r="AH26" s="835"/>
      <c r="AI26" s="835"/>
      <c r="AJ26" s="836"/>
      <c r="AK26" s="740" t="s">
        <v>394</v>
      </c>
      <c r="AL26" s="740"/>
      <c r="AM26" s="740"/>
      <c r="AN26" s="740"/>
      <c r="AO26" s="741"/>
      <c r="AP26" s="739" t="s">
        <v>395</v>
      </c>
      <c r="AQ26" s="740"/>
      <c r="AR26" s="740"/>
      <c r="AS26" s="740"/>
      <c r="AT26" s="741"/>
      <c r="AU26" s="739" t="s">
        <v>396</v>
      </c>
      <c r="AV26" s="740"/>
      <c r="AW26" s="740"/>
      <c r="AX26" s="740"/>
      <c r="AY26" s="741"/>
      <c r="AZ26" s="739" t="s">
        <v>397</v>
      </c>
      <c r="BA26" s="740"/>
      <c r="BB26" s="740"/>
      <c r="BC26" s="740"/>
      <c r="BD26" s="741"/>
      <c r="BE26" s="739" t="s">
        <v>372</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398</v>
      </c>
      <c r="C28" s="754"/>
      <c r="D28" s="754"/>
      <c r="E28" s="754"/>
      <c r="F28" s="754"/>
      <c r="G28" s="754"/>
      <c r="H28" s="754"/>
      <c r="I28" s="754"/>
      <c r="J28" s="754"/>
      <c r="K28" s="754"/>
      <c r="L28" s="754"/>
      <c r="M28" s="754"/>
      <c r="N28" s="754"/>
      <c r="O28" s="754"/>
      <c r="P28" s="755"/>
      <c r="Q28" s="844">
        <v>4501</v>
      </c>
      <c r="R28" s="845"/>
      <c r="S28" s="845"/>
      <c r="T28" s="845"/>
      <c r="U28" s="845"/>
      <c r="V28" s="845">
        <v>3990</v>
      </c>
      <c r="W28" s="845"/>
      <c r="X28" s="845"/>
      <c r="Y28" s="845"/>
      <c r="Z28" s="845"/>
      <c r="AA28" s="845">
        <v>511</v>
      </c>
      <c r="AB28" s="845"/>
      <c r="AC28" s="845"/>
      <c r="AD28" s="845"/>
      <c r="AE28" s="846"/>
      <c r="AF28" s="847">
        <v>511</v>
      </c>
      <c r="AG28" s="845"/>
      <c r="AH28" s="845"/>
      <c r="AI28" s="845"/>
      <c r="AJ28" s="848"/>
      <c r="AK28" s="849">
        <v>254</v>
      </c>
      <c r="AL28" s="840"/>
      <c r="AM28" s="840"/>
      <c r="AN28" s="840"/>
      <c r="AO28" s="840"/>
      <c r="AP28" s="840">
        <v>122</v>
      </c>
      <c r="AQ28" s="840"/>
      <c r="AR28" s="840"/>
      <c r="AS28" s="840"/>
      <c r="AT28" s="840"/>
      <c r="AU28" s="840" t="s">
        <v>584</v>
      </c>
      <c r="AV28" s="840"/>
      <c r="AW28" s="840"/>
      <c r="AX28" s="840"/>
      <c r="AY28" s="840"/>
      <c r="AZ28" s="841" t="s">
        <v>584</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399</v>
      </c>
      <c r="C29" s="778"/>
      <c r="D29" s="778"/>
      <c r="E29" s="778"/>
      <c r="F29" s="778"/>
      <c r="G29" s="778"/>
      <c r="H29" s="778"/>
      <c r="I29" s="778"/>
      <c r="J29" s="778"/>
      <c r="K29" s="778"/>
      <c r="L29" s="778"/>
      <c r="M29" s="778"/>
      <c r="N29" s="778"/>
      <c r="O29" s="778"/>
      <c r="P29" s="779"/>
      <c r="Q29" s="780">
        <v>2907</v>
      </c>
      <c r="R29" s="781"/>
      <c r="S29" s="781"/>
      <c r="T29" s="781"/>
      <c r="U29" s="781"/>
      <c r="V29" s="781">
        <v>2697</v>
      </c>
      <c r="W29" s="781"/>
      <c r="X29" s="781"/>
      <c r="Y29" s="781"/>
      <c r="Z29" s="781"/>
      <c r="AA29" s="781">
        <v>210</v>
      </c>
      <c r="AB29" s="781"/>
      <c r="AC29" s="781"/>
      <c r="AD29" s="781"/>
      <c r="AE29" s="782"/>
      <c r="AF29" s="783">
        <v>210</v>
      </c>
      <c r="AG29" s="784"/>
      <c r="AH29" s="784"/>
      <c r="AI29" s="784"/>
      <c r="AJ29" s="785"/>
      <c r="AK29" s="852">
        <v>380</v>
      </c>
      <c r="AL29" s="853"/>
      <c r="AM29" s="853"/>
      <c r="AN29" s="853"/>
      <c r="AO29" s="853"/>
      <c r="AP29" s="853" t="s">
        <v>585</v>
      </c>
      <c r="AQ29" s="853"/>
      <c r="AR29" s="853"/>
      <c r="AS29" s="853"/>
      <c r="AT29" s="853"/>
      <c r="AU29" s="853" t="s">
        <v>584</v>
      </c>
      <c r="AV29" s="853"/>
      <c r="AW29" s="853"/>
      <c r="AX29" s="853"/>
      <c r="AY29" s="853"/>
      <c r="AZ29" s="854" t="s">
        <v>584</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400</v>
      </c>
      <c r="C30" s="778"/>
      <c r="D30" s="778"/>
      <c r="E30" s="778"/>
      <c r="F30" s="778"/>
      <c r="G30" s="778"/>
      <c r="H30" s="778"/>
      <c r="I30" s="778"/>
      <c r="J30" s="778"/>
      <c r="K30" s="778"/>
      <c r="L30" s="778"/>
      <c r="M30" s="778"/>
      <c r="N30" s="778"/>
      <c r="O30" s="778"/>
      <c r="P30" s="779"/>
      <c r="Q30" s="780">
        <v>15</v>
      </c>
      <c r="R30" s="781"/>
      <c r="S30" s="781"/>
      <c r="T30" s="781"/>
      <c r="U30" s="781"/>
      <c r="V30" s="781">
        <v>14</v>
      </c>
      <c r="W30" s="781"/>
      <c r="X30" s="781"/>
      <c r="Y30" s="781"/>
      <c r="Z30" s="781"/>
      <c r="AA30" s="781">
        <v>1</v>
      </c>
      <c r="AB30" s="781"/>
      <c r="AC30" s="781"/>
      <c r="AD30" s="781"/>
      <c r="AE30" s="782"/>
      <c r="AF30" s="783">
        <v>1</v>
      </c>
      <c r="AG30" s="784"/>
      <c r="AH30" s="784"/>
      <c r="AI30" s="784"/>
      <c r="AJ30" s="785"/>
      <c r="AK30" s="852">
        <v>2</v>
      </c>
      <c r="AL30" s="853"/>
      <c r="AM30" s="853"/>
      <c r="AN30" s="853"/>
      <c r="AO30" s="853"/>
      <c r="AP30" s="853" t="s">
        <v>586</v>
      </c>
      <c r="AQ30" s="853"/>
      <c r="AR30" s="853"/>
      <c r="AS30" s="853"/>
      <c r="AT30" s="853"/>
      <c r="AU30" s="853" t="s">
        <v>584</v>
      </c>
      <c r="AV30" s="853"/>
      <c r="AW30" s="853"/>
      <c r="AX30" s="853"/>
      <c r="AY30" s="853"/>
      <c r="AZ30" s="854" t="s">
        <v>584</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401</v>
      </c>
      <c r="C31" s="778"/>
      <c r="D31" s="778"/>
      <c r="E31" s="778"/>
      <c r="F31" s="778"/>
      <c r="G31" s="778"/>
      <c r="H31" s="778"/>
      <c r="I31" s="778"/>
      <c r="J31" s="778"/>
      <c r="K31" s="778"/>
      <c r="L31" s="778"/>
      <c r="M31" s="778"/>
      <c r="N31" s="778"/>
      <c r="O31" s="778"/>
      <c r="P31" s="779"/>
      <c r="Q31" s="780">
        <v>313</v>
      </c>
      <c r="R31" s="781"/>
      <c r="S31" s="781"/>
      <c r="T31" s="781"/>
      <c r="U31" s="781"/>
      <c r="V31" s="781">
        <v>312</v>
      </c>
      <c r="W31" s="781"/>
      <c r="X31" s="781"/>
      <c r="Y31" s="781"/>
      <c r="Z31" s="781"/>
      <c r="AA31" s="781">
        <v>1</v>
      </c>
      <c r="AB31" s="781"/>
      <c r="AC31" s="781"/>
      <c r="AD31" s="781"/>
      <c r="AE31" s="782"/>
      <c r="AF31" s="783">
        <v>1</v>
      </c>
      <c r="AG31" s="784"/>
      <c r="AH31" s="784"/>
      <c r="AI31" s="784"/>
      <c r="AJ31" s="785"/>
      <c r="AK31" s="852">
        <v>93</v>
      </c>
      <c r="AL31" s="853"/>
      <c r="AM31" s="853"/>
      <c r="AN31" s="853"/>
      <c r="AO31" s="853"/>
      <c r="AP31" s="853" t="s">
        <v>584</v>
      </c>
      <c r="AQ31" s="853"/>
      <c r="AR31" s="853"/>
      <c r="AS31" s="853"/>
      <c r="AT31" s="853"/>
      <c r="AU31" s="853" t="s">
        <v>584</v>
      </c>
      <c r="AV31" s="853"/>
      <c r="AW31" s="853"/>
      <c r="AX31" s="853"/>
      <c r="AY31" s="853"/>
      <c r="AZ31" s="854" t="s">
        <v>584</v>
      </c>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402</v>
      </c>
      <c r="C32" s="778"/>
      <c r="D32" s="778"/>
      <c r="E32" s="778"/>
      <c r="F32" s="778"/>
      <c r="G32" s="778"/>
      <c r="H32" s="778"/>
      <c r="I32" s="778"/>
      <c r="J32" s="778"/>
      <c r="K32" s="778"/>
      <c r="L32" s="778"/>
      <c r="M32" s="778"/>
      <c r="N32" s="778"/>
      <c r="O32" s="778"/>
      <c r="P32" s="779"/>
      <c r="Q32" s="780">
        <v>432</v>
      </c>
      <c r="R32" s="781"/>
      <c r="S32" s="781"/>
      <c r="T32" s="781"/>
      <c r="U32" s="781"/>
      <c r="V32" s="781">
        <v>408</v>
      </c>
      <c r="W32" s="781"/>
      <c r="X32" s="781"/>
      <c r="Y32" s="781"/>
      <c r="Z32" s="781"/>
      <c r="AA32" s="781">
        <v>24</v>
      </c>
      <c r="AB32" s="781"/>
      <c r="AC32" s="781"/>
      <c r="AD32" s="781"/>
      <c r="AE32" s="782"/>
      <c r="AF32" s="783">
        <v>488</v>
      </c>
      <c r="AG32" s="784"/>
      <c r="AH32" s="784"/>
      <c r="AI32" s="784"/>
      <c r="AJ32" s="785"/>
      <c r="AK32" s="852">
        <v>2710</v>
      </c>
      <c r="AL32" s="853"/>
      <c r="AM32" s="853"/>
      <c r="AN32" s="853"/>
      <c r="AO32" s="853"/>
      <c r="AP32" s="853">
        <v>1754</v>
      </c>
      <c r="AQ32" s="853"/>
      <c r="AR32" s="853"/>
      <c r="AS32" s="853"/>
      <c r="AT32" s="853"/>
      <c r="AU32" s="853">
        <v>14</v>
      </c>
      <c r="AV32" s="853"/>
      <c r="AW32" s="853"/>
      <c r="AX32" s="853"/>
      <c r="AY32" s="853"/>
      <c r="AZ32" s="854" t="s">
        <v>584</v>
      </c>
      <c r="BA32" s="854"/>
      <c r="BB32" s="854"/>
      <c r="BC32" s="854"/>
      <c r="BD32" s="854"/>
      <c r="BE32" s="850" t="s">
        <v>403</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t="s">
        <v>404</v>
      </c>
      <c r="C33" s="778"/>
      <c r="D33" s="778"/>
      <c r="E33" s="778"/>
      <c r="F33" s="778"/>
      <c r="G33" s="778"/>
      <c r="H33" s="778"/>
      <c r="I33" s="778"/>
      <c r="J33" s="778"/>
      <c r="K33" s="778"/>
      <c r="L33" s="778"/>
      <c r="M33" s="778"/>
      <c r="N33" s="778"/>
      <c r="O33" s="778"/>
      <c r="P33" s="779"/>
      <c r="Q33" s="780">
        <v>30</v>
      </c>
      <c r="R33" s="781"/>
      <c r="S33" s="781"/>
      <c r="T33" s="781"/>
      <c r="U33" s="781"/>
      <c r="V33" s="781">
        <v>13</v>
      </c>
      <c r="W33" s="781"/>
      <c r="X33" s="781"/>
      <c r="Y33" s="781"/>
      <c r="Z33" s="781"/>
      <c r="AA33" s="781">
        <v>17</v>
      </c>
      <c r="AB33" s="781"/>
      <c r="AC33" s="781"/>
      <c r="AD33" s="781"/>
      <c r="AE33" s="782"/>
      <c r="AF33" s="783">
        <v>17</v>
      </c>
      <c r="AG33" s="784"/>
      <c r="AH33" s="784"/>
      <c r="AI33" s="784"/>
      <c r="AJ33" s="785"/>
      <c r="AK33" s="852" t="s">
        <v>584</v>
      </c>
      <c r="AL33" s="853"/>
      <c r="AM33" s="853"/>
      <c r="AN33" s="853"/>
      <c r="AO33" s="853"/>
      <c r="AP33" s="853" t="s">
        <v>584</v>
      </c>
      <c r="AQ33" s="853"/>
      <c r="AR33" s="853"/>
      <c r="AS33" s="853"/>
      <c r="AT33" s="853"/>
      <c r="AU33" s="853" t="s">
        <v>584</v>
      </c>
      <c r="AV33" s="853"/>
      <c r="AW33" s="853"/>
      <c r="AX33" s="853"/>
      <c r="AY33" s="853"/>
      <c r="AZ33" s="854" t="s">
        <v>584</v>
      </c>
      <c r="BA33" s="854"/>
      <c r="BB33" s="854"/>
      <c r="BC33" s="854"/>
      <c r="BD33" s="854"/>
      <c r="BE33" s="850" t="s">
        <v>405</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t="s">
        <v>406</v>
      </c>
      <c r="C34" s="778"/>
      <c r="D34" s="778"/>
      <c r="E34" s="778"/>
      <c r="F34" s="778"/>
      <c r="G34" s="778"/>
      <c r="H34" s="778"/>
      <c r="I34" s="778"/>
      <c r="J34" s="778"/>
      <c r="K34" s="778"/>
      <c r="L34" s="778"/>
      <c r="M34" s="778"/>
      <c r="N34" s="778"/>
      <c r="O34" s="778"/>
      <c r="P34" s="779"/>
      <c r="Q34" s="780">
        <v>134</v>
      </c>
      <c r="R34" s="781"/>
      <c r="S34" s="781"/>
      <c r="T34" s="781"/>
      <c r="U34" s="781"/>
      <c r="V34" s="781">
        <v>134</v>
      </c>
      <c r="W34" s="781"/>
      <c r="X34" s="781"/>
      <c r="Y34" s="781"/>
      <c r="Z34" s="781"/>
      <c r="AA34" s="781">
        <v>0</v>
      </c>
      <c r="AB34" s="781"/>
      <c r="AC34" s="781"/>
      <c r="AD34" s="781"/>
      <c r="AE34" s="782"/>
      <c r="AF34" s="783">
        <v>0</v>
      </c>
      <c r="AG34" s="784"/>
      <c r="AH34" s="784"/>
      <c r="AI34" s="784"/>
      <c r="AJ34" s="785"/>
      <c r="AK34" s="852">
        <v>46</v>
      </c>
      <c r="AL34" s="853"/>
      <c r="AM34" s="853"/>
      <c r="AN34" s="853"/>
      <c r="AO34" s="853"/>
      <c r="AP34" s="853">
        <v>65</v>
      </c>
      <c r="AQ34" s="853"/>
      <c r="AR34" s="853"/>
      <c r="AS34" s="853"/>
      <c r="AT34" s="853"/>
      <c r="AU34" s="853">
        <v>22</v>
      </c>
      <c r="AV34" s="853"/>
      <c r="AW34" s="853"/>
      <c r="AX34" s="853"/>
      <c r="AY34" s="853"/>
      <c r="AZ34" s="854" t="s">
        <v>584</v>
      </c>
      <c r="BA34" s="854"/>
      <c r="BB34" s="854"/>
      <c r="BC34" s="854"/>
      <c r="BD34" s="854"/>
      <c r="BE34" s="850" t="s">
        <v>407</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t="s">
        <v>408</v>
      </c>
      <c r="C35" s="778"/>
      <c r="D35" s="778"/>
      <c r="E35" s="778"/>
      <c r="F35" s="778"/>
      <c r="G35" s="778"/>
      <c r="H35" s="778"/>
      <c r="I35" s="778"/>
      <c r="J35" s="778"/>
      <c r="K35" s="778"/>
      <c r="L35" s="778"/>
      <c r="M35" s="778"/>
      <c r="N35" s="778"/>
      <c r="O35" s="778"/>
      <c r="P35" s="779"/>
      <c r="Q35" s="780">
        <v>358</v>
      </c>
      <c r="R35" s="781"/>
      <c r="S35" s="781"/>
      <c r="T35" s="781"/>
      <c r="U35" s="781"/>
      <c r="V35" s="781">
        <v>347</v>
      </c>
      <c r="W35" s="781"/>
      <c r="X35" s="781"/>
      <c r="Y35" s="781"/>
      <c r="Z35" s="781"/>
      <c r="AA35" s="781">
        <v>11</v>
      </c>
      <c r="AB35" s="781"/>
      <c r="AC35" s="781"/>
      <c r="AD35" s="781"/>
      <c r="AE35" s="782"/>
      <c r="AF35" s="783">
        <v>11</v>
      </c>
      <c r="AG35" s="784"/>
      <c r="AH35" s="784"/>
      <c r="AI35" s="784"/>
      <c r="AJ35" s="785"/>
      <c r="AK35" s="852">
        <v>237</v>
      </c>
      <c r="AL35" s="853"/>
      <c r="AM35" s="853"/>
      <c r="AN35" s="853"/>
      <c r="AO35" s="853"/>
      <c r="AP35" s="853">
        <v>2299</v>
      </c>
      <c r="AQ35" s="853"/>
      <c r="AR35" s="853"/>
      <c r="AS35" s="853"/>
      <c r="AT35" s="853"/>
      <c r="AU35" s="853">
        <v>2299</v>
      </c>
      <c r="AV35" s="853"/>
      <c r="AW35" s="853"/>
      <c r="AX35" s="853"/>
      <c r="AY35" s="853"/>
      <c r="AZ35" s="854" t="s">
        <v>584</v>
      </c>
      <c r="BA35" s="854"/>
      <c r="BB35" s="854"/>
      <c r="BC35" s="854"/>
      <c r="BD35" s="854"/>
      <c r="BE35" s="850" t="s">
        <v>407</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t="s">
        <v>409</v>
      </c>
      <c r="C36" s="778"/>
      <c r="D36" s="778"/>
      <c r="E36" s="778"/>
      <c r="F36" s="778"/>
      <c r="G36" s="778"/>
      <c r="H36" s="778"/>
      <c r="I36" s="778"/>
      <c r="J36" s="778"/>
      <c r="K36" s="778"/>
      <c r="L36" s="778"/>
      <c r="M36" s="778"/>
      <c r="N36" s="778"/>
      <c r="O36" s="778"/>
      <c r="P36" s="779"/>
      <c r="Q36" s="780">
        <v>31</v>
      </c>
      <c r="R36" s="781"/>
      <c r="S36" s="781"/>
      <c r="T36" s="781"/>
      <c r="U36" s="781"/>
      <c r="V36" s="781">
        <v>28</v>
      </c>
      <c r="W36" s="781"/>
      <c r="X36" s="781"/>
      <c r="Y36" s="781"/>
      <c r="Z36" s="781"/>
      <c r="AA36" s="781">
        <v>3</v>
      </c>
      <c r="AB36" s="781"/>
      <c r="AC36" s="781"/>
      <c r="AD36" s="781"/>
      <c r="AE36" s="782"/>
      <c r="AF36" s="783">
        <v>3</v>
      </c>
      <c r="AG36" s="784"/>
      <c r="AH36" s="784"/>
      <c r="AI36" s="784"/>
      <c r="AJ36" s="785"/>
      <c r="AK36" s="852">
        <v>22</v>
      </c>
      <c r="AL36" s="853"/>
      <c r="AM36" s="853"/>
      <c r="AN36" s="853"/>
      <c r="AO36" s="853"/>
      <c r="AP36" s="853">
        <v>163</v>
      </c>
      <c r="AQ36" s="853"/>
      <c r="AR36" s="853"/>
      <c r="AS36" s="853"/>
      <c r="AT36" s="853"/>
      <c r="AU36" s="853">
        <v>163</v>
      </c>
      <c r="AV36" s="853"/>
      <c r="AW36" s="853"/>
      <c r="AX36" s="853"/>
      <c r="AY36" s="853"/>
      <c r="AZ36" s="854" t="s">
        <v>584</v>
      </c>
      <c r="BA36" s="854"/>
      <c r="BB36" s="854"/>
      <c r="BC36" s="854"/>
      <c r="BD36" s="854"/>
      <c r="BE36" s="850" t="s">
        <v>407</v>
      </c>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410</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385</v>
      </c>
      <c r="B63" s="812" t="s">
        <v>411</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1241</v>
      </c>
      <c r="AG63" s="864"/>
      <c r="AH63" s="864"/>
      <c r="AI63" s="864"/>
      <c r="AJ63" s="865"/>
      <c r="AK63" s="866"/>
      <c r="AL63" s="861"/>
      <c r="AM63" s="861"/>
      <c r="AN63" s="861"/>
      <c r="AO63" s="861"/>
      <c r="AP63" s="864">
        <v>4403</v>
      </c>
      <c r="AQ63" s="864"/>
      <c r="AR63" s="864"/>
      <c r="AS63" s="864"/>
      <c r="AT63" s="864"/>
      <c r="AU63" s="864">
        <v>2498</v>
      </c>
      <c r="AV63" s="864"/>
      <c r="AW63" s="864"/>
      <c r="AX63" s="864"/>
      <c r="AY63" s="864"/>
      <c r="AZ63" s="868"/>
      <c r="BA63" s="868"/>
      <c r="BB63" s="868"/>
      <c r="BC63" s="868"/>
      <c r="BD63" s="868"/>
      <c r="BE63" s="869"/>
      <c r="BF63" s="869"/>
      <c r="BG63" s="869"/>
      <c r="BH63" s="869"/>
      <c r="BI63" s="870"/>
      <c r="BJ63" s="871" t="s">
        <v>412</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414</v>
      </c>
      <c r="B66" s="763"/>
      <c r="C66" s="763"/>
      <c r="D66" s="763"/>
      <c r="E66" s="763"/>
      <c r="F66" s="763"/>
      <c r="G66" s="763"/>
      <c r="H66" s="763"/>
      <c r="I66" s="763"/>
      <c r="J66" s="763"/>
      <c r="K66" s="763"/>
      <c r="L66" s="763"/>
      <c r="M66" s="763"/>
      <c r="N66" s="763"/>
      <c r="O66" s="763"/>
      <c r="P66" s="764"/>
      <c r="Q66" s="739" t="s">
        <v>415</v>
      </c>
      <c r="R66" s="740"/>
      <c r="S66" s="740"/>
      <c r="T66" s="740"/>
      <c r="U66" s="741"/>
      <c r="V66" s="739" t="s">
        <v>391</v>
      </c>
      <c r="W66" s="740"/>
      <c r="X66" s="740"/>
      <c r="Y66" s="740"/>
      <c r="Z66" s="741"/>
      <c r="AA66" s="739" t="s">
        <v>416</v>
      </c>
      <c r="AB66" s="740"/>
      <c r="AC66" s="740"/>
      <c r="AD66" s="740"/>
      <c r="AE66" s="741"/>
      <c r="AF66" s="874" t="s">
        <v>417</v>
      </c>
      <c r="AG66" s="835"/>
      <c r="AH66" s="835"/>
      <c r="AI66" s="835"/>
      <c r="AJ66" s="875"/>
      <c r="AK66" s="739" t="s">
        <v>418</v>
      </c>
      <c r="AL66" s="763"/>
      <c r="AM66" s="763"/>
      <c r="AN66" s="763"/>
      <c r="AO66" s="764"/>
      <c r="AP66" s="739" t="s">
        <v>395</v>
      </c>
      <c r="AQ66" s="740"/>
      <c r="AR66" s="740"/>
      <c r="AS66" s="740"/>
      <c r="AT66" s="741"/>
      <c r="AU66" s="739" t="s">
        <v>419</v>
      </c>
      <c r="AV66" s="740"/>
      <c r="AW66" s="740"/>
      <c r="AX66" s="740"/>
      <c r="AY66" s="741"/>
      <c r="AZ66" s="739" t="s">
        <v>372</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587</v>
      </c>
      <c r="C68" s="892"/>
      <c r="D68" s="892"/>
      <c r="E68" s="892"/>
      <c r="F68" s="892"/>
      <c r="G68" s="892"/>
      <c r="H68" s="892"/>
      <c r="I68" s="892"/>
      <c r="J68" s="892"/>
      <c r="K68" s="892"/>
      <c r="L68" s="892"/>
      <c r="M68" s="892"/>
      <c r="N68" s="892"/>
      <c r="O68" s="892"/>
      <c r="P68" s="893"/>
      <c r="Q68" s="894">
        <v>1511</v>
      </c>
      <c r="R68" s="888"/>
      <c r="S68" s="888"/>
      <c r="T68" s="888"/>
      <c r="U68" s="888"/>
      <c r="V68" s="888">
        <v>1425</v>
      </c>
      <c r="W68" s="888"/>
      <c r="X68" s="888"/>
      <c r="Y68" s="888"/>
      <c r="Z68" s="888"/>
      <c r="AA68" s="888">
        <v>86</v>
      </c>
      <c r="AB68" s="888"/>
      <c r="AC68" s="888"/>
      <c r="AD68" s="888"/>
      <c r="AE68" s="888"/>
      <c r="AF68" s="888">
        <v>86</v>
      </c>
      <c r="AG68" s="888"/>
      <c r="AH68" s="888"/>
      <c r="AI68" s="888"/>
      <c r="AJ68" s="888"/>
      <c r="AK68" s="888" t="s">
        <v>582</v>
      </c>
      <c r="AL68" s="888"/>
      <c r="AM68" s="888"/>
      <c r="AN68" s="888"/>
      <c r="AO68" s="888"/>
      <c r="AP68" s="888">
        <v>1982</v>
      </c>
      <c r="AQ68" s="888"/>
      <c r="AR68" s="888"/>
      <c r="AS68" s="888"/>
      <c r="AT68" s="888"/>
      <c r="AU68" s="888">
        <v>837</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588</v>
      </c>
      <c r="C69" s="896"/>
      <c r="D69" s="896"/>
      <c r="E69" s="896"/>
      <c r="F69" s="896"/>
      <c r="G69" s="896"/>
      <c r="H69" s="896"/>
      <c r="I69" s="896"/>
      <c r="J69" s="896"/>
      <c r="K69" s="896"/>
      <c r="L69" s="896"/>
      <c r="M69" s="896"/>
      <c r="N69" s="896"/>
      <c r="O69" s="896"/>
      <c r="P69" s="897"/>
      <c r="Q69" s="898">
        <v>543</v>
      </c>
      <c r="R69" s="853"/>
      <c r="S69" s="853"/>
      <c r="T69" s="853"/>
      <c r="U69" s="853"/>
      <c r="V69" s="853">
        <v>467</v>
      </c>
      <c r="W69" s="853"/>
      <c r="X69" s="853"/>
      <c r="Y69" s="853"/>
      <c r="Z69" s="853"/>
      <c r="AA69" s="853">
        <v>76</v>
      </c>
      <c r="AB69" s="853"/>
      <c r="AC69" s="853"/>
      <c r="AD69" s="853"/>
      <c r="AE69" s="853"/>
      <c r="AF69" s="853">
        <v>76</v>
      </c>
      <c r="AG69" s="853"/>
      <c r="AH69" s="853"/>
      <c r="AI69" s="853"/>
      <c r="AJ69" s="853"/>
      <c r="AK69" s="853" t="s">
        <v>582</v>
      </c>
      <c r="AL69" s="853"/>
      <c r="AM69" s="853"/>
      <c r="AN69" s="853"/>
      <c r="AO69" s="853"/>
      <c r="AP69" s="853">
        <v>34</v>
      </c>
      <c r="AQ69" s="853"/>
      <c r="AR69" s="853"/>
      <c r="AS69" s="853"/>
      <c r="AT69" s="853"/>
      <c r="AU69" s="853">
        <v>4</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589</v>
      </c>
      <c r="C70" s="896" t="s">
        <v>590</v>
      </c>
      <c r="D70" s="896" t="s">
        <v>590</v>
      </c>
      <c r="E70" s="896" t="s">
        <v>590</v>
      </c>
      <c r="F70" s="896" t="s">
        <v>590</v>
      </c>
      <c r="G70" s="896" t="s">
        <v>590</v>
      </c>
      <c r="H70" s="896" t="s">
        <v>590</v>
      </c>
      <c r="I70" s="896" t="s">
        <v>590</v>
      </c>
      <c r="J70" s="896" t="s">
        <v>590</v>
      </c>
      <c r="K70" s="896" t="s">
        <v>590</v>
      </c>
      <c r="L70" s="896" t="s">
        <v>590</v>
      </c>
      <c r="M70" s="896" t="s">
        <v>590</v>
      </c>
      <c r="N70" s="896" t="s">
        <v>590</v>
      </c>
      <c r="O70" s="896" t="s">
        <v>590</v>
      </c>
      <c r="P70" s="897" t="s">
        <v>590</v>
      </c>
      <c r="Q70" s="898">
        <v>250</v>
      </c>
      <c r="R70" s="853"/>
      <c r="S70" s="853"/>
      <c r="T70" s="853"/>
      <c r="U70" s="853"/>
      <c r="V70" s="853">
        <v>234</v>
      </c>
      <c r="W70" s="853"/>
      <c r="X70" s="853"/>
      <c r="Y70" s="853"/>
      <c r="Z70" s="853"/>
      <c r="AA70" s="853">
        <v>16</v>
      </c>
      <c r="AB70" s="853"/>
      <c r="AC70" s="853"/>
      <c r="AD70" s="853"/>
      <c r="AE70" s="853"/>
      <c r="AF70" s="853">
        <v>16</v>
      </c>
      <c r="AG70" s="853"/>
      <c r="AH70" s="853"/>
      <c r="AI70" s="853"/>
      <c r="AJ70" s="853"/>
      <c r="AK70" s="853" t="s">
        <v>582</v>
      </c>
      <c r="AL70" s="853"/>
      <c r="AM70" s="853"/>
      <c r="AN70" s="853"/>
      <c r="AO70" s="853"/>
      <c r="AP70" s="853" t="s">
        <v>582</v>
      </c>
      <c r="AQ70" s="853"/>
      <c r="AR70" s="853"/>
      <c r="AS70" s="853"/>
      <c r="AT70" s="853"/>
      <c r="AU70" s="853" t="s">
        <v>582</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t="s">
        <v>591</v>
      </c>
      <c r="C71" s="896" t="s">
        <v>592</v>
      </c>
      <c r="D71" s="896" t="s">
        <v>592</v>
      </c>
      <c r="E71" s="896" t="s">
        <v>592</v>
      </c>
      <c r="F71" s="896" t="s">
        <v>592</v>
      </c>
      <c r="G71" s="896" t="s">
        <v>592</v>
      </c>
      <c r="H71" s="896" t="s">
        <v>592</v>
      </c>
      <c r="I71" s="896" t="s">
        <v>592</v>
      </c>
      <c r="J71" s="896" t="s">
        <v>592</v>
      </c>
      <c r="K71" s="896" t="s">
        <v>592</v>
      </c>
      <c r="L71" s="896" t="s">
        <v>592</v>
      </c>
      <c r="M71" s="896" t="s">
        <v>592</v>
      </c>
      <c r="N71" s="896" t="s">
        <v>592</v>
      </c>
      <c r="O71" s="896" t="s">
        <v>592</v>
      </c>
      <c r="P71" s="897" t="s">
        <v>592</v>
      </c>
      <c r="Q71" s="898">
        <v>253621</v>
      </c>
      <c r="R71" s="853"/>
      <c r="S71" s="853"/>
      <c r="T71" s="853"/>
      <c r="U71" s="853"/>
      <c r="V71" s="853">
        <v>241656</v>
      </c>
      <c r="W71" s="853"/>
      <c r="X71" s="853"/>
      <c r="Y71" s="853"/>
      <c r="Z71" s="853"/>
      <c r="AA71" s="853">
        <v>11965</v>
      </c>
      <c r="AB71" s="853"/>
      <c r="AC71" s="853"/>
      <c r="AD71" s="853"/>
      <c r="AE71" s="853"/>
      <c r="AF71" s="853">
        <v>11965</v>
      </c>
      <c r="AG71" s="853"/>
      <c r="AH71" s="853"/>
      <c r="AI71" s="853"/>
      <c r="AJ71" s="853"/>
      <c r="AK71" s="853" t="s">
        <v>582</v>
      </c>
      <c r="AL71" s="853"/>
      <c r="AM71" s="853"/>
      <c r="AN71" s="853"/>
      <c r="AO71" s="853"/>
      <c r="AP71" s="853" t="s">
        <v>582</v>
      </c>
      <c r="AQ71" s="853"/>
      <c r="AR71" s="853"/>
      <c r="AS71" s="853"/>
      <c r="AT71" s="853"/>
      <c r="AU71" s="853" t="s">
        <v>596</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t="s">
        <v>593</v>
      </c>
      <c r="C72" s="896" t="s">
        <v>593</v>
      </c>
      <c r="D72" s="896" t="s">
        <v>593</v>
      </c>
      <c r="E72" s="896" t="s">
        <v>593</v>
      </c>
      <c r="F72" s="896" t="s">
        <v>593</v>
      </c>
      <c r="G72" s="896" t="s">
        <v>593</v>
      </c>
      <c r="H72" s="896" t="s">
        <v>593</v>
      </c>
      <c r="I72" s="896" t="s">
        <v>593</v>
      </c>
      <c r="J72" s="896" t="s">
        <v>593</v>
      </c>
      <c r="K72" s="896" t="s">
        <v>593</v>
      </c>
      <c r="L72" s="896" t="s">
        <v>593</v>
      </c>
      <c r="M72" s="896" t="s">
        <v>593</v>
      </c>
      <c r="N72" s="896" t="s">
        <v>593</v>
      </c>
      <c r="O72" s="896" t="s">
        <v>593</v>
      </c>
      <c r="P72" s="897" t="s">
        <v>593</v>
      </c>
      <c r="Q72" s="898">
        <v>68</v>
      </c>
      <c r="R72" s="853"/>
      <c r="S72" s="853"/>
      <c r="T72" s="853"/>
      <c r="U72" s="853"/>
      <c r="V72" s="853">
        <v>64</v>
      </c>
      <c r="W72" s="853"/>
      <c r="X72" s="853"/>
      <c r="Y72" s="853"/>
      <c r="Z72" s="853"/>
      <c r="AA72" s="853">
        <v>3</v>
      </c>
      <c r="AB72" s="853"/>
      <c r="AC72" s="853"/>
      <c r="AD72" s="853"/>
      <c r="AE72" s="853"/>
      <c r="AF72" s="853">
        <v>3</v>
      </c>
      <c r="AG72" s="853"/>
      <c r="AH72" s="853"/>
      <c r="AI72" s="853"/>
      <c r="AJ72" s="853"/>
      <c r="AK72" s="901" t="s">
        <v>582</v>
      </c>
      <c r="AL72" s="853"/>
      <c r="AM72" s="853"/>
      <c r="AN72" s="853"/>
      <c r="AO72" s="853"/>
      <c r="AP72" s="853" t="s">
        <v>582</v>
      </c>
      <c r="AQ72" s="853"/>
      <c r="AR72" s="853"/>
      <c r="AS72" s="853"/>
      <c r="AT72" s="853"/>
      <c r="AU72" s="853" t="s">
        <v>582</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t="s">
        <v>594</v>
      </c>
      <c r="C73" s="896" t="s">
        <v>594</v>
      </c>
      <c r="D73" s="896" t="s">
        <v>594</v>
      </c>
      <c r="E73" s="896" t="s">
        <v>594</v>
      </c>
      <c r="F73" s="896" t="s">
        <v>594</v>
      </c>
      <c r="G73" s="896" t="s">
        <v>594</v>
      </c>
      <c r="H73" s="896" t="s">
        <v>594</v>
      </c>
      <c r="I73" s="896" t="s">
        <v>594</v>
      </c>
      <c r="J73" s="896" t="s">
        <v>594</v>
      </c>
      <c r="K73" s="896" t="s">
        <v>594</v>
      </c>
      <c r="L73" s="896" t="s">
        <v>594</v>
      </c>
      <c r="M73" s="896" t="s">
        <v>594</v>
      </c>
      <c r="N73" s="896" t="s">
        <v>594</v>
      </c>
      <c r="O73" s="896" t="s">
        <v>594</v>
      </c>
      <c r="P73" s="897" t="s">
        <v>594</v>
      </c>
      <c r="Q73" s="898">
        <v>8250</v>
      </c>
      <c r="R73" s="853"/>
      <c r="S73" s="853"/>
      <c r="T73" s="853"/>
      <c r="U73" s="853"/>
      <c r="V73" s="853">
        <v>8182</v>
      </c>
      <c r="W73" s="853"/>
      <c r="X73" s="853"/>
      <c r="Y73" s="853"/>
      <c r="Z73" s="853"/>
      <c r="AA73" s="853">
        <v>68</v>
      </c>
      <c r="AB73" s="853"/>
      <c r="AC73" s="853"/>
      <c r="AD73" s="853"/>
      <c r="AE73" s="853"/>
      <c r="AF73" s="853">
        <v>68</v>
      </c>
      <c r="AG73" s="853"/>
      <c r="AH73" s="853"/>
      <c r="AI73" s="853"/>
      <c r="AJ73" s="853"/>
      <c r="AK73" s="853">
        <v>720</v>
      </c>
      <c r="AL73" s="853"/>
      <c r="AM73" s="853"/>
      <c r="AN73" s="853"/>
      <c r="AO73" s="853"/>
      <c r="AP73" s="853" t="s">
        <v>582</v>
      </c>
      <c r="AQ73" s="853"/>
      <c r="AR73" s="853"/>
      <c r="AS73" s="853"/>
      <c r="AT73" s="853"/>
      <c r="AU73" s="853" t="s">
        <v>582</v>
      </c>
      <c r="AV73" s="853"/>
      <c r="AW73" s="853"/>
      <c r="AX73" s="853"/>
      <c r="AY73" s="853"/>
      <c r="AZ73" s="899" t="s">
        <v>597</v>
      </c>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t="s">
        <v>595</v>
      </c>
      <c r="C74" s="896" t="s">
        <v>595</v>
      </c>
      <c r="D74" s="896" t="s">
        <v>595</v>
      </c>
      <c r="E74" s="896" t="s">
        <v>595</v>
      </c>
      <c r="F74" s="896" t="s">
        <v>595</v>
      </c>
      <c r="G74" s="896" t="s">
        <v>595</v>
      </c>
      <c r="H74" s="896" t="s">
        <v>595</v>
      </c>
      <c r="I74" s="896" t="s">
        <v>595</v>
      </c>
      <c r="J74" s="896" t="s">
        <v>595</v>
      </c>
      <c r="K74" s="896" t="s">
        <v>595</v>
      </c>
      <c r="L74" s="896" t="s">
        <v>595</v>
      </c>
      <c r="M74" s="896" t="s">
        <v>595</v>
      </c>
      <c r="N74" s="896" t="s">
        <v>595</v>
      </c>
      <c r="O74" s="896" t="s">
        <v>595</v>
      </c>
      <c r="P74" s="897" t="s">
        <v>595</v>
      </c>
      <c r="Q74" s="898">
        <v>96</v>
      </c>
      <c r="R74" s="853"/>
      <c r="S74" s="853"/>
      <c r="T74" s="853"/>
      <c r="U74" s="853"/>
      <c r="V74" s="853">
        <v>78</v>
      </c>
      <c r="W74" s="853"/>
      <c r="X74" s="853"/>
      <c r="Y74" s="853"/>
      <c r="Z74" s="853"/>
      <c r="AA74" s="853">
        <v>18</v>
      </c>
      <c r="AB74" s="853"/>
      <c r="AC74" s="853"/>
      <c r="AD74" s="853"/>
      <c r="AE74" s="853"/>
      <c r="AF74" s="853">
        <v>18</v>
      </c>
      <c r="AG74" s="853"/>
      <c r="AH74" s="853"/>
      <c r="AI74" s="853"/>
      <c r="AJ74" s="853"/>
      <c r="AK74" s="853" t="s">
        <v>582</v>
      </c>
      <c r="AL74" s="853"/>
      <c r="AM74" s="853"/>
      <c r="AN74" s="853"/>
      <c r="AO74" s="853"/>
      <c r="AP74" s="853" t="s">
        <v>586</v>
      </c>
      <c r="AQ74" s="853"/>
      <c r="AR74" s="853"/>
      <c r="AS74" s="853"/>
      <c r="AT74" s="853"/>
      <c r="AU74" s="853" t="s">
        <v>598</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c r="C75" s="896"/>
      <c r="D75" s="896"/>
      <c r="E75" s="896"/>
      <c r="F75" s="896"/>
      <c r="G75" s="896"/>
      <c r="H75" s="896"/>
      <c r="I75" s="896"/>
      <c r="J75" s="896"/>
      <c r="K75" s="896"/>
      <c r="L75" s="896"/>
      <c r="M75" s="896"/>
      <c r="N75" s="896"/>
      <c r="O75" s="896"/>
      <c r="P75" s="897"/>
      <c r="Q75" s="902"/>
      <c r="R75" s="903"/>
      <c r="S75" s="903"/>
      <c r="T75" s="903"/>
      <c r="U75" s="852"/>
      <c r="V75" s="904"/>
      <c r="W75" s="903"/>
      <c r="X75" s="903"/>
      <c r="Y75" s="903"/>
      <c r="Z75" s="852"/>
      <c r="AA75" s="904"/>
      <c r="AB75" s="903"/>
      <c r="AC75" s="903"/>
      <c r="AD75" s="903"/>
      <c r="AE75" s="852"/>
      <c r="AF75" s="904"/>
      <c r="AG75" s="903"/>
      <c r="AH75" s="903"/>
      <c r="AI75" s="903"/>
      <c r="AJ75" s="852"/>
      <c r="AK75" s="904"/>
      <c r="AL75" s="903"/>
      <c r="AM75" s="903"/>
      <c r="AN75" s="903"/>
      <c r="AO75" s="852"/>
      <c r="AP75" s="904"/>
      <c r="AQ75" s="903"/>
      <c r="AR75" s="903"/>
      <c r="AS75" s="903"/>
      <c r="AT75" s="852"/>
      <c r="AU75" s="904"/>
      <c r="AV75" s="903"/>
      <c r="AW75" s="903"/>
      <c r="AX75" s="903"/>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c r="C76" s="896"/>
      <c r="D76" s="896"/>
      <c r="E76" s="896"/>
      <c r="F76" s="896"/>
      <c r="G76" s="896"/>
      <c r="H76" s="896"/>
      <c r="I76" s="896"/>
      <c r="J76" s="896"/>
      <c r="K76" s="896"/>
      <c r="L76" s="896"/>
      <c r="M76" s="896"/>
      <c r="N76" s="896"/>
      <c r="O76" s="896"/>
      <c r="P76" s="897"/>
      <c r="Q76" s="902"/>
      <c r="R76" s="903"/>
      <c r="S76" s="903"/>
      <c r="T76" s="903"/>
      <c r="U76" s="852"/>
      <c r="V76" s="904"/>
      <c r="W76" s="903"/>
      <c r="X76" s="903"/>
      <c r="Y76" s="903"/>
      <c r="Z76" s="852"/>
      <c r="AA76" s="904"/>
      <c r="AB76" s="903"/>
      <c r="AC76" s="903"/>
      <c r="AD76" s="903"/>
      <c r="AE76" s="852"/>
      <c r="AF76" s="904"/>
      <c r="AG76" s="903"/>
      <c r="AH76" s="903"/>
      <c r="AI76" s="903"/>
      <c r="AJ76" s="852"/>
      <c r="AK76" s="904"/>
      <c r="AL76" s="903"/>
      <c r="AM76" s="903"/>
      <c r="AN76" s="903"/>
      <c r="AO76" s="852"/>
      <c r="AP76" s="904"/>
      <c r="AQ76" s="903"/>
      <c r="AR76" s="903"/>
      <c r="AS76" s="903"/>
      <c r="AT76" s="852"/>
      <c r="AU76" s="904"/>
      <c r="AV76" s="903"/>
      <c r="AW76" s="903"/>
      <c r="AX76" s="903"/>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c r="C77" s="896"/>
      <c r="D77" s="896"/>
      <c r="E77" s="896"/>
      <c r="F77" s="896"/>
      <c r="G77" s="896"/>
      <c r="H77" s="896"/>
      <c r="I77" s="896"/>
      <c r="J77" s="896"/>
      <c r="K77" s="896"/>
      <c r="L77" s="896"/>
      <c r="M77" s="896"/>
      <c r="N77" s="896"/>
      <c r="O77" s="896"/>
      <c r="P77" s="897"/>
      <c r="Q77" s="902"/>
      <c r="R77" s="903"/>
      <c r="S77" s="903"/>
      <c r="T77" s="903"/>
      <c r="U77" s="852"/>
      <c r="V77" s="904"/>
      <c r="W77" s="903"/>
      <c r="X77" s="903"/>
      <c r="Y77" s="903"/>
      <c r="Z77" s="852"/>
      <c r="AA77" s="904"/>
      <c r="AB77" s="903"/>
      <c r="AC77" s="903"/>
      <c r="AD77" s="903"/>
      <c r="AE77" s="852"/>
      <c r="AF77" s="904"/>
      <c r="AG77" s="903"/>
      <c r="AH77" s="903"/>
      <c r="AI77" s="903"/>
      <c r="AJ77" s="852"/>
      <c r="AK77" s="904"/>
      <c r="AL77" s="903"/>
      <c r="AM77" s="903"/>
      <c r="AN77" s="903"/>
      <c r="AO77" s="852"/>
      <c r="AP77" s="904"/>
      <c r="AQ77" s="903"/>
      <c r="AR77" s="903"/>
      <c r="AS77" s="903"/>
      <c r="AT77" s="852"/>
      <c r="AU77" s="904"/>
      <c r="AV77" s="903"/>
      <c r="AW77" s="903"/>
      <c r="AX77" s="903"/>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5"/>
      <c r="C87" s="906"/>
      <c r="D87" s="906"/>
      <c r="E87" s="906"/>
      <c r="F87" s="906"/>
      <c r="G87" s="906"/>
      <c r="H87" s="906"/>
      <c r="I87" s="906"/>
      <c r="J87" s="906"/>
      <c r="K87" s="906"/>
      <c r="L87" s="906"/>
      <c r="M87" s="906"/>
      <c r="N87" s="906"/>
      <c r="O87" s="906"/>
      <c r="P87" s="907"/>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0"/>
      <c r="BA87" s="910"/>
      <c r="BB87" s="910"/>
      <c r="BC87" s="910"/>
      <c r="BD87" s="911"/>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385</v>
      </c>
      <c r="B88" s="812" t="s">
        <v>420</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12232</v>
      </c>
      <c r="AG88" s="864"/>
      <c r="AH88" s="864"/>
      <c r="AI88" s="864"/>
      <c r="AJ88" s="864"/>
      <c r="AK88" s="861"/>
      <c r="AL88" s="861"/>
      <c r="AM88" s="861"/>
      <c r="AN88" s="861"/>
      <c r="AO88" s="861"/>
      <c r="AP88" s="864">
        <v>2016</v>
      </c>
      <c r="AQ88" s="864"/>
      <c r="AR88" s="864"/>
      <c r="AS88" s="864"/>
      <c r="AT88" s="864"/>
      <c r="AU88" s="864">
        <v>841</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812" t="s">
        <v>421</v>
      </c>
      <c r="BS102" s="813"/>
      <c r="BT102" s="813"/>
      <c r="BU102" s="813"/>
      <c r="BV102" s="813"/>
      <c r="BW102" s="813"/>
      <c r="BX102" s="813"/>
      <c r="BY102" s="813"/>
      <c r="BZ102" s="813"/>
      <c r="CA102" s="813"/>
      <c r="CB102" s="813"/>
      <c r="CC102" s="813"/>
      <c r="CD102" s="813"/>
      <c r="CE102" s="813"/>
      <c r="CF102" s="813"/>
      <c r="CG102" s="814"/>
      <c r="CH102" s="912"/>
      <c r="CI102" s="913"/>
      <c r="CJ102" s="913"/>
      <c r="CK102" s="913"/>
      <c r="CL102" s="914"/>
      <c r="CM102" s="912"/>
      <c r="CN102" s="913"/>
      <c r="CO102" s="913"/>
      <c r="CP102" s="913"/>
      <c r="CQ102" s="914"/>
      <c r="CR102" s="915">
        <v>124</v>
      </c>
      <c r="CS102" s="872"/>
      <c r="CT102" s="872"/>
      <c r="CU102" s="872"/>
      <c r="CV102" s="916"/>
      <c r="CW102" s="915">
        <v>5</v>
      </c>
      <c r="CX102" s="872"/>
      <c r="CY102" s="872"/>
      <c r="CZ102" s="872"/>
      <c r="DA102" s="916"/>
      <c r="DB102" s="915"/>
      <c r="DC102" s="872"/>
      <c r="DD102" s="872"/>
      <c r="DE102" s="872"/>
      <c r="DF102" s="916"/>
      <c r="DG102" s="915"/>
      <c r="DH102" s="872"/>
      <c r="DI102" s="872"/>
      <c r="DJ102" s="872"/>
      <c r="DK102" s="916"/>
      <c r="DL102" s="915"/>
      <c r="DM102" s="872"/>
      <c r="DN102" s="872"/>
      <c r="DO102" s="872"/>
      <c r="DP102" s="916"/>
      <c r="DQ102" s="915"/>
      <c r="DR102" s="872"/>
      <c r="DS102" s="872"/>
      <c r="DT102" s="872"/>
      <c r="DU102" s="916"/>
      <c r="DV102" s="939"/>
      <c r="DW102" s="940"/>
      <c r="DX102" s="940"/>
      <c r="DY102" s="940"/>
      <c r="DZ102" s="941"/>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2" t="s">
        <v>422</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3" t="s">
        <v>423</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4" t="s">
        <v>426</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427</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226" customFormat="1" ht="26.25" customHeight="1" x14ac:dyDescent="0.15">
      <c r="A109" s="937" t="s">
        <v>428</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17" t="s">
        <v>429</v>
      </c>
      <c r="AB109" s="918"/>
      <c r="AC109" s="918"/>
      <c r="AD109" s="918"/>
      <c r="AE109" s="919"/>
      <c r="AF109" s="917" t="s">
        <v>302</v>
      </c>
      <c r="AG109" s="918"/>
      <c r="AH109" s="918"/>
      <c r="AI109" s="918"/>
      <c r="AJ109" s="919"/>
      <c r="AK109" s="917" t="s">
        <v>301</v>
      </c>
      <c r="AL109" s="918"/>
      <c r="AM109" s="918"/>
      <c r="AN109" s="918"/>
      <c r="AO109" s="919"/>
      <c r="AP109" s="917" t="s">
        <v>430</v>
      </c>
      <c r="AQ109" s="918"/>
      <c r="AR109" s="918"/>
      <c r="AS109" s="918"/>
      <c r="AT109" s="920"/>
      <c r="AU109" s="937" t="s">
        <v>428</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17" t="s">
        <v>429</v>
      </c>
      <c r="BR109" s="918"/>
      <c r="BS109" s="918"/>
      <c r="BT109" s="918"/>
      <c r="BU109" s="919"/>
      <c r="BV109" s="917" t="s">
        <v>302</v>
      </c>
      <c r="BW109" s="918"/>
      <c r="BX109" s="918"/>
      <c r="BY109" s="918"/>
      <c r="BZ109" s="919"/>
      <c r="CA109" s="917" t="s">
        <v>301</v>
      </c>
      <c r="CB109" s="918"/>
      <c r="CC109" s="918"/>
      <c r="CD109" s="918"/>
      <c r="CE109" s="919"/>
      <c r="CF109" s="938" t="s">
        <v>430</v>
      </c>
      <c r="CG109" s="938"/>
      <c r="CH109" s="938"/>
      <c r="CI109" s="938"/>
      <c r="CJ109" s="938"/>
      <c r="CK109" s="917" t="s">
        <v>431</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17" t="s">
        <v>429</v>
      </c>
      <c r="DH109" s="918"/>
      <c r="DI109" s="918"/>
      <c r="DJ109" s="918"/>
      <c r="DK109" s="919"/>
      <c r="DL109" s="917" t="s">
        <v>302</v>
      </c>
      <c r="DM109" s="918"/>
      <c r="DN109" s="918"/>
      <c r="DO109" s="918"/>
      <c r="DP109" s="919"/>
      <c r="DQ109" s="917" t="s">
        <v>301</v>
      </c>
      <c r="DR109" s="918"/>
      <c r="DS109" s="918"/>
      <c r="DT109" s="918"/>
      <c r="DU109" s="919"/>
      <c r="DV109" s="917" t="s">
        <v>430</v>
      </c>
      <c r="DW109" s="918"/>
      <c r="DX109" s="918"/>
      <c r="DY109" s="918"/>
      <c r="DZ109" s="920"/>
    </row>
    <row r="110" spans="1:131" s="226" customFormat="1" ht="26.25" customHeight="1" x14ac:dyDescent="0.15">
      <c r="A110" s="921" t="s">
        <v>432</v>
      </c>
      <c r="B110" s="922"/>
      <c r="C110" s="922"/>
      <c r="D110" s="922"/>
      <c r="E110" s="922"/>
      <c r="F110" s="922"/>
      <c r="G110" s="922"/>
      <c r="H110" s="922"/>
      <c r="I110" s="922"/>
      <c r="J110" s="922"/>
      <c r="K110" s="922"/>
      <c r="L110" s="922"/>
      <c r="M110" s="922"/>
      <c r="N110" s="922"/>
      <c r="O110" s="922"/>
      <c r="P110" s="922"/>
      <c r="Q110" s="922"/>
      <c r="R110" s="922"/>
      <c r="S110" s="922"/>
      <c r="T110" s="922"/>
      <c r="U110" s="922"/>
      <c r="V110" s="922"/>
      <c r="W110" s="922"/>
      <c r="X110" s="922"/>
      <c r="Y110" s="922"/>
      <c r="Z110" s="923"/>
      <c r="AA110" s="924">
        <v>814453</v>
      </c>
      <c r="AB110" s="925"/>
      <c r="AC110" s="925"/>
      <c r="AD110" s="925"/>
      <c r="AE110" s="926"/>
      <c r="AF110" s="927">
        <v>805065</v>
      </c>
      <c r="AG110" s="925"/>
      <c r="AH110" s="925"/>
      <c r="AI110" s="925"/>
      <c r="AJ110" s="926"/>
      <c r="AK110" s="927">
        <v>826459</v>
      </c>
      <c r="AL110" s="925"/>
      <c r="AM110" s="925"/>
      <c r="AN110" s="925"/>
      <c r="AO110" s="926"/>
      <c r="AP110" s="928">
        <v>13.9</v>
      </c>
      <c r="AQ110" s="929"/>
      <c r="AR110" s="929"/>
      <c r="AS110" s="929"/>
      <c r="AT110" s="930"/>
      <c r="AU110" s="931" t="s">
        <v>66</v>
      </c>
      <c r="AV110" s="932"/>
      <c r="AW110" s="932"/>
      <c r="AX110" s="932"/>
      <c r="AY110" s="932"/>
      <c r="AZ110" s="973" t="s">
        <v>433</v>
      </c>
      <c r="BA110" s="922"/>
      <c r="BB110" s="922"/>
      <c r="BC110" s="922"/>
      <c r="BD110" s="922"/>
      <c r="BE110" s="922"/>
      <c r="BF110" s="922"/>
      <c r="BG110" s="922"/>
      <c r="BH110" s="922"/>
      <c r="BI110" s="922"/>
      <c r="BJ110" s="922"/>
      <c r="BK110" s="922"/>
      <c r="BL110" s="922"/>
      <c r="BM110" s="922"/>
      <c r="BN110" s="922"/>
      <c r="BO110" s="922"/>
      <c r="BP110" s="923"/>
      <c r="BQ110" s="959">
        <v>9722954</v>
      </c>
      <c r="BR110" s="960"/>
      <c r="BS110" s="960"/>
      <c r="BT110" s="960"/>
      <c r="BU110" s="960"/>
      <c r="BV110" s="960">
        <v>9882664</v>
      </c>
      <c r="BW110" s="960"/>
      <c r="BX110" s="960"/>
      <c r="BY110" s="960"/>
      <c r="BZ110" s="960"/>
      <c r="CA110" s="960">
        <v>10110247</v>
      </c>
      <c r="CB110" s="960"/>
      <c r="CC110" s="960"/>
      <c r="CD110" s="960"/>
      <c r="CE110" s="960"/>
      <c r="CF110" s="974">
        <v>170</v>
      </c>
      <c r="CG110" s="975"/>
      <c r="CH110" s="975"/>
      <c r="CI110" s="975"/>
      <c r="CJ110" s="975"/>
      <c r="CK110" s="976" t="s">
        <v>434</v>
      </c>
      <c r="CL110" s="977"/>
      <c r="CM110" s="956" t="s">
        <v>435</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436</v>
      </c>
      <c r="DH110" s="960"/>
      <c r="DI110" s="960"/>
      <c r="DJ110" s="960"/>
      <c r="DK110" s="960"/>
      <c r="DL110" s="960" t="s">
        <v>437</v>
      </c>
      <c r="DM110" s="960"/>
      <c r="DN110" s="960"/>
      <c r="DO110" s="960"/>
      <c r="DP110" s="960"/>
      <c r="DQ110" s="960" t="s">
        <v>438</v>
      </c>
      <c r="DR110" s="960"/>
      <c r="DS110" s="960"/>
      <c r="DT110" s="960"/>
      <c r="DU110" s="960"/>
      <c r="DV110" s="961" t="s">
        <v>437</v>
      </c>
      <c r="DW110" s="961"/>
      <c r="DX110" s="961"/>
      <c r="DY110" s="961"/>
      <c r="DZ110" s="962"/>
    </row>
    <row r="111" spans="1:131" s="226" customFormat="1" ht="26.25" customHeight="1" x14ac:dyDescent="0.15">
      <c r="A111" s="963" t="s">
        <v>439</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437</v>
      </c>
      <c r="AB111" s="967"/>
      <c r="AC111" s="967"/>
      <c r="AD111" s="967"/>
      <c r="AE111" s="968"/>
      <c r="AF111" s="969" t="s">
        <v>437</v>
      </c>
      <c r="AG111" s="967"/>
      <c r="AH111" s="967"/>
      <c r="AI111" s="967"/>
      <c r="AJ111" s="968"/>
      <c r="AK111" s="969" t="s">
        <v>387</v>
      </c>
      <c r="AL111" s="967"/>
      <c r="AM111" s="967"/>
      <c r="AN111" s="967"/>
      <c r="AO111" s="968"/>
      <c r="AP111" s="970" t="s">
        <v>387</v>
      </c>
      <c r="AQ111" s="971"/>
      <c r="AR111" s="971"/>
      <c r="AS111" s="971"/>
      <c r="AT111" s="972"/>
      <c r="AU111" s="933"/>
      <c r="AV111" s="934"/>
      <c r="AW111" s="934"/>
      <c r="AX111" s="934"/>
      <c r="AY111" s="934"/>
      <c r="AZ111" s="982" t="s">
        <v>440</v>
      </c>
      <c r="BA111" s="983"/>
      <c r="BB111" s="983"/>
      <c r="BC111" s="983"/>
      <c r="BD111" s="983"/>
      <c r="BE111" s="983"/>
      <c r="BF111" s="983"/>
      <c r="BG111" s="983"/>
      <c r="BH111" s="983"/>
      <c r="BI111" s="983"/>
      <c r="BJ111" s="983"/>
      <c r="BK111" s="983"/>
      <c r="BL111" s="983"/>
      <c r="BM111" s="983"/>
      <c r="BN111" s="983"/>
      <c r="BO111" s="983"/>
      <c r="BP111" s="984"/>
      <c r="BQ111" s="952">
        <v>27390</v>
      </c>
      <c r="BR111" s="953"/>
      <c r="BS111" s="953"/>
      <c r="BT111" s="953"/>
      <c r="BU111" s="953"/>
      <c r="BV111" s="953">
        <v>1532</v>
      </c>
      <c r="BW111" s="953"/>
      <c r="BX111" s="953"/>
      <c r="BY111" s="953"/>
      <c r="BZ111" s="953"/>
      <c r="CA111" s="953">
        <v>1313</v>
      </c>
      <c r="CB111" s="953"/>
      <c r="CC111" s="953"/>
      <c r="CD111" s="953"/>
      <c r="CE111" s="953"/>
      <c r="CF111" s="947">
        <v>0</v>
      </c>
      <c r="CG111" s="948"/>
      <c r="CH111" s="948"/>
      <c r="CI111" s="948"/>
      <c r="CJ111" s="948"/>
      <c r="CK111" s="978"/>
      <c r="CL111" s="979"/>
      <c r="CM111" s="949" t="s">
        <v>441</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412</v>
      </c>
      <c r="DH111" s="953"/>
      <c r="DI111" s="953"/>
      <c r="DJ111" s="953"/>
      <c r="DK111" s="953"/>
      <c r="DL111" s="953" t="s">
        <v>412</v>
      </c>
      <c r="DM111" s="953"/>
      <c r="DN111" s="953"/>
      <c r="DO111" s="953"/>
      <c r="DP111" s="953"/>
      <c r="DQ111" s="953" t="s">
        <v>412</v>
      </c>
      <c r="DR111" s="953"/>
      <c r="DS111" s="953"/>
      <c r="DT111" s="953"/>
      <c r="DU111" s="953"/>
      <c r="DV111" s="954" t="s">
        <v>412</v>
      </c>
      <c r="DW111" s="954"/>
      <c r="DX111" s="954"/>
      <c r="DY111" s="954"/>
      <c r="DZ111" s="955"/>
    </row>
    <row r="112" spans="1:131" s="226" customFormat="1" ht="26.25" customHeight="1" x14ac:dyDescent="0.15">
      <c r="A112" s="985" t="s">
        <v>442</v>
      </c>
      <c r="B112" s="986"/>
      <c r="C112" s="983" t="s">
        <v>443</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t="s">
        <v>412</v>
      </c>
      <c r="AB112" s="992"/>
      <c r="AC112" s="992"/>
      <c r="AD112" s="992"/>
      <c r="AE112" s="993"/>
      <c r="AF112" s="994" t="s">
        <v>412</v>
      </c>
      <c r="AG112" s="992"/>
      <c r="AH112" s="992"/>
      <c r="AI112" s="992"/>
      <c r="AJ112" s="993"/>
      <c r="AK112" s="994" t="s">
        <v>387</v>
      </c>
      <c r="AL112" s="992"/>
      <c r="AM112" s="992"/>
      <c r="AN112" s="992"/>
      <c r="AO112" s="993"/>
      <c r="AP112" s="995" t="s">
        <v>444</v>
      </c>
      <c r="AQ112" s="996"/>
      <c r="AR112" s="996"/>
      <c r="AS112" s="996"/>
      <c r="AT112" s="997"/>
      <c r="AU112" s="933"/>
      <c r="AV112" s="934"/>
      <c r="AW112" s="934"/>
      <c r="AX112" s="934"/>
      <c r="AY112" s="934"/>
      <c r="AZ112" s="982" t="s">
        <v>445</v>
      </c>
      <c r="BA112" s="983"/>
      <c r="BB112" s="983"/>
      <c r="BC112" s="983"/>
      <c r="BD112" s="983"/>
      <c r="BE112" s="983"/>
      <c r="BF112" s="983"/>
      <c r="BG112" s="983"/>
      <c r="BH112" s="983"/>
      <c r="BI112" s="983"/>
      <c r="BJ112" s="983"/>
      <c r="BK112" s="983"/>
      <c r="BL112" s="983"/>
      <c r="BM112" s="983"/>
      <c r="BN112" s="983"/>
      <c r="BO112" s="983"/>
      <c r="BP112" s="984"/>
      <c r="BQ112" s="952">
        <v>2836612</v>
      </c>
      <c r="BR112" s="953"/>
      <c r="BS112" s="953"/>
      <c r="BT112" s="953"/>
      <c r="BU112" s="953"/>
      <c r="BV112" s="953">
        <v>2666223</v>
      </c>
      <c r="BW112" s="953"/>
      <c r="BX112" s="953"/>
      <c r="BY112" s="953"/>
      <c r="BZ112" s="953"/>
      <c r="CA112" s="953">
        <v>2497652</v>
      </c>
      <c r="CB112" s="953"/>
      <c r="CC112" s="953"/>
      <c r="CD112" s="953"/>
      <c r="CE112" s="953"/>
      <c r="CF112" s="947">
        <v>42</v>
      </c>
      <c r="CG112" s="948"/>
      <c r="CH112" s="948"/>
      <c r="CI112" s="948"/>
      <c r="CJ112" s="948"/>
      <c r="CK112" s="978"/>
      <c r="CL112" s="979"/>
      <c r="CM112" s="949" t="s">
        <v>446</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412</v>
      </c>
      <c r="DH112" s="953"/>
      <c r="DI112" s="953"/>
      <c r="DJ112" s="953"/>
      <c r="DK112" s="953"/>
      <c r="DL112" s="953" t="s">
        <v>387</v>
      </c>
      <c r="DM112" s="953"/>
      <c r="DN112" s="953"/>
      <c r="DO112" s="953"/>
      <c r="DP112" s="953"/>
      <c r="DQ112" s="953" t="s">
        <v>447</v>
      </c>
      <c r="DR112" s="953"/>
      <c r="DS112" s="953"/>
      <c r="DT112" s="953"/>
      <c r="DU112" s="953"/>
      <c r="DV112" s="954" t="s">
        <v>437</v>
      </c>
      <c r="DW112" s="954"/>
      <c r="DX112" s="954"/>
      <c r="DY112" s="954"/>
      <c r="DZ112" s="955"/>
    </row>
    <row r="113" spans="1:130" s="226" customFormat="1" ht="26.25" customHeight="1" x14ac:dyDescent="0.15">
      <c r="A113" s="987"/>
      <c r="B113" s="988"/>
      <c r="C113" s="983" t="s">
        <v>448</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229774</v>
      </c>
      <c r="AB113" s="967"/>
      <c r="AC113" s="967"/>
      <c r="AD113" s="967"/>
      <c r="AE113" s="968"/>
      <c r="AF113" s="969">
        <v>231191</v>
      </c>
      <c r="AG113" s="967"/>
      <c r="AH113" s="967"/>
      <c r="AI113" s="967"/>
      <c r="AJ113" s="968"/>
      <c r="AK113" s="969">
        <v>232164</v>
      </c>
      <c r="AL113" s="967"/>
      <c r="AM113" s="967"/>
      <c r="AN113" s="967"/>
      <c r="AO113" s="968"/>
      <c r="AP113" s="970">
        <v>3.9</v>
      </c>
      <c r="AQ113" s="971"/>
      <c r="AR113" s="971"/>
      <c r="AS113" s="971"/>
      <c r="AT113" s="972"/>
      <c r="AU113" s="933"/>
      <c r="AV113" s="934"/>
      <c r="AW113" s="934"/>
      <c r="AX113" s="934"/>
      <c r="AY113" s="934"/>
      <c r="AZ113" s="982" t="s">
        <v>449</v>
      </c>
      <c r="BA113" s="983"/>
      <c r="BB113" s="983"/>
      <c r="BC113" s="983"/>
      <c r="BD113" s="983"/>
      <c r="BE113" s="983"/>
      <c r="BF113" s="983"/>
      <c r="BG113" s="983"/>
      <c r="BH113" s="983"/>
      <c r="BI113" s="983"/>
      <c r="BJ113" s="983"/>
      <c r="BK113" s="983"/>
      <c r="BL113" s="983"/>
      <c r="BM113" s="983"/>
      <c r="BN113" s="983"/>
      <c r="BO113" s="983"/>
      <c r="BP113" s="984"/>
      <c r="BQ113" s="952">
        <v>1053651</v>
      </c>
      <c r="BR113" s="953"/>
      <c r="BS113" s="953"/>
      <c r="BT113" s="953"/>
      <c r="BU113" s="953"/>
      <c r="BV113" s="953">
        <v>957014</v>
      </c>
      <c r="BW113" s="953"/>
      <c r="BX113" s="953"/>
      <c r="BY113" s="953"/>
      <c r="BZ113" s="953"/>
      <c r="CA113" s="953">
        <v>840309</v>
      </c>
      <c r="CB113" s="953"/>
      <c r="CC113" s="953"/>
      <c r="CD113" s="953"/>
      <c r="CE113" s="953"/>
      <c r="CF113" s="947">
        <v>14.1</v>
      </c>
      <c r="CG113" s="948"/>
      <c r="CH113" s="948"/>
      <c r="CI113" s="948"/>
      <c r="CJ113" s="948"/>
      <c r="CK113" s="978"/>
      <c r="CL113" s="979"/>
      <c r="CM113" s="949" t="s">
        <v>450</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t="s">
        <v>447</v>
      </c>
      <c r="DH113" s="992"/>
      <c r="DI113" s="992"/>
      <c r="DJ113" s="992"/>
      <c r="DK113" s="993"/>
      <c r="DL113" s="994" t="s">
        <v>451</v>
      </c>
      <c r="DM113" s="992"/>
      <c r="DN113" s="992"/>
      <c r="DO113" s="992"/>
      <c r="DP113" s="993"/>
      <c r="DQ113" s="994" t="s">
        <v>437</v>
      </c>
      <c r="DR113" s="992"/>
      <c r="DS113" s="992"/>
      <c r="DT113" s="992"/>
      <c r="DU113" s="993"/>
      <c r="DV113" s="995" t="s">
        <v>444</v>
      </c>
      <c r="DW113" s="996"/>
      <c r="DX113" s="996"/>
      <c r="DY113" s="996"/>
      <c r="DZ113" s="997"/>
    </row>
    <row r="114" spans="1:130" s="226" customFormat="1" ht="26.25" customHeight="1" x14ac:dyDescent="0.15">
      <c r="A114" s="987"/>
      <c r="B114" s="988"/>
      <c r="C114" s="983" t="s">
        <v>452</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v>139496</v>
      </c>
      <c r="AB114" s="992"/>
      <c r="AC114" s="992"/>
      <c r="AD114" s="992"/>
      <c r="AE114" s="993"/>
      <c r="AF114" s="994">
        <v>136732</v>
      </c>
      <c r="AG114" s="992"/>
      <c r="AH114" s="992"/>
      <c r="AI114" s="992"/>
      <c r="AJ114" s="993"/>
      <c r="AK114" s="994">
        <v>140392</v>
      </c>
      <c r="AL114" s="992"/>
      <c r="AM114" s="992"/>
      <c r="AN114" s="992"/>
      <c r="AO114" s="993"/>
      <c r="AP114" s="995">
        <v>2.4</v>
      </c>
      <c r="AQ114" s="996"/>
      <c r="AR114" s="996"/>
      <c r="AS114" s="996"/>
      <c r="AT114" s="997"/>
      <c r="AU114" s="933"/>
      <c r="AV114" s="934"/>
      <c r="AW114" s="934"/>
      <c r="AX114" s="934"/>
      <c r="AY114" s="934"/>
      <c r="AZ114" s="982" t="s">
        <v>453</v>
      </c>
      <c r="BA114" s="983"/>
      <c r="BB114" s="983"/>
      <c r="BC114" s="983"/>
      <c r="BD114" s="983"/>
      <c r="BE114" s="983"/>
      <c r="BF114" s="983"/>
      <c r="BG114" s="983"/>
      <c r="BH114" s="983"/>
      <c r="BI114" s="983"/>
      <c r="BJ114" s="983"/>
      <c r="BK114" s="983"/>
      <c r="BL114" s="983"/>
      <c r="BM114" s="983"/>
      <c r="BN114" s="983"/>
      <c r="BO114" s="983"/>
      <c r="BP114" s="984"/>
      <c r="BQ114" s="952">
        <v>2170727</v>
      </c>
      <c r="BR114" s="953"/>
      <c r="BS114" s="953"/>
      <c r="BT114" s="953"/>
      <c r="BU114" s="953"/>
      <c r="BV114" s="953">
        <v>2170690</v>
      </c>
      <c r="BW114" s="953"/>
      <c r="BX114" s="953"/>
      <c r="BY114" s="953"/>
      <c r="BZ114" s="953"/>
      <c r="CA114" s="953">
        <v>2218357</v>
      </c>
      <c r="CB114" s="953"/>
      <c r="CC114" s="953"/>
      <c r="CD114" s="953"/>
      <c r="CE114" s="953"/>
      <c r="CF114" s="947">
        <v>37.299999999999997</v>
      </c>
      <c r="CG114" s="948"/>
      <c r="CH114" s="948"/>
      <c r="CI114" s="948"/>
      <c r="CJ114" s="948"/>
      <c r="CK114" s="978"/>
      <c r="CL114" s="979"/>
      <c r="CM114" s="949" t="s">
        <v>454</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437</v>
      </c>
      <c r="DH114" s="992"/>
      <c r="DI114" s="992"/>
      <c r="DJ114" s="992"/>
      <c r="DK114" s="993"/>
      <c r="DL114" s="994" t="s">
        <v>437</v>
      </c>
      <c r="DM114" s="992"/>
      <c r="DN114" s="992"/>
      <c r="DO114" s="992"/>
      <c r="DP114" s="993"/>
      <c r="DQ114" s="994" t="s">
        <v>412</v>
      </c>
      <c r="DR114" s="992"/>
      <c r="DS114" s="992"/>
      <c r="DT114" s="992"/>
      <c r="DU114" s="993"/>
      <c r="DV114" s="995" t="s">
        <v>451</v>
      </c>
      <c r="DW114" s="996"/>
      <c r="DX114" s="996"/>
      <c r="DY114" s="996"/>
      <c r="DZ114" s="997"/>
    </row>
    <row r="115" spans="1:130" s="226" customFormat="1" ht="26.25" customHeight="1" x14ac:dyDescent="0.15">
      <c r="A115" s="987"/>
      <c r="B115" s="988"/>
      <c r="C115" s="983" t="s">
        <v>455</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v>27854</v>
      </c>
      <c r="AB115" s="967"/>
      <c r="AC115" s="967"/>
      <c r="AD115" s="967"/>
      <c r="AE115" s="968"/>
      <c r="AF115" s="969">
        <v>25865</v>
      </c>
      <c r="AG115" s="967"/>
      <c r="AH115" s="967"/>
      <c r="AI115" s="967"/>
      <c r="AJ115" s="968"/>
      <c r="AK115" s="969">
        <v>6956</v>
      </c>
      <c r="AL115" s="967"/>
      <c r="AM115" s="967"/>
      <c r="AN115" s="967"/>
      <c r="AO115" s="968"/>
      <c r="AP115" s="970">
        <v>0.1</v>
      </c>
      <c r="AQ115" s="971"/>
      <c r="AR115" s="971"/>
      <c r="AS115" s="971"/>
      <c r="AT115" s="972"/>
      <c r="AU115" s="933"/>
      <c r="AV115" s="934"/>
      <c r="AW115" s="934"/>
      <c r="AX115" s="934"/>
      <c r="AY115" s="934"/>
      <c r="AZ115" s="982" t="s">
        <v>456</v>
      </c>
      <c r="BA115" s="983"/>
      <c r="BB115" s="983"/>
      <c r="BC115" s="983"/>
      <c r="BD115" s="983"/>
      <c r="BE115" s="983"/>
      <c r="BF115" s="983"/>
      <c r="BG115" s="983"/>
      <c r="BH115" s="983"/>
      <c r="BI115" s="983"/>
      <c r="BJ115" s="983"/>
      <c r="BK115" s="983"/>
      <c r="BL115" s="983"/>
      <c r="BM115" s="983"/>
      <c r="BN115" s="983"/>
      <c r="BO115" s="983"/>
      <c r="BP115" s="984"/>
      <c r="BQ115" s="952" t="s">
        <v>437</v>
      </c>
      <c r="BR115" s="953"/>
      <c r="BS115" s="953"/>
      <c r="BT115" s="953"/>
      <c r="BU115" s="953"/>
      <c r="BV115" s="953" t="s">
        <v>457</v>
      </c>
      <c r="BW115" s="953"/>
      <c r="BX115" s="953"/>
      <c r="BY115" s="953"/>
      <c r="BZ115" s="953"/>
      <c r="CA115" s="953" t="s">
        <v>412</v>
      </c>
      <c r="CB115" s="953"/>
      <c r="CC115" s="953"/>
      <c r="CD115" s="953"/>
      <c r="CE115" s="953"/>
      <c r="CF115" s="947" t="s">
        <v>458</v>
      </c>
      <c r="CG115" s="948"/>
      <c r="CH115" s="948"/>
      <c r="CI115" s="948"/>
      <c r="CJ115" s="948"/>
      <c r="CK115" s="978"/>
      <c r="CL115" s="979"/>
      <c r="CM115" s="982" t="s">
        <v>459</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4"/>
      <c r="DG115" s="991" t="s">
        <v>437</v>
      </c>
      <c r="DH115" s="992"/>
      <c r="DI115" s="992"/>
      <c r="DJ115" s="992"/>
      <c r="DK115" s="993"/>
      <c r="DL115" s="994" t="s">
        <v>451</v>
      </c>
      <c r="DM115" s="992"/>
      <c r="DN115" s="992"/>
      <c r="DO115" s="992"/>
      <c r="DP115" s="993"/>
      <c r="DQ115" s="994" t="s">
        <v>436</v>
      </c>
      <c r="DR115" s="992"/>
      <c r="DS115" s="992"/>
      <c r="DT115" s="992"/>
      <c r="DU115" s="993"/>
      <c r="DV115" s="995" t="s">
        <v>412</v>
      </c>
      <c r="DW115" s="996"/>
      <c r="DX115" s="996"/>
      <c r="DY115" s="996"/>
      <c r="DZ115" s="997"/>
    </row>
    <row r="116" spans="1:130" s="226" customFormat="1" ht="26.25" customHeight="1" x14ac:dyDescent="0.15">
      <c r="A116" s="989"/>
      <c r="B116" s="990"/>
      <c r="C116" s="998" t="s">
        <v>460</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t="s">
        <v>387</v>
      </c>
      <c r="AB116" s="992"/>
      <c r="AC116" s="992"/>
      <c r="AD116" s="992"/>
      <c r="AE116" s="993"/>
      <c r="AF116" s="994" t="s">
        <v>437</v>
      </c>
      <c r="AG116" s="992"/>
      <c r="AH116" s="992"/>
      <c r="AI116" s="992"/>
      <c r="AJ116" s="993"/>
      <c r="AK116" s="994" t="s">
        <v>412</v>
      </c>
      <c r="AL116" s="992"/>
      <c r="AM116" s="992"/>
      <c r="AN116" s="992"/>
      <c r="AO116" s="993"/>
      <c r="AP116" s="995" t="s">
        <v>412</v>
      </c>
      <c r="AQ116" s="996"/>
      <c r="AR116" s="996"/>
      <c r="AS116" s="996"/>
      <c r="AT116" s="997"/>
      <c r="AU116" s="933"/>
      <c r="AV116" s="934"/>
      <c r="AW116" s="934"/>
      <c r="AX116" s="934"/>
      <c r="AY116" s="934"/>
      <c r="AZ116" s="1000" t="s">
        <v>461</v>
      </c>
      <c r="BA116" s="1001"/>
      <c r="BB116" s="1001"/>
      <c r="BC116" s="1001"/>
      <c r="BD116" s="1001"/>
      <c r="BE116" s="1001"/>
      <c r="BF116" s="1001"/>
      <c r="BG116" s="1001"/>
      <c r="BH116" s="1001"/>
      <c r="BI116" s="1001"/>
      <c r="BJ116" s="1001"/>
      <c r="BK116" s="1001"/>
      <c r="BL116" s="1001"/>
      <c r="BM116" s="1001"/>
      <c r="BN116" s="1001"/>
      <c r="BO116" s="1001"/>
      <c r="BP116" s="1002"/>
      <c r="BQ116" s="952" t="s">
        <v>412</v>
      </c>
      <c r="BR116" s="953"/>
      <c r="BS116" s="953"/>
      <c r="BT116" s="953"/>
      <c r="BU116" s="953"/>
      <c r="BV116" s="953" t="s">
        <v>444</v>
      </c>
      <c r="BW116" s="953"/>
      <c r="BX116" s="953"/>
      <c r="BY116" s="953"/>
      <c r="BZ116" s="953"/>
      <c r="CA116" s="953" t="s">
        <v>436</v>
      </c>
      <c r="CB116" s="953"/>
      <c r="CC116" s="953"/>
      <c r="CD116" s="953"/>
      <c r="CE116" s="953"/>
      <c r="CF116" s="947" t="s">
        <v>451</v>
      </c>
      <c r="CG116" s="948"/>
      <c r="CH116" s="948"/>
      <c r="CI116" s="948"/>
      <c r="CJ116" s="948"/>
      <c r="CK116" s="978"/>
      <c r="CL116" s="979"/>
      <c r="CM116" s="949" t="s">
        <v>462</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v>25098</v>
      </c>
      <c r="DH116" s="992"/>
      <c r="DI116" s="992"/>
      <c r="DJ116" s="992"/>
      <c r="DK116" s="993"/>
      <c r="DL116" s="994" t="s">
        <v>412</v>
      </c>
      <c r="DM116" s="992"/>
      <c r="DN116" s="992"/>
      <c r="DO116" s="992"/>
      <c r="DP116" s="993"/>
      <c r="DQ116" s="994" t="s">
        <v>437</v>
      </c>
      <c r="DR116" s="992"/>
      <c r="DS116" s="992"/>
      <c r="DT116" s="992"/>
      <c r="DU116" s="993"/>
      <c r="DV116" s="995" t="s">
        <v>451</v>
      </c>
      <c r="DW116" s="996"/>
      <c r="DX116" s="996"/>
      <c r="DY116" s="996"/>
      <c r="DZ116" s="997"/>
    </row>
    <row r="117" spans="1:130" s="226" customFormat="1" ht="26.25" customHeight="1" x14ac:dyDescent="0.15">
      <c r="A117" s="937" t="s">
        <v>183</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1008" t="s">
        <v>463</v>
      </c>
      <c r="Z117" s="919"/>
      <c r="AA117" s="1009">
        <v>1211577</v>
      </c>
      <c r="AB117" s="1010"/>
      <c r="AC117" s="1010"/>
      <c r="AD117" s="1010"/>
      <c r="AE117" s="1011"/>
      <c r="AF117" s="1012">
        <v>1198853</v>
      </c>
      <c r="AG117" s="1010"/>
      <c r="AH117" s="1010"/>
      <c r="AI117" s="1010"/>
      <c r="AJ117" s="1011"/>
      <c r="AK117" s="1012">
        <v>1205971</v>
      </c>
      <c r="AL117" s="1010"/>
      <c r="AM117" s="1010"/>
      <c r="AN117" s="1010"/>
      <c r="AO117" s="1011"/>
      <c r="AP117" s="1013"/>
      <c r="AQ117" s="1014"/>
      <c r="AR117" s="1014"/>
      <c r="AS117" s="1014"/>
      <c r="AT117" s="1015"/>
      <c r="AU117" s="933"/>
      <c r="AV117" s="934"/>
      <c r="AW117" s="934"/>
      <c r="AX117" s="934"/>
      <c r="AY117" s="934"/>
      <c r="AZ117" s="1000" t="s">
        <v>464</v>
      </c>
      <c r="BA117" s="1001"/>
      <c r="BB117" s="1001"/>
      <c r="BC117" s="1001"/>
      <c r="BD117" s="1001"/>
      <c r="BE117" s="1001"/>
      <c r="BF117" s="1001"/>
      <c r="BG117" s="1001"/>
      <c r="BH117" s="1001"/>
      <c r="BI117" s="1001"/>
      <c r="BJ117" s="1001"/>
      <c r="BK117" s="1001"/>
      <c r="BL117" s="1001"/>
      <c r="BM117" s="1001"/>
      <c r="BN117" s="1001"/>
      <c r="BO117" s="1001"/>
      <c r="BP117" s="1002"/>
      <c r="BQ117" s="952" t="s">
        <v>444</v>
      </c>
      <c r="BR117" s="953"/>
      <c r="BS117" s="953"/>
      <c r="BT117" s="953"/>
      <c r="BU117" s="953"/>
      <c r="BV117" s="953" t="s">
        <v>437</v>
      </c>
      <c r="BW117" s="953"/>
      <c r="BX117" s="953"/>
      <c r="BY117" s="953"/>
      <c r="BZ117" s="953"/>
      <c r="CA117" s="953" t="s">
        <v>412</v>
      </c>
      <c r="CB117" s="953"/>
      <c r="CC117" s="953"/>
      <c r="CD117" s="953"/>
      <c r="CE117" s="953"/>
      <c r="CF117" s="947" t="s">
        <v>444</v>
      </c>
      <c r="CG117" s="948"/>
      <c r="CH117" s="948"/>
      <c r="CI117" s="948"/>
      <c r="CJ117" s="948"/>
      <c r="CK117" s="978"/>
      <c r="CL117" s="979"/>
      <c r="CM117" s="949" t="s">
        <v>465</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458</v>
      </c>
      <c r="DH117" s="992"/>
      <c r="DI117" s="992"/>
      <c r="DJ117" s="992"/>
      <c r="DK117" s="993"/>
      <c r="DL117" s="994" t="s">
        <v>437</v>
      </c>
      <c r="DM117" s="992"/>
      <c r="DN117" s="992"/>
      <c r="DO117" s="992"/>
      <c r="DP117" s="993"/>
      <c r="DQ117" s="994" t="s">
        <v>412</v>
      </c>
      <c r="DR117" s="992"/>
      <c r="DS117" s="992"/>
      <c r="DT117" s="992"/>
      <c r="DU117" s="993"/>
      <c r="DV117" s="995" t="s">
        <v>444</v>
      </c>
      <c r="DW117" s="996"/>
      <c r="DX117" s="996"/>
      <c r="DY117" s="996"/>
      <c r="DZ117" s="997"/>
    </row>
    <row r="118" spans="1:130" s="226" customFormat="1" ht="26.25" customHeight="1" x14ac:dyDescent="0.15">
      <c r="A118" s="937" t="s">
        <v>431</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17" t="s">
        <v>429</v>
      </c>
      <c r="AB118" s="918"/>
      <c r="AC118" s="918"/>
      <c r="AD118" s="918"/>
      <c r="AE118" s="919"/>
      <c r="AF118" s="917" t="s">
        <v>302</v>
      </c>
      <c r="AG118" s="918"/>
      <c r="AH118" s="918"/>
      <c r="AI118" s="918"/>
      <c r="AJ118" s="919"/>
      <c r="AK118" s="917" t="s">
        <v>301</v>
      </c>
      <c r="AL118" s="918"/>
      <c r="AM118" s="918"/>
      <c r="AN118" s="918"/>
      <c r="AO118" s="919"/>
      <c r="AP118" s="1004" t="s">
        <v>430</v>
      </c>
      <c r="AQ118" s="1005"/>
      <c r="AR118" s="1005"/>
      <c r="AS118" s="1005"/>
      <c r="AT118" s="1006"/>
      <c r="AU118" s="933"/>
      <c r="AV118" s="934"/>
      <c r="AW118" s="934"/>
      <c r="AX118" s="934"/>
      <c r="AY118" s="934"/>
      <c r="AZ118" s="1007" t="s">
        <v>466</v>
      </c>
      <c r="BA118" s="998"/>
      <c r="BB118" s="998"/>
      <c r="BC118" s="998"/>
      <c r="BD118" s="998"/>
      <c r="BE118" s="998"/>
      <c r="BF118" s="998"/>
      <c r="BG118" s="998"/>
      <c r="BH118" s="998"/>
      <c r="BI118" s="998"/>
      <c r="BJ118" s="998"/>
      <c r="BK118" s="998"/>
      <c r="BL118" s="998"/>
      <c r="BM118" s="998"/>
      <c r="BN118" s="998"/>
      <c r="BO118" s="998"/>
      <c r="BP118" s="999"/>
      <c r="BQ118" s="1030" t="s">
        <v>412</v>
      </c>
      <c r="BR118" s="1031"/>
      <c r="BS118" s="1031"/>
      <c r="BT118" s="1031"/>
      <c r="BU118" s="1031"/>
      <c r="BV118" s="1031" t="s">
        <v>437</v>
      </c>
      <c r="BW118" s="1031"/>
      <c r="BX118" s="1031"/>
      <c r="BY118" s="1031"/>
      <c r="BZ118" s="1031"/>
      <c r="CA118" s="1031" t="s">
        <v>412</v>
      </c>
      <c r="CB118" s="1031"/>
      <c r="CC118" s="1031"/>
      <c r="CD118" s="1031"/>
      <c r="CE118" s="1031"/>
      <c r="CF118" s="947" t="s">
        <v>412</v>
      </c>
      <c r="CG118" s="948"/>
      <c r="CH118" s="948"/>
      <c r="CI118" s="948"/>
      <c r="CJ118" s="948"/>
      <c r="CK118" s="978"/>
      <c r="CL118" s="979"/>
      <c r="CM118" s="949" t="s">
        <v>467</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437</v>
      </c>
      <c r="DH118" s="992"/>
      <c r="DI118" s="992"/>
      <c r="DJ118" s="992"/>
      <c r="DK118" s="993"/>
      <c r="DL118" s="994" t="s">
        <v>412</v>
      </c>
      <c r="DM118" s="992"/>
      <c r="DN118" s="992"/>
      <c r="DO118" s="992"/>
      <c r="DP118" s="993"/>
      <c r="DQ118" s="994" t="s">
        <v>412</v>
      </c>
      <c r="DR118" s="992"/>
      <c r="DS118" s="992"/>
      <c r="DT118" s="992"/>
      <c r="DU118" s="993"/>
      <c r="DV118" s="995" t="s">
        <v>444</v>
      </c>
      <c r="DW118" s="996"/>
      <c r="DX118" s="996"/>
      <c r="DY118" s="996"/>
      <c r="DZ118" s="997"/>
    </row>
    <row r="119" spans="1:130" s="226" customFormat="1" ht="26.25" customHeight="1" x14ac:dyDescent="0.15">
      <c r="A119" s="1091" t="s">
        <v>434</v>
      </c>
      <c r="B119" s="977"/>
      <c r="C119" s="956" t="s">
        <v>435</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4" t="s">
        <v>437</v>
      </c>
      <c r="AB119" s="925"/>
      <c r="AC119" s="925"/>
      <c r="AD119" s="925"/>
      <c r="AE119" s="926"/>
      <c r="AF119" s="927" t="s">
        <v>437</v>
      </c>
      <c r="AG119" s="925"/>
      <c r="AH119" s="925"/>
      <c r="AI119" s="925"/>
      <c r="AJ119" s="926"/>
      <c r="AK119" s="927" t="s">
        <v>444</v>
      </c>
      <c r="AL119" s="925"/>
      <c r="AM119" s="925"/>
      <c r="AN119" s="925"/>
      <c r="AO119" s="926"/>
      <c r="AP119" s="928" t="s">
        <v>444</v>
      </c>
      <c r="AQ119" s="929"/>
      <c r="AR119" s="929"/>
      <c r="AS119" s="929"/>
      <c r="AT119" s="930"/>
      <c r="AU119" s="935"/>
      <c r="AV119" s="936"/>
      <c r="AW119" s="936"/>
      <c r="AX119" s="936"/>
      <c r="AY119" s="936"/>
      <c r="AZ119" s="257" t="s">
        <v>183</v>
      </c>
      <c r="BA119" s="257"/>
      <c r="BB119" s="257"/>
      <c r="BC119" s="257"/>
      <c r="BD119" s="257"/>
      <c r="BE119" s="257"/>
      <c r="BF119" s="257"/>
      <c r="BG119" s="257"/>
      <c r="BH119" s="257"/>
      <c r="BI119" s="257"/>
      <c r="BJ119" s="257"/>
      <c r="BK119" s="257"/>
      <c r="BL119" s="257"/>
      <c r="BM119" s="257"/>
      <c r="BN119" s="257"/>
      <c r="BO119" s="1008" t="s">
        <v>468</v>
      </c>
      <c r="BP119" s="1039"/>
      <c r="BQ119" s="1030">
        <v>15811334</v>
      </c>
      <c r="BR119" s="1031"/>
      <c r="BS119" s="1031"/>
      <c r="BT119" s="1031"/>
      <c r="BU119" s="1031"/>
      <c r="BV119" s="1031">
        <v>15678123</v>
      </c>
      <c r="BW119" s="1031"/>
      <c r="BX119" s="1031"/>
      <c r="BY119" s="1031"/>
      <c r="BZ119" s="1031"/>
      <c r="CA119" s="1031">
        <v>15667878</v>
      </c>
      <c r="CB119" s="1031"/>
      <c r="CC119" s="1031"/>
      <c r="CD119" s="1031"/>
      <c r="CE119" s="1031"/>
      <c r="CF119" s="1032"/>
      <c r="CG119" s="1033"/>
      <c r="CH119" s="1033"/>
      <c r="CI119" s="1033"/>
      <c r="CJ119" s="1034"/>
      <c r="CK119" s="980"/>
      <c r="CL119" s="981"/>
      <c r="CM119" s="1035" t="s">
        <v>469</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38">
        <v>2292</v>
      </c>
      <c r="DH119" s="1017"/>
      <c r="DI119" s="1017"/>
      <c r="DJ119" s="1017"/>
      <c r="DK119" s="1018"/>
      <c r="DL119" s="1016">
        <v>1532</v>
      </c>
      <c r="DM119" s="1017"/>
      <c r="DN119" s="1017"/>
      <c r="DO119" s="1017"/>
      <c r="DP119" s="1018"/>
      <c r="DQ119" s="1016">
        <v>1313</v>
      </c>
      <c r="DR119" s="1017"/>
      <c r="DS119" s="1017"/>
      <c r="DT119" s="1017"/>
      <c r="DU119" s="1018"/>
      <c r="DV119" s="1019">
        <v>0</v>
      </c>
      <c r="DW119" s="1020"/>
      <c r="DX119" s="1020"/>
      <c r="DY119" s="1020"/>
      <c r="DZ119" s="1021"/>
    </row>
    <row r="120" spans="1:130" s="226" customFormat="1" ht="26.25" customHeight="1" x14ac:dyDescent="0.15">
      <c r="A120" s="1092"/>
      <c r="B120" s="979"/>
      <c r="C120" s="949" t="s">
        <v>441</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387</v>
      </c>
      <c r="AB120" s="992"/>
      <c r="AC120" s="992"/>
      <c r="AD120" s="992"/>
      <c r="AE120" s="993"/>
      <c r="AF120" s="994" t="s">
        <v>437</v>
      </c>
      <c r="AG120" s="992"/>
      <c r="AH120" s="992"/>
      <c r="AI120" s="992"/>
      <c r="AJ120" s="993"/>
      <c r="AK120" s="994" t="s">
        <v>437</v>
      </c>
      <c r="AL120" s="992"/>
      <c r="AM120" s="992"/>
      <c r="AN120" s="992"/>
      <c r="AO120" s="993"/>
      <c r="AP120" s="995" t="s">
        <v>437</v>
      </c>
      <c r="AQ120" s="996"/>
      <c r="AR120" s="996"/>
      <c r="AS120" s="996"/>
      <c r="AT120" s="997"/>
      <c r="AU120" s="1022" t="s">
        <v>470</v>
      </c>
      <c r="AV120" s="1023"/>
      <c r="AW120" s="1023"/>
      <c r="AX120" s="1023"/>
      <c r="AY120" s="1024"/>
      <c r="AZ120" s="973" t="s">
        <v>471</v>
      </c>
      <c r="BA120" s="922"/>
      <c r="BB120" s="922"/>
      <c r="BC120" s="922"/>
      <c r="BD120" s="922"/>
      <c r="BE120" s="922"/>
      <c r="BF120" s="922"/>
      <c r="BG120" s="922"/>
      <c r="BH120" s="922"/>
      <c r="BI120" s="922"/>
      <c r="BJ120" s="922"/>
      <c r="BK120" s="922"/>
      <c r="BL120" s="922"/>
      <c r="BM120" s="922"/>
      <c r="BN120" s="922"/>
      <c r="BO120" s="922"/>
      <c r="BP120" s="923"/>
      <c r="BQ120" s="959">
        <v>2423433</v>
      </c>
      <c r="BR120" s="960"/>
      <c r="BS120" s="960"/>
      <c r="BT120" s="960"/>
      <c r="BU120" s="960"/>
      <c r="BV120" s="960">
        <v>2054353</v>
      </c>
      <c r="BW120" s="960"/>
      <c r="BX120" s="960"/>
      <c r="BY120" s="960"/>
      <c r="BZ120" s="960"/>
      <c r="CA120" s="960">
        <v>1734407</v>
      </c>
      <c r="CB120" s="960"/>
      <c r="CC120" s="960"/>
      <c r="CD120" s="960"/>
      <c r="CE120" s="960"/>
      <c r="CF120" s="974">
        <v>29.2</v>
      </c>
      <c r="CG120" s="975"/>
      <c r="CH120" s="975"/>
      <c r="CI120" s="975"/>
      <c r="CJ120" s="975"/>
      <c r="CK120" s="1040" t="s">
        <v>472</v>
      </c>
      <c r="CL120" s="1041"/>
      <c r="CM120" s="1041"/>
      <c r="CN120" s="1041"/>
      <c r="CO120" s="1042"/>
      <c r="CP120" s="1048" t="s">
        <v>408</v>
      </c>
      <c r="CQ120" s="1049"/>
      <c r="CR120" s="1049"/>
      <c r="CS120" s="1049"/>
      <c r="CT120" s="1049"/>
      <c r="CU120" s="1049"/>
      <c r="CV120" s="1049"/>
      <c r="CW120" s="1049"/>
      <c r="CX120" s="1049"/>
      <c r="CY120" s="1049"/>
      <c r="CZ120" s="1049"/>
      <c r="DA120" s="1049"/>
      <c r="DB120" s="1049"/>
      <c r="DC120" s="1049"/>
      <c r="DD120" s="1049"/>
      <c r="DE120" s="1049"/>
      <c r="DF120" s="1050"/>
      <c r="DG120" s="959">
        <v>2611343</v>
      </c>
      <c r="DH120" s="960"/>
      <c r="DI120" s="960"/>
      <c r="DJ120" s="960"/>
      <c r="DK120" s="960"/>
      <c r="DL120" s="960">
        <v>2455565</v>
      </c>
      <c r="DM120" s="960"/>
      <c r="DN120" s="960"/>
      <c r="DO120" s="960"/>
      <c r="DP120" s="960"/>
      <c r="DQ120" s="960">
        <v>2298901</v>
      </c>
      <c r="DR120" s="960"/>
      <c r="DS120" s="960"/>
      <c r="DT120" s="960"/>
      <c r="DU120" s="960"/>
      <c r="DV120" s="961">
        <v>38.6</v>
      </c>
      <c r="DW120" s="961"/>
      <c r="DX120" s="961"/>
      <c r="DY120" s="961"/>
      <c r="DZ120" s="962"/>
    </row>
    <row r="121" spans="1:130" s="226" customFormat="1" ht="26.25" customHeight="1" x14ac:dyDescent="0.15">
      <c r="A121" s="1092"/>
      <c r="B121" s="979"/>
      <c r="C121" s="1000" t="s">
        <v>473</v>
      </c>
      <c r="D121" s="1001"/>
      <c r="E121" s="1001"/>
      <c r="F121" s="1001"/>
      <c r="G121" s="1001"/>
      <c r="H121" s="1001"/>
      <c r="I121" s="1001"/>
      <c r="J121" s="1001"/>
      <c r="K121" s="1001"/>
      <c r="L121" s="1001"/>
      <c r="M121" s="1001"/>
      <c r="N121" s="1001"/>
      <c r="O121" s="1001"/>
      <c r="P121" s="1001"/>
      <c r="Q121" s="1001"/>
      <c r="R121" s="1001"/>
      <c r="S121" s="1001"/>
      <c r="T121" s="1001"/>
      <c r="U121" s="1001"/>
      <c r="V121" s="1001"/>
      <c r="W121" s="1001"/>
      <c r="X121" s="1001"/>
      <c r="Y121" s="1001"/>
      <c r="Z121" s="1002"/>
      <c r="AA121" s="991" t="s">
        <v>437</v>
      </c>
      <c r="AB121" s="992"/>
      <c r="AC121" s="992"/>
      <c r="AD121" s="992"/>
      <c r="AE121" s="993"/>
      <c r="AF121" s="994" t="s">
        <v>387</v>
      </c>
      <c r="AG121" s="992"/>
      <c r="AH121" s="992"/>
      <c r="AI121" s="992"/>
      <c r="AJ121" s="993"/>
      <c r="AK121" s="994" t="s">
        <v>447</v>
      </c>
      <c r="AL121" s="992"/>
      <c r="AM121" s="992"/>
      <c r="AN121" s="992"/>
      <c r="AO121" s="993"/>
      <c r="AP121" s="995" t="s">
        <v>458</v>
      </c>
      <c r="AQ121" s="996"/>
      <c r="AR121" s="996"/>
      <c r="AS121" s="996"/>
      <c r="AT121" s="997"/>
      <c r="AU121" s="1025"/>
      <c r="AV121" s="1026"/>
      <c r="AW121" s="1026"/>
      <c r="AX121" s="1026"/>
      <c r="AY121" s="1027"/>
      <c r="AZ121" s="982" t="s">
        <v>474</v>
      </c>
      <c r="BA121" s="983"/>
      <c r="BB121" s="983"/>
      <c r="BC121" s="983"/>
      <c r="BD121" s="983"/>
      <c r="BE121" s="983"/>
      <c r="BF121" s="983"/>
      <c r="BG121" s="983"/>
      <c r="BH121" s="983"/>
      <c r="BI121" s="983"/>
      <c r="BJ121" s="983"/>
      <c r="BK121" s="983"/>
      <c r="BL121" s="983"/>
      <c r="BM121" s="983"/>
      <c r="BN121" s="983"/>
      <c r="BO121" s="983"/>
      <c r="BP121" s="984"/>
      <c r="BQ121" s="952">
        <v>151971</v>
      </c>
      <c r="BR121" s="953"/>
      <c r="BS121" s="953"/>
      <c r="BT121" s="953"/>
      <c r="BU121" s="953"/>
      <c r="BV121" s="953">
        <v>142785</v>
      </c>
      <c r="BW121" s="953"/>
      <c r="BX121" s="953"/>
      <c r="BY121" s="953"/>
      <c r="BZ121" s="953"/>
      <c r="CA121" s="953">
        <v>139358</v>
      </c>
      <c r="CB121" s="953"/>
      <c r="CC121" s="953"/>
      <c r="CD121" s="953"/>
      <c r="CE121" s="953"/>
      <c r="CF121" s="947">
        <v>2.2999999999999998</v>
      </c>
      <c r="CG121" s="948"/>
      <c r="CH121" s="948"/>
      <c r="CI121" s="948"/>
      <c r="CJ121" s="948"/>
      <c r="CK121" s="1043"/>
      <c r="CL121" s="1044"/>
      <c r="CM121" s="1044"/>
      <c r="CN121" s="1044"/>
      <c r="CO121" s="1045"/>
      <c r="CP121" s="1053" t="s">
        <v>475</v>
      </c>
      <c r="CQ121" s="1054"/>
      <c r="CR121" s="1054"/>
      <c r="CS121" s="1054"/>
      <c r="CT121" s="1054"/>
      <c r="CU121" s="1054"/>
      <c r="CV121" s="1054"/>
      <c r="CW121" s="1054"/>
      <c r="CX121" s="1054"/>
      <c r="CY121" s="1054"/>
      <c r="CZ121" s="1054"/>
      <c r="DA121" s="1054"/>
      <c r="DB121" s="1054"/>
      <c r="DC121" s="1054"/>
      <c r="DD121" s="1054"/>
      <c r="DE121" s="1054"/>
      <c r="DF121" s="1055"/>
      <c r="DG121" s="952">
        <v>185820</v>
      </c>
      <c r="DH121" s="953"/>
      <c r="DI121" s="953"/>
      <c r="DJ121" s="953"/>
      <c r="DK121" s="953"/>
      <c r="DL121" s="953">
        <v>174596</v>
      </c>
      <c r="DM121" s="953"/>
      <c r="DN121" s="953"/>
      <c r="DO121" s="953"/>
      <c r="DP121" s="953"/>
      <c r="DQ121" s="953">
        <v>163159</v>
      </c>
      <c r="DR121" s="953"/>
      <c r="DS121" s="953"/>
      <c r="DT121" s="953"/>
      <c r="DU121" s="953"/>
      <c r="DV121" s="954">
        <v>2.7</v>
      </c>
      <c r="DW121" s="954"/>
      <c r="DX121" s="954"/>
      <c r="DY121" s="954"/>
      <c r="DZ121" s="955"/>
    </row>
    <row r="122" spans="1:130" s="226" customFormat="1" ht="26.25" customHeight="1" x14ac:dyDescent="0.15">
      <c r="A122" s="1092"/>
      <c r="B122" s="979"/>
      <c r="C122" s="949" t="s">
        <v>454</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412</v>
      </c>
      <c r="AB122" s="992"/>
      <c r="AC122" s="992"/>
      <c r="AD122" s="992"/>
      <c r="AE122" s="993"/>
      <c r="AF122" s="994" t="s">
        <v>387</v>
      </c>
      <c r="AG122" s="992"/>
      <c r="AH122" s="992"/>
      <c r="AI122" s="992"/>
      <c r="AJ122" s="993"/>
      <c r="AK122" s="994" t="s">
        <v>437</v>
      </c>
      <c r="AL122" s="992"/>
      <c r="AM122" s="992"/>
      <c r="AN122" s="992"/>
      <c r="AO122" s="993"/>
      <c r="AP122" s="995" t="s">
        <v>437</v>
      </c>
      <c r="AQ122" s="996"/>
      <c r="AR122" s="996"/>
      <c r="AS122" s="996"/>
      <c r="AT122" s="997"/>
      <c r="AU122" s="1025"/>
      <c r="AV122" s="1026"/>
      <c r="AW122" s="1026"/>
      <c r="AX122" s="1026"/>
      <c r="AY122" s="1027"/>
      <c r="AZ122" s="1007" t="s">
        <v>476</v>
      </c>
      <c r="BA122" s="998"/>
      <c r="BB122" s="998"/>
      <c r="BC122" s="998"/>
      <c r="BD122" s="998"/>
      <c r="BE122" s="998"/>
      <c r="BF122" s="998"/>
      <c r="BG122" s="998"/>
      <c r="BH122" s="998"/>
      <c r="BI122" s="998"/>
      <c r="BJ122" s="998"/>
      <c r="BK122" s="998"/>
      <c r="BL122" s="998"/>
      <c r="BM122" s="998"/>
      <c r="BN122" s="998"/>
      <c r="BO122" s="998"/>
      <c r="BP122" s="999"/>
      <c r="BQ122" s="1030">
        <v>8566324</v>
      </c>
      <c r="BR122" s="1031"/>
      <c r="BS122" s="1031"/>
      <c r="BT122" s="1031"/>
      <c r="BU122" s="1031"/>
      <c r="BV122" s="1031">
        <v>8549390</v>
      </c>
      <c r="BW122" s="1031"/>
      <c r="BX122" s="1031"/>
      <c r="BY122" s="1031"/>
      <c r="BZ122" s="1031"/>
      <c r="CA122" s="1031">
        <v>8384552</v>
      </c>
      <c r="CB122" s="1031"/>
      <c r="CC122" s="1031"/>
      <c r="CD122" s="1031"/>
      <c r="CE122" s="1031"/>
      <c r="CF122" s="1051">
        <v>141</v>
      </c>
      <c r="CG122" s="1052"/>
      <c r="CH122" s="1052"/>
      <c r="CI122" s="1052"/>
      <c r="CJ122" s="1052"/>
      <c r="CK122" s="1043"/>
      <c r="CL122" s="1044"/>
      <c r="CM122" s="1044"/>
      <c r="CN122" s="1044"/>
      <c r="CO122" s="1045"/>
      <c r="CP122" s="1053" t="s">
        <v>477</v>
      </c>
      <c r="CQ122" s="1054"/>
      <c r="CR122" s="1054"/>
      <c r="CS122" s="1054"/>
      <c r="CT122" s="1054"/>
      <c r="CU122" s="1054"/>
      <c r="CV122" s="1054"/>
      <c r="CW122" s="1054"/>
      <c r="CX122" s="1054"/>
      <c r="CY122" s="1054"/>
      <c r="CZ122" s="1054"/>
      <c r="DA122" s="1054"/>
      <c r="DB122" s="1054"/>
      <c r="DC122" s="1054"/>
      <c r="DD122" s="1054"/>
      <c r="DE122" s="1054"/>
      <c r="DF122" s="1055"/>
      <c r="DG122" s="952">
        <v>30146</v>
      </c>
      <c r="DH122" s="953"/>
      <c r="DI122" s="953"/>
      <c r="DJ122" s="953"/>
      <c r="DK122" s="953"/>
      <c r="DL122" s="953">
        <v>25224</v>
      </c>
      <c r="DM122" s="953"/>
      <c r="DN122" s="953"/>
      <c r="DO122" s="953"/>
      <c r="DP122" s="953"/>
      <c r="DQ122" s="953">
        <v>21559</v>
      </c>
      <c r="DR122" s="953"/>
      <c r="DS122" s="953"/>
      <c r="DT122" s="953"/>
      <c r="DU122" s="953"/>
      <c r="DV122" s="954">
        <v>0.4</v>
      </c>
      <c r="DW122" s="954"/>
      <c r="DX122" s="954"/>
      <c r="DY122" s="954"/>
      <c r="DZ122" s="955"/>
    </row>
    <row r="123" spans="1:130" s="226" customFormat="1" ht="26.25" customHeight="1" x14ac:dyDescent="0.15">
      <c r="A123" s="1092"/>
      <c r="B123" s="979"/>
      <c r="C123" s="949" t="s">
        <v>462</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v>25832</v>
      </c>
      <c r="AB123" s="992"/>
      <c r="AC123" s="992"/>
      <c r="AD123" s="992"/>
      <c r="AE123" s="993"/>
      <c r="AF123" s="994">
        <v>25098</v>
      </c>
      <c r="AG123" s="992"/>
      <c r="AH123" s="992"/>
      <c r="AI123" s="992"/>
      <c r="AJ123" s="993"/>
      <c r="AK123" s="994" t="s">
        <v>437</v>
      </c>
      <c r="AL123" s="992"/>
      <c r="AM123" s="992"/>
      <c r="AN123" s="992"/>
      <c r="AO123" s="993"/>
      <c r="AP123" s="995" t="s">
        <v>387</v>
      </c>
      <c r="AQ123" s="996"/>
      <c r="AR123" s="996"/>
      <c r="AS123" s="996"/>
      <c r="AT123" s="997"/>
      <c r="AU123" s="1028"/>
      <c r="AV123" s="1029"/>
      <c r="AW123" s="1029"/>
      <c r="AX123" s="1029"/>
      <c r="AY123" s="1029"/>
      <c r="AZ123" s="257" t="s">
        <v>183</v>
      </c>
      <c r="BA123" s="257"/>
      <c r="BB123" s="257"/>
      <c r="BC123" s="257"/>
      <c r="BD123" s="257"/>
      <c r="BE123" s="257"/>
      <c r="BF123" s="257"/>
      <c r="BG123" s="257"/>
      <c r="BH123" s="257"/>
      <c r="BI123" s="257"/>
      <c r="BJ123" s="257"/>
      <c r="BK123" s="257"/>
      <c r="BL123" s="257"/>
      <c r="BM123" s="257"/>
      <c r="BN123" s="257"/>
      <c r="BO123" s="1008" t="s">
        <v>478</v>
      </c>
      <c r="BP123" s="1039"/>
      <c r="BQ123" s="1098">
        <v>11141728</v>
      </c>
      <c r="BR123" s="1099"/>
      <c r="BS123" s="1099"/>
      <c r="BT123" s="1099"/>
      <c r="BU123" s="1099"/>
      <c r="BV123" s="1099">
        <v>10746528</v>
      </c>
      <c r="BW123" s="1099"/>
      <c r="BX123" s="1099"/>
      <c r="BY123" s="1099"/>
      <c r="BZ123" s="1099"/>
      <c r="CA123" s="1099">
        <v>10258317</v>
      </c>
      <c r="CB123" s="1099"/>
      <c r="CC123" s="1099"/>
      <c r="CD123" s="1099"/>
      <c r="CE123" s="1099"/>
      <c r="CF123" s="1032"/>
      <c r="CG123" s="1033"/>
      <c r="CH123" s="1033"/>
      <c r="CI123" s="1033"/>
      <c r="CJ123" s="1034"/>
      <c r="CK123" s="1043"/>
      <c r="CL123" s="1044"/>
      <c r="CM123" s="1044"/>
      <c r="CN123" s="1044"/>
      <c r="CO123" s="1045"/>
      <c r="CP123" s="1053" t="s">
        <v>479</v>
      </c>
      <c r="CQ123" s="1054"/>
      <c r="CR123" s="1054"/>
      <c r="CS123" s="1054"/>
      <c r="CT123" s="1054"/>
      <c r="CU123" s="1054"/>
      <c r="CV123" s="1054"/>
      <c r="CW123" s="1054"/>
      <c r="CX123" s="1054"/>
      <c r="CY123" s="1054"/>
      <c r="CZ123" s="1054"/>
      <c r="DA123" s="1054"/>
      <c r="DB123" s="1054"/>
      <c r="DC123" s="1054"/>
      <c r="DD123" s="1054"/>
      <c r="DE123" s="1054"/>
      <c r="DF123" s="1055"/>
      <c r="DG123" s="991">
        <v>9303</v>
      </c>
      <c r="DH123" s="992"/>
      <c r="DI123" s="992"/>
      <c r="DJ123" s="992"/>
      <c r="DK123" s="993"/>
      <c r="DL123" s="994">
        <v>10838</v>
      </c>
      <c r="DM123" s="992"/>
      <c r="DN123" s="992"/>
      <c r="DO123" s="992"/>
      <c r="DP123" s="993"/>
      <c r="DQ123" s="994">
        <v>14033</v>
      </c>
      <c r="DR123" s="992"/>
      <c r="DS123" s="992"/>
      <c r="DT123" s="992"/>
      <c r="DU123" s="993"/>
      <c r="DV123" s="995">
        <v>0.2</v>
      </c>
      <c r="DW123" s="996"/>
      <c r="DX123" s="996"/>
      <c r="DY123" s="996"/>
      <c r="DZ123" s="997"/>
    </row>
    <row r="124" spans="1:130" s="226" customFormat="1" ht="26.25" customHeight="1" thickBot="1" x14ac:dyDescent="0.2">
      <c r="A124" s="1092"/>
      <c r="B124" s="979"/>
      <c r="C124" s="949" t="s">
        <v>465</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437</v>
      </c>
      <c r="AB124" s="992"/>
      <c r="AC124" s="992"/>
      <c r="AD124" s="992"/>
      <c r="AE124" s="993"/>
      <c r="AF124" s="994" t="s">
        <v>387</v>
      </c>
      <c r="AG124" s="992"/>
      <c r="AH124" s="992"/>
      <c r="AI124" s="992"/>
      <c r="AJ124" s="993"/>
      <c r="AK124" s="994" t="s">
        <v>387</v>
      </c>
      <c r="AL124" s="992"/>
      <c r="AM124" s="992"/>
      <c r="AN124" s="992"/>
      <c r="AO124" s="993"/>
      <c r="AP124" s="995" t="s">
        <v>387</v>
      </c>
      <c r="AQ124" s="996"/>
      <c r="AR124" s="996"/>
      <c r="AS124" s="996"/>
      <c r="AT124" s="997"/>
      <c r="AU124" s="1094" t="s">
        <v>480</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v>76.5</v>
      </c>
      <c r="BR124" s="1061"/>
      <c r="BS124" s="1061"/>
      <c r="BT124" s="1061"/>
      <c r="BU124" s="1061"/>
      <c r="BV124" s="1061">
        <v>82.3</v>
      </c>
      <c r="BW124" s="1061"/>
      <c r="BX124" s="1061"/>
      <c r="BY124" s="1061"/>
      <c r="BZ124" s="1061"/>
      <c r="CA124" s="1061">
        <v>90.9</v>
      </c>
      <c r="CB124" s="1061"/>
      <c r="CC124" s="1061"/>
      <c r="CD124" s="1061"/>
      <c r="CE124" s="1061"/>
      <c r="CF124" s="1062"/>
      <c r="CG124" s="1063"/>
      <c r="CH124" s="1063"/>
      <c r="CI124" s="1063"/>
      <c r="CJ124" s="1064"/>
      <c r="CK124" s="1046"/>
      <c r="CL124" s="1046"/>
      <c r="CM124" s="1046"/>
      <c r="CN124" s="1046"/>
      <c r="CO124" s="1047"/>
      <c r="CP124" s="1053" t="s">
        <v>481</v>
      </c>
      <c r="CQ124" s="1054"/>
      <c r="CR124" s="1054"/>
      <c r="CS124" s="1054"/>
      <c r="CT124" s="1054"/>
      <c r="CU124" s="1054"/>
      <c r="CV124" s="1054"/>
      <c r="CW124" s="1054"/>
      <c r="CX124" s="1054"/>
      <c r="CY124" s="1054"/>
      <c r="CZ124" s="1054"/>
      <c r="DA124" s="1054"/>
      <c r="DB124" s="1054"/>
      <c r="DC124" s="1054"/>
      <c r="DD124" s="1054"/>
      <c r="DE124" s="1054"/>
      <c r="DF124" s="1055"/>
      <c r="DG124" s="1038" t="s">
        <v>436</v>
      </c>
      <c r="DH124" s="1017"/>
      <c r="DI124" s="1017"/>
      <c r="DJ124" s="1017"/>
      <c r="DK124" s="1018"/>
      <c r="DL124" s="1016" t="s">
        <v>436</v>
      </c>
      <c r="DM124" s="1017"/>
      <c r="DN124" s="1017"/>
      <c r="DO124" s="1017"/>
      <c r="DP124" s="1018"/>
      <c r="DQ124" s="1016" t="s">
        <v>458</v>
      </c>
      <c r="DR124" s="1017"/>
      <c r="DS124" s="1017"/>
      <c r="DT124" s="1017"/>
      <c r="DU124" s="1018"/>
      <c r="DV124" s="1019" t="s">
        <v>437</v>
      </c>
      <c r="DW124" s="1020"/>
      <c r="DX124" s="1020"/>
      <c r="DY124" s="1020"/>
      <c r="DZ124" s="1021"/>
    </row>
    <row r="125" spans="1:130" s="226" customFormat="1" ht="26.25" customHeight="1" x14ac:dyDescent="0.15">
      <c r="A125" s="1092"/>
      <c r="B125" s="979"/>
      <c r="C125" s="949" t="s">
        <v>467</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437</v>
      </c>
      <c r="AB125" s="992"/>
      <c r="AC125" s="992"/>
      <c r="AD125" s="992"/>
      <c r="AE125" s="993"/>
      <c r="AF125" s="994" t="s">
        <v>437</v>
      </c>
      <c r="AG125" s="992"/>
      <c r="AH125" s="992"/>
      <c r="AI125" s="992"/>
      <c r="AJ125" s="993"/>
      <c r="AK125" s="994" t="s">
        <v>437</v>
      </c>
      <c r="AL125" s="992"/>
      <c r="AM125" s="992"/>
      <c r="AN125" s="992"/>
      <c r="AO125" s="993"/>
      <c r="AP125" s="995" t="s">
        <v>436</v>
      </c>
      <c r="AQ125" s="996"/>
      <c r="AR125" s="996"/>
      <c r="AS125" s="996"/>
      <c r="AT125" s="99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6" t="s">
        <v>482</v>
      </c>
      <c r="CL125" s="1041"/>
      <c r="CM125" s="1041"/>
      <c r="CN125" s="1041"/>
      <c r="CO125" s="1042"/>
      <c r="CP125" s="973" t="s">
        <v>483</v>
      </c>
      <c r="CQ125" s="922"/>
      <c r="CR125" s="922"/>
      <c r="CS125" s="922"/>
      <c r="CT125" s="922"/>
      <c r="CU125" s="922"/>
      <c r="CV125" s="922"/>
      <c r="CW125" s="922"/>
      <c r="CX125" s="922"/>
      <c r="CY125" s="922"/>
      <c r="CZ125" s="922"/>
      <c r="DA125" s="922"/>
      <c r="DB125" s="922"/>
      <c r="DC125" s="922"/>
      <c r="DD125" s="922"/>
      <c r="DE125" s="922"/>
      <c r="DF125" s="923"/>
      <c r="DG125" s="959" t="s">
        <v>458</v>
      </c>
      <c r="DH125" s="960"/>
      <c r="DI125" s="960"/>
      <c r="DJ125" s="960"/>
      <c r="DK125" s="960"/>
      <c r="DL125" s="960" t="s">
        <v>437</v>
      </c>
      <c r="DM125" s="960"/>
      <c r="DN125" s="960"/>
      <c r="DO125" s="960"/>
      <c r="DP125" s="960"/>
      <c r="DQ125" s="960" t="s">
        <v>437</v>
      </c>
      <c r="DR125" s="960"/>
      <c r="DS125" s="960"/>
      <c r="DT125" s="960"/>
      <c r="DU125" s="960"/>
      <c r="DV125" s="961" t="s">
        <v>437</v>
      </c>
      <c r="DW125" s="961"/>
      <c r="DX125" s="961"/>
      <c r="DY125" s="961"/>
      <c r="DZ125" s="962"/>
    </row>
    <row r="126" spans="1:130" s="226" customFormat="1" ht="26.25" customHeight="1" thickBot="1" x14ac:dyDescent="0.2">
      <c r="A126" s="1092"/>
      <c r="B126" s="979"/>
      <c r="C126" s="949" t="s">
        <v>469</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v>1705</v>
      </c>
      <c r="AB126" s="992"/>
      <c r="AC126" s="992"/>
      <c r="AD126" s="992"/>
      <c r="AE126" s="993"/>
      <c r="AF126" s="994">
        <v>525</v>
      </c>
      <c r="AG126" s="992"/>
      <c r="AH126" s="992"/>
      <c r="AI126" s="992"/>
      <c r="AJ126" s="993"/>
      <c r="AK126" s="994">
        <v>6747</v>
      </c>
      <c r="AL126" s="992"/>
      <c r="AM126" s="992"/>
      <c r="AN126" s="992"/>
      <c r="AO126" s="993"/>
      <c r="AP126" s="995">
        <v>0.1</v>
      </c>
      <c r="AQ126" s="996"/>
      <c r="AR126" s="996"/>
      <c r="AS126" s="996"/>
      <c r="AT126" s="99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7"/>
      <c r="CL126" s="1044"/>
      <c r="CM126" s="1044"/>
      <c r="CN126" s="1044"/>
      <c r="CO126" s="1045"/>
      <c r="CP126" s="982" t="s">
        <v>484</v>
      </c>
      <c r="CQ126" s="983"/>
      <c r="CR126" s="983"/>
      <c r="CS126" s="983"/>
      <c r="CT126" s="983"/>
      <c r="CU126" s="983"/>
      <c r="CV126" s="983"/>
      <c r="CW126" s="983"/>
      <c r="CX126" s="983"/>
      <c r="CY126" s="983"/>
      <c r="CZ126" s="983"/>
      <c r="DA126" s="983"/>
      <c r="DB126" s="983"/>
      <c r="DC126" s="983"/>
      <c r="DD126" s="983"/>
      <c r="DE126" s="983"/>
      <c r="DF126" s="984"/>
      <c r="DG126" s="952" t="s">
        <v>436</v>
      </c>
      <c r="DH126" s="953"/>
      <c r="DI126" s="953"/>
      <c r="DJ126" s="953"/>
      <c r="DK126" s="953"/>
      <c r="DL126" s="953" t="s">
        <v>437</v>
      </c>
      <c r="DM126" s="953"/>
      <c r="DN126" s="953"/>
      <c r="DO126" s="953"/>
      <c r="DP126" s="953"/>
      <c r="DQ126" s="953" t="s">
        <v>412</v>
      </c>
      <c r="DR126" s="953"/>
      <c r="DS126" s="953"/>
      <c r="DT126" s="953"/>
      <c r="DU126" s="953"/>
      <c r="DV126" s="954" t="s">
        <v>436</v>
      </c>
      <c r="DW126" s="954"/>
      <c r="DX126" s="954"/>
      <c r="DY126" s="954"/>
      <c r="DZ126" s="955"/>
    </row>
    <row r="127" spans="1:130" s="226" customFormat="1" ht="26.25" customHeight="1" x14ac:dyDescent="0.15">
      <c r="A127" s="1093"/>
      <c r="B127" s="981"/>
      <c r="C127" s="1035" t="s">
        <v>485</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91">
        <v>317</v>
      </c>
      <c r="AB127" s="992"/>
      <c r="AC127" s="992"/>
      <c r="AD127" s="992"/>
      <c r="AE127" s="993"/>
      <c r="AF127" s="994">
        <v>242</v>
      </c>
      <c r="AG127" s="992"/>
      <c r="AH127" s="992"/>
      <c r="AI127" s="992"/>
      <c r="AJ127" s="993"/>
      <c r="AK127" s="994">
        <v>209</v>
      </c>
      <c r="AL127" s="992"/>
      <c r="AM127" s="992"/>
      <c r="AN127" s="992"/>
      <c r="AO127" s="993"/>
      <c r="AP127" s="995">
        <v>0</v>
      </c>
      <c r="AQ127" s="996"/>
      <c r="AR127" s="996"/>
      <c r="AS127" s="996"/>
      <c r="AT127" s="997"/>
      <c r="AU127" s="262"/>
      <c r="AV127" s="262"/>
      <c r="AW127" s="262"/>
      <c r="AX127" s="1065" t="s">
        <v>486</v>
      </c>
      <c r="AY127" s="1066"/>
      <c r="AZ127" s="1066"/>
      <c r="BA127" s="1066"/>
      <c r="BB127" s="1066"/>
      <c r="BC127" s="1066"/>
      <c r="BD127" s="1066"/>
      <c r="BE127" s="1067"/>
      <c r="BF127" s="1068" t="s">
        <v>487</v>
      </c>
      <c r="BG127" s="1066"/>
      <c r="BH127" s="1066"/>
      <c r="BI127" s="1066"/>
      <c r="BJ127" s="1066"/>
      <c r="BK127" s="1066"/>
      <c r="BL127" s="1067"/>
      <c r="BM127" s="1068" t="s">
        <v>488</v>
      </c>
      <c r="BN127" s="1066"/>
      <c r="BO127" s="1066"/>
      <c r="BP127" s="1066"/>
      <c r="BQ127" s="1066"/>
      <c r="BR127" s="1066"/>
      <c r="BS127" s="1067"/>
      <c r="BT127" s="1068" t="s">
        <v>489</v>
      </c>
      <c r="BU127" s="1066"/>
      <c r="BV127" s="1066"/>
      <c r="BW127" s="1066"/>
      <c r="BX127" s="1066"/>
      <c r="BY127" s="1066"/>
      <c r="BZ127" s="1090"/>
      <c r="CA127" s="262"/>
      <c r="CB127" s="262"/>
      <c r="CC127" s="262"/>
      <c r="CD127" s="263"/>
      <c r="CE127" s="263"/>
      <c r="CF127" s="263"/>
      <c r="CG127" s="260"/>
      <c r="CH127" s="260"/>
      <c r="CI127" s="260"/>
      <c r="CJ127" s="261"/>
      <c r="CK127" s="1057"/>
      <c r="CL127" s="1044"/>
      <c r="CM127" s="1044"/>
      <c r="CN127" s="1044"/>
      <c r="CO127" s="1045"/>
      <c r="CP127" s="982" t="s">
        <v>490</v>
      </c>
      <c r="CQ127" s="983"/>
      <c r="CR127" s="983"/>
      <c r="CS127" s="983"/>
      <c r="CT127" s="983"/>
      <c r="CU127" s="983"/>
      <c r="CV127" s="983"/>
      <c r="CW127" s="983"/>
      <c r="CX127" s="983"/>
      <c r="CY127" s="983"/>
      <c r="CZ127" s="983"/>
      <c r="DA127" s="983"/>
      <c r="DB127" s="983"/>
      <c r="DC127" s="983"/>
      <c r="DD127" s="983"/>
      <c r="DE127" s="983"/>
      <c r="DF127" s="984"/>
      <c r="DG127" s="952" t="s">
        <v>437</v>
      </c>
      <c r="DH127" s="953"/>
      <c r="DI127" s="953"/>
      <c r="DJ127" s="953"/>
      <c r="DK127" s="953"/>
      <c r="DL127" s="953" t="s">
        <v>437</v>
      </c>
      <c r="DM127" s="953"/>
      <c r="DN127" s="953"/>
      <c r="DO127" s="953"/>
      <c r="DP127" s="953"/>
      <c r="DQ127" s="953" t="s">
        <v>458</v>
      </c>
      <c r="DR127" s="953"/>
      <c r="DS127" s="953"/>
      <c r="DT127" s="953"/>
      <c r="DU127" s="953"/>
      <c r="DV127" s="954" t="s">
        <v>437</v>
      </c>
      <c r="DW127" s="954"/>
      <c r="DX127" s="954"/>
      <c r="DY127" s="954"/>
      <c r="DZ127" s="955"/>
    </row>
    <row r="128" spans="1:130" s="226" customFormat="1" ht="26.25" customHeight="1" thickBot="1" x14ac:dyDescent="0.2">
      <c r="A128" s="1076" t="s">
        <v>491</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492</v>
      </c>
      <c r="X128" s="1078"/>
      <c r="Y128" s="1078"/>
      <c r="Z128" s="1079"/>
      <c r="AA128" s="1080">
        <v>45989</v>
      </c>
      <c r="AB128" s="1081"/>
      <c r="AC128" s="1081"/>
      <c r="AD128" s="1081"/>
      <c r="AE128" s="1082"/>
      <c r="AF128" s="1083">
        <v>43806</v>
      </c>
      <c r="AG128" s="1081"/>
      <c r="AH128" s="1081"/>
      <c r="AI128" s="1081"/>
      <c r="AJ128" s="1082"/>
      <c r="AK128" s="1083">
        <v>36346</v>
      </c>
      <c r="AL128" s="1081"/>
      <c r="AM128" s="1081"/>
      <c r="AN128" s="1081"/>
      <c r="AO128" s="1082"/>
      <c r="AP128" s="1084"/>
      <c r="AQ128" s="1085"/>
      <c r="AR128" s="1085"/>
      <c r="AS128" s="1085"/>
      <c r="AT128" s="1086"/>
      <c r="AU128" s="262"/>
      <c r="AV128" s="262"/>
      <c r="AW128" s="262"/>
      <c r="AX128" s="921" t="s">
        <v>493</v>
      </c>
      <c r="AY128" s="922"/>
      <c r="AZ128" s="922"/>
      <c r="BA128" s="922"/>
      <c r="BB128" s="922"/>
      <c r="BC128" s="922"/>
      <c r="BD128" s="922"/>
      <c r="BE128" s="923"/>
      <c r="BF128" s="1087" t="s">
        <v>437</v>
      </c>
      <c r="BG128" s="1088"/>
      <c r="BH128" s="1088"/>
      <c r="BI128" s="1088"/>
      <c r="BJ128" s="1088"/>
      <c r="BK128" s="1088"/>
      <c r="BL128" s="1089"/>
      <c r="BM128" s="1087">
        <v>14.17</v>
      </c>
      <c r="BN128" s="1088"/>
      <c r="BO128" s="1088"/>
      <c r="BP128" s="1088"/>
      <c r="BQ128" s="1088"/>
      <c r="BR128" s="1088"/>
      <c r="BS128" s="1089"/>
      <c r="BT128" s="1087">
        <v>20</v>
      </c>
      <c r="BU128" s="1088"/>
      <c r="BV128" s="1088"/>
      <c r="BW128" s="1088"/>
      <c r="BX128" s="1088"/>
      <c r="BY128" s="1088"/>
      <c r="BZ128" s="1112"/>
      <c r="CA128" s="263"/>
      <c r="CB128" s="263"/>
      <c r="CC128" s="263"/>
      <c r="CD128" s="263"/>
      <c r="CE128" s="263"/>
      <c r="CF128" s="263"/>
      <c r="CG128" s="260"/>
      <c r="CH128" s="260"/>
      <c r="CI128" s="260"/>
      <c r="CJ128" s="261"/>
      <c r="CK128" s="1058"/>
      <c r="CL128" s="1059"/>
      <c r="CM128" s="1059"/>
      <c r="CN128" s="1059"/>
      <c r="CO128" s="1060"/>
      <c r="CP128" s="1069" t="s">
        <v>494</v>
      </c>
      <c r="CQ128" s="1070"/>
      <c r="CR128" s="1070"/>
      <c r="CS128" s="1070"/>
      <c r="CT128" s="1070"/>
      <c r="CU128" s="1070"/>
      <c r="CV128" s="1070"/>
      <c r="CW128" s="1070"/>
      <c r="CX128" s="1070"/>
      <c r="CY128" s="1070"/>
      <c r="CZ128" s="1070"/>
      <c r="DA128" s="1070"/>
      <c r="DB128" s="1070"/>
      <c r="DC128" s="1070"/>
      <c r="DD128" s="1070"/>
      <c r="DE128" s="1070"/>
      <c r="DF128" s="1071"/>
      <c r="DG128" s="1072" t="s">
        <v>495</v>
      </c>
      <c r="DH128" s="1073"/>
      <c r="DI128" s="1073"/>
      <c r="DJ128" s="1073"/>
      <c r="DK128" s="1073"/>
      <c r="DL128" s="1073" t="s">
        <v>495</v>
      </c>
      <c r="DM128" s="1073"/>
      <c r="DN128" s="1073"/>
      <c r="DO128" s="1073"/>
      <c r="DP128" s="1073"/>
      <c r="DQ128" s="1073" t="s">
        <v>451</v>
      </c>
      <c r="DR128" s="1073"/>
      <c r="DS128" s="1073"/>
      <c r="DT128" s="1073"/>
      <c r="DU128" s="1073"/>
      <c r="DV128" s="1074" t="s">
        <v>496</v>
      </c>
      <c r="DW128" s="1074"/>
      <c r="DX128" s="1074"/>
      <c r="DY128" s="1074"/>
      <c r="DZ128" s="1075"/>
    </row>
    <row r="129" spans="1:131" s="226" customFormat="1" ht="26.25" customHeight="1" x14ac:dyDescent="0.15">
      <c r="A129" s="963" t="s">
        <v>101</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106" t="s">
        <v>497</v>
      </c>
      <c r="X129" s="1107"/>
      <c r="Y129" s="1107"/>
      <c r="Z129" s="1108"/>
      <c r="AA129" s="991">
        <v>6778478</v>
      </c>
      <c r="AB129" s="992"/>
      <c r="AC129" s="992"/>
      <c r="AD129" s="992"/>
      <c r="AE129" s="993"/>
      <c r="AF129" s="994">
        <v>6683521</v>
      </c>
      <c r="AG129" s="992"/>
      <c r="AH129" s="992"/>
      <c r="AI129" s="992"/>
      <c r="AJ129" s="993"/>
      <c r="AK129" s="994">
        <v>6663236</v>
      </c>
      <c r="AL129" s="992"/>
      <c r="AM129" s="992"/>
      <c r="AN129" s="992"/>
      <c r="AO129" s="993"/>
      <c r="AP129" s="1109"/>
      <c r="AQ129" s="1110"/>
      <c r="AR129" s="1110"/>
      <c r="AS129" s="1110"/>
      <c r="AT129" s="1111"/>
      <c r="AU129" s="264"/>
      <c r="AV129" s="264"/>
      <c r="AW129" s="264"/>
      <c r="AX129" s="1100" t="s">
        <v>498</v>
      </c>
      <c r="AY129" s="983"/>
      <c r="AZ129" s="983"/>
      <c r="BA129" s="983"/>
      <c r="BB129" s="983"/>
      <c r="BC129" s="983"/>
      <c r="BD129" s="983"/>
      <c r="BE129" s="984"/>
      <c r="BF129" s="1101" t="s">
        <v>131</v>
      </c>
      <c r="BG129" s="1102"/>
      <c r="BH129" s="1102"/>
      <c r="BI129" s="1102"/>
      <c r="BJ129" s="1102"/>
      <c r="BK129" s="1102"/>
      <c r="BL129" s="1103"/>
      <c r="BM129" s="1101">
        <v>19.170000000000002</v>
      </c>
      <c r="BN129" s="1102"/>
      <c r="BO129" s="1102"/>
      <c r="BP129" s="1102"/>
      <c r="BQ129" s="1102"/>
      <c r="BR129" s="1102"/>
      <c r="BS129" s="1103"/>
      <c r="BT129" s="1101">
        <v>30</v>
      </c>
      <c r="BU129" s="1104"/>
      <c r="BV129" s="1104"/>
      <c r="BW129" s="1104"/>
      <c r="BX129" s="1104"/>
      <c r="BY129" s="1104"/>
      <c r="BZ129" s="1105"/>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3" t="s">
        <v>499</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106" t="s">
        <v>500</v>
      </c>
      <c r="X130" s="1107"/>
      <c r="Y130" s="1107"/>
      <c r="Z130" s="1108"/>
      <c r="AA130" s="991">
        <v>674782</v>
      </c>
      <c r="AB130" s="992"/>
      <c r="AC130" s="992"/>
      <c r="AD130" s="992"/>
      <c r="AE130" s="993"/>
      <c r="AF130" s="994">
        <v>697306</v>
      </c>
      <c r="AG130" s="992"/>
      <c r="AH130" s="992"/>
      <c r="AI130" s="992"/>
      <c r="AJ130" s="993"/>
      <c r="AK130" s="994">
        <v>715214</v>
      </c>
      <c r="AL130" s="992"/>
      <c r="AM130" s="992"/>
      <c r="AN130" s="992"/>
      <c r="AO130" s="993"/>
      <c r="AP130" s="1109"/>
      <c r="AQ130" s="1110"/>
      <c r="AR130" s="1110"/>
      <c r="AS130" s="1110"/>
      <c r="AT130" s="1111"/>
      <c r="AU130" s="264"/>
      <c r="AV130" s="264"/>
      <c r="AW130" s="264"/>
      <c r="AX130" s="1100" t="s">
        <v>501</v>
      </c>
      <c r="AY130" s="983"/>
      <c r="AZ130" s="983"/>
      <c r="BA130" s="983"/>
      <c r="BB130" s="983"/>
      <c r="BC130" s="983"/>
      <c r="BD130" s="983"/>
      <c r="BE130" s="984"/>
      <c r="BF130" s="1137">
        <v>7.7</v>
      </c>
      <c r="BG130" s="1138"/>
      <c r="BH130" s="1138"/>
      <c r="BI130" s="1138"/>
      <c r="BJ130" s="1138"/>
      <c r="BK130" s="1138"/>
      <c r="BL130" s="1139"/>
      <c r="BM130" s="1137">
        <v>25</v>
      </c>
      <c r="BN130" s="1138"/>
      <c r="BO130" s="1138"/>
      <c r="BP130" s="1138"/>
      <c r="BQ130" s="1138"/>
      <c r="BR130" s="1138"/>
      <c r="BS130" s="1139"/>
      <c r="BT130" s="1137">
        <v>35</v>
      </c>
      <c r="BU130" s="1140"/>
      <c r="BV130" s="1140"/>
      <c r="BW130" s="1140"/>
      <c r="BX130" s="1140"/>
      <c r="BY130" s="1140"/>
      <c r="BZ130" s="1141"/>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2"/>
      <c r="B131" s="1143"/>
      <c r="C131" s="1143"/>
      <c r="D131" s="1143"/>
      <c r="E131" s="1143"/>
      <c r="F131" s="1143"/>
      <c r="G131" s="1143"/>
      <c r="H131" s="1143"/>
      <c r="I131" s="1143"/>
      <c r="J131" s="1143"/>
      <c r="K131" s="1143"/>
      <c r="L131" s="1143"/>
      <c r="M131" s="1143"/>
      <c r="N131" s="1143"/>
      <c r="O131" s="1143"/>
      <c r="P131" s="1143"/>
      <c r="Q131" s="1143"/>
      <c r="R131" s="1143"/>
      <c r="S131" s="1143"/>
      <c r="T131" s="1143"/>
      <c r="U131" s="1143"/>
      <c r="V131" s="1143"/>
      <c r="W131" s="1144" t="s">
        <v>502</v>
      </c>
      <c r="X131" s="1145"/>
      <c r="Y131" s="1145"/>
      <c r="Z131" s="1146"/>
      <c r="AA131" s="1038">
        <v>6103696</v>
      </c>
      <c r="AB131" s="1017"/>
      <c r="AC131" s="1017"/>
      <c r="AD131" s="1017"/>
      <c r="AE131" s="1018"/>
      <c r="AF131" s="1016">
        <v>5986215</v>
      </c>
      <c r="AG131" s="1017"/>
      <c r="AH131" s="1017"/>
      <c r="AI131" s="1017"/>
      <c r="AJ131" s="1018"/>
      <c r="AK131" s="1016">
        <v>5948022</v>
      </c>
      <c r="AL131" s="1017"/>
      <c r="AM131" s="1017"/>
      <c r="AN131" s="1017"/>
      <c r="AO131" s="1018"/>
      <c r="AP131" s="1147"/>
      <c r="AQ131" s="1148"/>
      <c r="AR131" s="1148"/>
      <c r="AS131" s="1148"/>
      <c r="AT131" s="1149"/>
      <c r="AU131" s="264"/>
      <c r="AV131" s="264"/>
      <c r="AW131" s="264"/>
      <c r="AX131" s="1119" t="s">
        <v>503</v>
      </c>
      <c r="AY131" s="1070"/>
      <c r="AZ131" s="1070"/>
      <c r="BA131" s="1070"/>
      <c r="BB131" s="1070"/>
      <c r="BC131" s="1070"/>
      <c r="BD131" s="1070"/>
      <c r="BE131" s="1071"/>
      <c r="BF131" s="1120">
        <v>90.9</v>
      </c>
      <c r="BG131" s="1121"/>
      <c r="BH131" s="1121"/>
      <c r="BI131" s="1121"/>
      <c r="BJ131" s="1121"/>
      <c r="BK131" s="1121"/>
      <c r="BL131" s="1122"/>
      <c r="BM131" s="1120">
        <v>350</v>
      </c>
      <c r="BN131" s="1121"/>
      <c r="BO131" s="1121"/>
      <c r="BP131" s="1121"/>
      <c r="BQ131" s="1121"/>
      <c r="BR131" s="1121"/>
      <c r="BS131" s="1122"/>
      <c r="BT131" s="1123"/>
      <c r="BU131" s="1124"/>
      <c r="BV131" s="1124"/>
      <c r="BW131" s="1124"/>
      <c r="BX131" s="1124"/>
      <c r="BY131" s="1124"/>
      <c r="BZ131" s="112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6" t="s">
        <v>504</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30" t="s">
        <v>505</v>
      </c>
      <c r="W132" s="1130"/>
      <c r="X132" s="1130"/>
      <c r="Y132" s="1130"/>
      <c r="Z132" s="1131"/>
      <c r="AA132" s="1132">
        <v>8.0411278670000002</v>
      </c>
      <c r="AB132" s="1133"/>
      <c r="AC132" s="1133"/>
      <c r="AD132" s="1133"/>
      <c r="AE132" s="1134"/>
      <c r="AF132" s="1135">
        <v>7.6465846949999996</v>
      </c>
      <c r="AG132" s="1133"/>
      <c r="AH132" s="1133"/>
      <c r="AI132" s="1133"/>
      <c r="AJ132" s="1134"/>
      <c r="AK132" s="1135">
        <v>7.6396993819999999</v>
      </c>
      <c r="AL132" s="1133"/>
      <c r="AM132" s="1133"/>
      <c r="AN132" s="1133"/>
      <c r="AO132" s="1134"/>
      <c r="AP132" s="1032"/>
      <c r="AQ132" s="1033"/>
      <c r="AR132" s="1033"/>
      <c r="AS132" s="1033"/>
      <c r="AT132" s="113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8"/>
      <c r="B133" s="1129"/>
      <c r="C133" s="1129"/>
      <c r="D133" s="1129"/>
      <c r="E133" s="1129"/>
      <c r="F133" s="1129"/>
      <c r="G133" s="1129"/>
      <c r="H133" s="1129"/>
      <c r="I133" s="1129"/>
      <c r="J133" s="1129"/>
      <c r="K133" s="1129"/>
      <c r="L133" s="1129"/>
      <c r="M133" s="1129"/>
      <c r="N133" s="1129"/>
      <c r="O133" s="1129"/>
      <c r="P133" s="1129"/>
      <c r="Q133" s="1129"/>
      <c r="R133" s="1129"/>
      <c r="S133" s="1129"/>
      <c r="T133" s="1129"/>
      <c r="U133" s="1129"/>
      <c r="V133" s="1113" t="s">
        <v>506</v>
      </c>
      <c r="W133" s="1113"/>
      <c r="X133" s="1113"/>
      <c r="Y133" s="1113"/>
      <c r="Z133" s="1114"/>
      <c r="AA133" s="1115">
        <v>8.1999999999999993</v>
      </c>
      <c r="AB133" s="1116"/>
      <c r="AC133" s="1116"/>
      <c r="AD133" s="1116"/>
      <c r="AE133" s="1117"/>
      <c r="AF133" s="1115">
        <v>7.9</v>
      </c>
      <c r="AG133" s="1116"/>
      <c r="AH133" s="1116"/>
      <c r="AI133" s="1116"/>
      <c r="AJ133" s="1117"/>
      <c r="AK133" s="1115">
        <v>7.7</v>
      </c>
      <c r="AL133" s="1116"/>
      <c r="AM133" s="1116"/>
      <c r="AN133" s="1116"/>
      <c r="AO133" s="1117"/>
      <c r="AP133" s="1062"/>
      <c r="AQ133" s="1063"/>
      <c r="AR133" s="1063"/>
      <c r="AS133" s="1063"/>
      <c r="AT133" s="1118"/>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9JxqmaAVLCgxBnpuIq9zQVNStQGqAluuO8KeqZWySeYsIZUVf9JsH0khlUfHIL+JL0IL3D8kU0CDPNRhMT5/9A==" saltValue="fbsajuSlPBCazNuhahtG1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Z64" zoomScale="85" zoomScaleNormal="85" zoomScaleSheetLayoutView="85" workbookViewId="0">
      <selection activeCell="DM87" sqref="DM87"/>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4ZNpjBLLSVXS04GWFLTNiga8rycpmfnT/MqIQOxQVISahJZ521jairaSr9EKchPcmaD2Kast25EcX5iNrQk4Gw==" saltValue="nWmtFwbyRfjYsCJRFUuCr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34" zoomScale="85" zoomScaleNormal="8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ywMFJGVzTJq4dJfIS9SG4xts8NFT6k9sMme5+Ah7SM3/ighk0uGvZbrGvfl9tQpHnHlSfgoUX+qRjqhbWM1wsg==" saltValue="3NhbEWM4gU1u6oaP/ThaN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3" t="s">
        <v>510</v>
      </c>
      <c r="AP7" s="283"/>
      <c r="AQ7" s="284" t="s">
        <v>511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4"/>
      <c r="AP8" s="289" t="s">
        <v>512</v>
      </c>
      <c r="AQ8" s="290" t="s">
        <v>513</v>
      </c>
      <c r="AR8" s="291" t="s">
        <v>514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5" t="s">
        <v>515</v>
      </c>
      <c r="AL9" s="1156"/>
      <c r="AM9" s="1156"/>
      <c r="AN9" s="1157"/>
      <c r="AO9" s="292">
        <v>1888529</v>
      </c>
      <c r="AP9" s="292">
        <v>64001</v>
      </c>
      <c r="AQ9" s="293">
        <v>63745</v>
      </c>
      <c r="AR9" s="294">
        <v>0.4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5" t="s">
        <v>516</v>
      </c>
      <c r="AL10" s="1156"/>
      <c r="AM10" s="1156"/>
      <c r="AN10" s="1157"/>
      <c r="AO10" s="295">
        <v>284250</v>
      </c>
      <c r="AP10" s="295">
        <v>9633</v>
      </c>
      <c r="AQ10" s="296">
        <v>6933</v>
      </c>
      <c r="AR10" s="297">
        <v>38.9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5" t="s">
        <v>517</v>
      </c>
      <c r="AL11" s="1156"/>
      <c r="AM11" s="1156"/>
      <c r="AN11" s="1157"/>
      <c r="AO11" s="295">
        <v>54696</v>
      </c>
      <c r="AP11" s="295">
        <v>1854</v>
      </c>
      <c r="AQ11" s="296">
        <v>8657</v>
      </c>
      <c r="AR11" s="297">
        <v>-78.599999999999994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5" t="s">
        <v>518</v>
      </c>
      <c r="AL12" s="1156"/>
      <c r="AM12" s="1156"/>
      <c r="AN12" s="1157"/>
      <c r="AO12" s="295" t="s">
        <v>519</v>
      </c>
      <c r="AP12" s="295" t="s">
        <v>519</v>
      </c>
      <c r="AQ12" s="296">
        <v>309</v>
      </c>
      <c r="AR12" s="297" t="s">
        <v>519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5" t="s">
        <v>520</v>
      </c>
      <c r="AL13" s="1156"/>
      <c r="AM13" s="1156"/>
      <c r="AN13" s="1157"/>
      <c r="AO13" s="295" t="s">
        <v>519</v>
      </c>
      <c r="AP13" s="295" t="s">
        <v>519</v>
      </c>
      <c r="AQ13" s="296" t="s">
        <v>519</v>
      </c>
      <c r="AR13" s="297" t="s">
        <v>519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5" t="s">
        <v>521</v>
      </c>
      <c r="AL14" s="1156"/>
      <c r="AM14" s="1156"/>
      <c r="AN14" s="1157"/>
      <c r="AO14" s="295">
        <v>93249</v>
      </c>
      <c r="AP14" s="295">
        <v>3160</v>
      </c>
      <c r="AQ14" s="296">
        <v>2823</v>
      </c>
      <c r="AR14" s="297">
        <v>11.9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5" t="s">
        <v>522</v>
      </c>
      <c r="AL15" s="1156"/>
      <c r="AM15" s="1156"/>
      <c r="AN15" s="1157"/>
      <c r="AO15" s="295">
        <v>31145</v>
      </c>
      <c r="AP15" s="295">
        <v>1055</v>
      </c>
      <c r="AQ15" s="296">
        <v>1311</v>
      </c>
      <c r="AR15" s="297">
        <v>-19.5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8" t="s">
        <v>523</v>
      </c>
      <c r="AL16" s="1159"/>
      <c r="AM16" s="1159"/>
      <c r="AN16" s="1160"/>
      <c r="AO16" s="295">
        <v>-136034</v>
      </c>
      <c r="AP16" s="295">
        <v>-4610</v>
      </c>
      <c r="AQ16" s="296">
        <v>-5769</v>
      </c>
      <c r="AR16" s="297">
        <v>-20.100000000000001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8" t="s">
        <v>183</v>
      </c>
      <c r="AL17" s="1159"/>
      <c r="AM17" s="1159"/>
      <c r="AN17" s="1160"/>
      <c r="AO17" s="295">
        <v>2215835</v>
      </c>
      <c r="AP17" s="295">
        <v>75093</v>
      </c>
      <c r="AQ17" s="296">
        <v>78008</v>
      </c>
      <c r="AR17" s="297">
        <v>-3.7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525</v>
      </c>
      <c r="AP20" s="303" t="s">
        <v>526</v>
      </c>
      <c r="AQ20" s="304" t="s">
        <v>527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50" t="s">
        <v>528</v>
      </c>
      <c r="AL21" s="1151"/>
      <c r="AM21" s="1151"/>
      <c r="AN21" s="1152"/>
      <c r="AO21" s="307">
        <v>8.5399999999999991</v>
      </c>
      <c r="AP21" s="308">
        <v>7.6</v>
      </c>
      <c r="AQ21" s="309">
        <v>0.94</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50" t="s">
        <v>529</v>
      </c>
      <c r="AL22" s="1151"/>
      <c r="AM22" s="1151"/>
      <c r="AN22" s="1152"/>
      <c r="AO22" s="312">
        <v>95.4</v>
      </c>
      <c r="AP22" s="313">
        <v>97</v>
      </c>
      <c r="AQ22" s="314">
        <v>-1.6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530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531</v>
      </c>
      <c r="AO27" s="273"/>
      <c r="AP27" s="273"/>
      <c r="AQ27" s="273"/>
      <c r="AR27" s="273"/>
      <c r="AS27" s="273"/>
      <c r="AT27" s="273"/>
    </row>
    <row r="28" spans="1:46" ht="17.25" x14ac:dyDescent="0.15">
      <c r="A28" s="274" t="s">
        <v>532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3" t="s">
        <v>510</v>
      </c>
      <c r="AP30" s="283"/>
      <c r="AQ30" s="284" t="s">
        <v>511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4"/>
      <c r="AP31" s="289" t="s">
        <v>512</v>
      </c>
      <c r="AQ31" s="290" t="s">
        <v>513</v>
      </c>
      <c r="AR31" s="291" t="s">
        <v>514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6" t="s">
        <v>534</v>
      </c>
      <c r="AL32" s="1167"/>
      <c r="AM32" s="1167"/>
      <c r="AN32" s="1168"/>
      <c r="AO32" s="322">
        <v>826459</v>
      </c>
      <c r="AP32" s="322">
        <v>28008</v>
      </c>
      <c r="AQ32" s="323">
        <v>35085</v>
      </c>
      <c r="AR32" s="324">
        <v>-20.2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6" t="s">
        <v>535</v>
      </c>
      <c r="AL33" s="1167"/>
      <c r="AM33" s="1167"/>
      <c r="AN33" s="1168"/>
      <c r="AO33" s="322" t="s">
        <v>519</v>
      </c>
      <c r="AP33" s="322" t="s">
        <v>519</v>
      </c>
      <c r="AQ33" s="323" t="s">
        <v>519</v>
      </c>
      <c r="AR33" s="324" t="s">
        <v>519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6" t="s">
        <v>536</v>
      </c>
      <c r="AL34" s="1167"/>
      <c r="AM34" s="1167"/>
      <c r="AN34" s="1168"/>
      <c r="AO34" s="322" t="s">
        <v>519</v>
      </c>
      <c r="AP34" s="322" t="s">
        <v>519</v>
      </c>
      <c r="AQ34" s="323" t="s">
        <v>519</v>
      </c>
      <c r="AR34" s="324" t="s">
        <v>519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6" t="s">
        <v>537</v>
      </c>
      <c r="AL35" s="1167"/>
      <c r="AM35" s="1167"/>
      <c r="AN35" s="1168"/>
      <c r="AO35" s="322">
        <v>232164</v>
      </c>
      <c r="AP35" s="322">
        <v>7868</v>
      </c>
      <c r="AQ35" s="323">
        <v>14585</v>
      </c>
      <c r="AR35" s="324">
        <v>-46.1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6" t="s">
        <v>538</v>
      </c>
      <c r="AL36" s="1167"/>
      <c r="AM36" s="1167"/>
      <c r="AN36" s="1168"/>
      <c r="AO36" s="322">
        <v>140392</v>
      </c>
      <c r="AP36" s="322">
        <v>4758</v>
      </c>
      <c r="AQ36" s="323">
        <v>2514</v>
      </c>
      <c r="AR36" s="324">
        <v>89.3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6" t="s">
        <v>539</v>
      </c>
      <c r="AL37" s="1167"/>
      <c r="AM37" s="1167"/>
      <c r="AN37" s="1168"/>
      <c r="AO37" s="322">
        <v>6956</v>
      </c>
      <c r="AP37" s="322">
        <v>236</v>
      </c>
      <c r="AQ37" s="323">
        <v>688</v>
      </c>
      <c r="AR37" s="324">
        <v>-65.7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9" t="s">
        <v>540</v>
      </c>
      <c r="AL38" s="1170"/>
      <c r="AM38" s="1170"/>
      <c r="AN38" s="1171"/>
      <c r="AO38" s="325" t="s">
        <v>519</v>
      </c>
      <c r="AP38" s="325" t="s">
        <v>519</v>
      </c>
      <c r="AQ38" s="326">
        <v>1</v>
      </c>
      <c r="AR38" s="314" t="s">
        <v>519</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9" t="s">
        <v>541</v>
      </c>
      <c r="AL39" s="1170"/>
      <c r="AM39" s="1170"/>
      <c r="AN39" s="1171"/>
      <c r="AO39" s="322">
        <v>-36346</v>
      </c>
      <c r="AP39" s="322">
        <v>-1232</v>
      </c>
      <c r="AQ39" s="323">
        <v>-3106</v>
      </c>
      <c r="AR39" s="324">
        <v>-60.3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6" t="s">
        <v>542</v>
      </c>
      <c r="AL40" s="1167"/>
      <c r="AM40" s="1167"/>
      <c r="AN40" s="1168"/>
      <c r="AO40" s="322">
        <v>-715214</v>
      </c>
      <c r="AP40" s="322">
        <v>-24238</v>
      </c>
      <c r="AQ40" s="323">
        <v>-35380</v>
      </c>
      <c r="AR40" s="324">
        <v>-31.5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2" t="s">
        <v>296</v>
      </c>
      <c r="AL41" s="1173"/>
      <c r="AM41" s="1173"/>
      <c r="AN41" s="1174"/>
      <c r="AO41" s="322">
        <v>454411</v>
      </c>
      <c r="AP41" s="322">
        <v>15400</v>
      </c>
      <c r="AQ41" s="323">
        <v>14388</v>
      </c>
      <c r="AR41" s="324">
        <v>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1" t="s">
        <v>510</v>
      </c>
      <c r="AN49" s="1163" t="s">
        <v>546</v>
      </c>
      <c r="AO49" s="1164"/>
      <c r="AP49" s="1164"/>
      <c r="AQ49" s="1164"/>
      <c r="AR49" s="1165"/>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2"/>
      <c r="AN50" s="338" t="s">
        <v>547</v>
      </c>
      <c r="AO50" s="339" t="s">
        <v>548</v>
      </c>
      <c r="AP50" s="340" t="s">
        <v>549</v>
      </c>
      <c r="AQ50" s="341" t="s">
        <v>550</v>
      </c>
      <c r="AR50" s="342" t="s">
        <v>551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552</v>
      </c>
      <c r="AL51" s="335"/>
      <c r="AM51" s="343">
        <v>1260854</v>
      </c>
      <c r="AN51" s="344">
        <v>40058</v>
      </c>
      <c r="AO51" s="345">
        <v>18.3</v>
      </c>
      <c r="AP51" s="346">
        <v>53270</v>
      </c>
      <c r="AQ51" s="347">
        <v>13.8</v>
      </c>
      <c r="AR51" s="348">
        <v>4.5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553</v>
      </c>
      <c r="AM52" s="351">
        <v>932067</v>
      </c>
      <c r="AN52" s="352">
        <v>29612</v>
      </c>
      <c r="AO52" s="353">
        <v>27.2</v>
      </c>
      <c r="AP52" s="354">
        <v>24316</v>
      </c>
      <c r="AQ52" s="355">
        <v>0.8</v>
      </c>
      <c r="AR52" s="356">
        <v>26.4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554</v>
      </c>
      <c r="AL53" s="335"/>
      <c r="AM53" s="343">
        <v>1280019</v>
      </c>
      <c r="AN53" s="344">
        <v>41274</v>
      </c>
      <c r="AO53" s="345">
        <v>3</v>
      </c>
      <c r="AP53" s="346">
        <v>53292</v>
      </c>
      <c r="AQ53" s="347">
        <v>0</v>
      </c>
      <c r="AR53" s="348">
        <v>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553</v>
      </c>
      <c r="AM54" s="351">
        <v>864070</v>
      </c>
      <c r="AN54" s="352">
        <v>27862</v>
      </c>
      <c r="AO54" s="353">
        <v>-5.9</v>
      </c>
      <c r="AP54" s="354">
        <v>28900</v>
      </c>
      <c r="AQ54" s="355">
        <v>18.899999999999999</v>
      </c>
      <c r="AR54" s="356">
        <v>-24.8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555</v>
      </c>
      <c r="AL55" s="335"/>
      <c r="AM55" s="343">
        <v>1529058</v>
      </c>
      <c r="AN55" s="344">
        <v>50054</v>
      </c>
      <c r="AO55" s="345">
        <v>21.3</v>
      </c>
      <c r="AP55" s="346">
        <v>56894</v>
      </c>
      <c r="AQ55" s="347">
        <v>6.8</v>
      </c>
      <c r="AR55" s="348">
        <v>14.5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553</v>
      </c>
      <c r="AM56" s="351">
        <v>852788</v>
      </c>
      <c r="AN56" s="352">
        <v>27916</v>
      </c>
      <c r="AO56" s="353">
        <v>0.2</v>
      </c>
      <c r="AP56" s="354">
        <v>32548</v>
      </c>
      <c r="AQ56" s="355">
        <v>12.6</v>
      </c>
      <c r="AR56" s="356">
        <v>-12.4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556</v>
      </c>
      <c r="AL57" s="335"/>
      <c r="AM57" s="343">
        <v>1402967</v>
      </c>
      <c r="AN57" s="344">
        <v>46682</v>
      </c>
      <c r="AO57" s="345">
        <v>-6.7</v>
      </c>
      <c r="AP57" s="346">
        <v>57122</v>
      </c>
      <c r="AQ57" s="347">
        <v>0.4</v>
      </c>
      <c r="AR57" s="348">
        <v>-7.1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553</v>
      </c>
      <c r="AM58" s="351">
        <v>1023005</v>
      </c>
      <c r="AN58" s="352">
        <v>34039</v>
      </c>
      <c r="AO58" s="353">
        <v>21.9</v>
      </c>
      <c r="AP58" s="354">
        <v>36191</v>
      </c>
      <c r="AQ58" s="355">
        <v>11.2</v>
      </c>
      <c r="AR58" s="356">
        <v>10.7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557</v>
      </c>
      <c r="AL59" s="335"/>
      <c r="AM59" s="343">
        <v>1210625</v>
      </c>
      <c r="AN59" s="344">
        <v>41027</v>
      </c>
      <c r="AO59" s="345">
        <v>-12.1</v>
      </c>
      <c r="AP59" s="346">
        <v>53655</v>
      </c>
      <c r="AQ59" s="347">
        <v>-6.1</v>
      </c>
      <c r="AR59" s="348">
        <v>-6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553</v>
      </c>
      <c r="AM60" s="351">
        <v>862985</v>
      </c>
      <c r="AN60" s="352">
        <v>29246</v>
      </c>
      <c r="AO60" s="353">
        <v>-14.1</v>
      </c>
      <c r="AP60" s="354">
        <v>32719</v>
      </c>
      <c r="AQ60" s="355">
        <v>-9.6</v>
      </c>
      <c r="AR60" s="356">
        <v>-4.5</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558</v>
      </c>
      <c r="AL61" s="357"/>
      <c r="AM61" s="358">
        <v>1336705</v>
      </c>
      <c r="AN61" s="359">
        <v>43819</v>
      </c>
      <c r="AO61" s="360">
        <v>4.8</v>
      </c>
      <c r="AP61" s="361">
        <v>54847</v>
      </c>
      <c r="AQ61" s="362">
        <v>3</v>
      </c>
      <c r="AR61" s="348">
        <v>1.8</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553</v>
      </c>
      <c r="AM62" s="351">
        <v>906983</v>
      </c>
      <c r="AN62" s="352">
        <v>29735</v>
      </c>
      <c r="AO62" s="353">
        <v>5.9</v>
      </c>
      <c r="AP62" s="354">
        <v>30935</v>
      </c>
      <c r="AQ62" s="355">
        <v>6.8</v>
      </c>
      <c r="AR62" s="356">
        <v>-0.9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HAgLo6rjNPwq9/lATt3z7h18GdL5X6FY+oMxV/RMdyzTcA/By1N/Uo4mRg1qOatwAswMhG/a/vVpVZ4Q/XrnIQ==" saltValue="VkOB/Q+6SjSSkBzx0U3i3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5" zoomScale="70" zoomScaleNormal="70" zoomScaleSheetLayoutView="55" workbookViewId="0">
      <selection activeCell="B108" sqref="B108"/>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ygT5S9Ma+z0ir1HddZglZRq7nhbGU2vSCspOWYYrOcQTxoTsSY/Jce86n6R8jDdYOmIC3ZXUczPVn4M/cfbwQ==" saltValue="lK8x8Im6G86QCp6jrdKKP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67" zoomScale="55" zoomScaleNormal="55" zoomScaleSheetLayoutView="55" workbookViewId="0">
      <selection activeCell="DA93" sqref="DA93"/>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SuBF9NjgaAM0sDiqEVLIZmo61cjI0DN45cAvLo/UavGHo3fnFbCqbRy0fj2sXx2vcCe9g0Ll7eJHXrHxDvKZA==" saltValue="lPDoCwSu/ScM9JxGPW7Id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70" zoomScaleNormal="70" zoomScaleSheetLayoutView="100" workbookViewId="0">
      <selection activeCell="K45" sqref="K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75" t="s">
        <v>3</v>
      </c>
      <c r="D47" s="1175"/>
      <c r="E47" s="1176"/>
      <c r="F47" s="11">
        <v>19.45</v>
      </c>
      <c r="G47" s="12">
        <v>20.65</v>
      </c>
      <c r="H47" s="12">
        <v>20.27</v>
      </c>
      <c r="I47" s="12">
        <v>17.98</v>
      </c>
      <c r="J47" s="13">
        <v>14.43</v>
      </c>
    </row>
    <row r="48" spans="2:10" ht="57.75" customHeight="1" x14ac:dyDescent="0.15">
      <c r="B48" s="14"/>
      <c r="C48" s="1177" t="s">
        <v>4</v>
      </c>
      <c r="D48" s="1177"/>
      <c r="E48" s="1178"/>
      <c r="F48" s="15">
        <v>10.52</v>
      </c>
      <c r="G48" s="16">
        <v>5.79</v>
      </c>
      <c r="H48" s="16">
        <v>5.24</v>
      </c>
      <c r="I48" s="16">
        <v>4.1100000000000003</v>
      </c>
      <c r="J48" s="17">
        <v>5.0999999999999996</v>
      </c>
    </row>
    <row r="49" spans="2:10" ht="57.75" customHeight="1" thickBot="1" x14ac:dyDescent="0.2">
      <c r="B49" s="18"/>
      <c r="C49" s="1179" t="s">
        <v>5</v>
      </c>
      <c r="D49" s="1179"/>
      <c r="E49" s="1180"/>
      <c r="F49" s="19" t="s">
        <v>567</v>
      </c>
      <c r="G49" s="20" t="s">
        <v>568</v>
      </c>
      <c r="H49" s="20" t="s">
        <v>569</v>
      </c>
      <c r="I49" s="20" t="s">
        <v>570</v>
      </c>
      <c r="J49" s="21" t="s">
        <v>571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2Wlg2KC+SzvCQrkbiibD7/GutlA8CvT2MBumJneh75/mlxu3TWqfyj0aJw24SX44OQcq9RA+/pKc5YXxusDmvw==" saltValue="ehjUl7znsuMAD8jbJXsPp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2019-10-30T02:13:04Z</cp:lastPrinted>
  <dcterms:created xsi:type="dcterms:W3CDTF">2019-02-14T03:07:16Z</dcterms:created>
  <dcterms:modified xsi:type="dcterms:W3CDTF">2019-10-30T02:13:53Z</dcterms:modified>
  <cp:category/>
</cp:coreProperties>
</file>