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628"/>
  <workbookPr/>
  <xr:revisionPtr xr6:coauthVersionLast="47" xr6:coauthVersionMax="47" documentId="13_ncr:1_{4CC477BE-3621-4B88-B3EF-0A2CDEE2F64E}" revIDLastSave="0" xr10:uidLastSave="{00000000-0000-0000-0000-000000000000}"/>
  <bookViews>
    <workbookView activeTab="15" firstSheet="12" xr2:uid="{00000000-000D-0000-FFFF-FFFF00000000}" windowHeight="11040" windowWidth="20730" xWindow="-120" yWindow="-120"/>
  </bookViews>
  <sheets>
    <sheet r:id="rId1" name="総括表" sheetId="10"/>
    <sheet r:id="rId2" name="普通会計の状況" sheetId="11"/>
    <sheet r:id="rId3" name="各会計、関係団体の財政状況及び健全化判断比率" sheetId="12"/>
    <sheet r:id="rId4" name="財政比較分析表" sheetId="13"/>
    <sheet r:id="rId5" name="経常経費分析表（経常収支比率の分析）" sheetId="14"/>
    <sheet r:id="rId6" name="経常経費分析表（人件費・公債費・普通建設事業費の分析）" sheetId="15"/>
    <sheet r:id="rId7" name="性質別歳出決算分析表（住民一人当たりのコスト）" sheetId="16"/>
    <sheet r:id="rId8" name="目的別歳出決算分析表（住民一人当たりのコスト）" sheetId="17"/>
    <sheet r:id="rId9" name="実質収支比率等に係る経年分析" sheetId="4"/>
    <sheet r:id="rId10" name="連結実質赤字比率に係る赤字・黒字の構成分析" sheetId="5"/>
    <sheet r:id="rId11" name="実質公債費比率（分子）の構造" sheetId="6"/>
    <sheet r:id="rId12" name="将来負担比率（分子）の構造" sheetId="7"/>
    <sheet r:id="rId13" name="基金残高に係る経年分析 " sheetId="18"/>
    <sheet r:id="rId14" name="公会計指標分析・財政指標組合せ分析表" sheetId="19"/>
    <sheet r:id="rId15" name="施設類型別ストック情報分析表①" sheetId="20"/>
    <sheet r:id="rId16" name="施設類型別ストック情報分析表②" sheetId="21"/>
    <sheet r:id="rId17" name="データシート" sheetId="9" state="hidden"/>
  </sheets>
  <externalReferences>
    <externalReference r:id="rId18"/>
    <externalReference r:id="rId19"/>
  </externalReference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5" i="10" l="1"/>
  <c r="BG34"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C37" i="10"/>
  <c r="CO36" i="10"/>
  <c r="BE36" i="10"/>
  <c r="AM36" i="10"/>
  <c r="C36" i="10"/>
  <c r="CO34" i="10"/>
  <c r="CO35" i="10" s="1"/>
  <c r="BW34" i="10"/>
  <c r="BW35" i="10" s="1"/>
  <c r="BW36" i="10" s="1"/>
  <c r="BW37" i="10" s="1"/>
  <c r="BW38" i="10" s="1"/>
  <c r="BW39" i="10" s="1"/>
  <c r="C34" i="10"/>
  <c r="C35" i="10" s="1"/>
  <c r="U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s="1"/>
  <c r="U37" i="10" s="1"/>
  <c r="AM34" i="10"/>
  <c r="AM35" i="10" l="1"/>
  <c r="BE34" i="10"/>
  <c r="BE35" i="10" s="1"/>
</calcChain>
</file>

<file path=xl/sharedStrings.xml><?xml version="1.0" encoding="utf-8"?>
<sst xmlns="http://schemas.openxmlformats.org/spreadsheetml/2006/main" count="1185" uniqueCount="576">
  <si>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</si>
  <si>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</si>
  <si>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</si>
  <si>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</si>
  <si>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</si>
  <si>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</si>
  <si>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</si>
  <si>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</si>
  <si>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</si>
  <si>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</si>
  <si>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</si>
  <si>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</si>
  <si>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</si>
  <si>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</si>
  <si>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</si>
  <si>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</si>
  <si>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</si>
  <si>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</si>
  <si>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</si>
  <si>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</si>
  <si>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</si>
  <si>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</si>
  <si>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</si>
  <si>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</si>
  <si>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</si>
  <si>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</si>
  <si>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</si>
  <si>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</si>
  <si>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</si>
  <si>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</si>
  <si>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</si>
  <si>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</si>
  <si>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</si>
  <si>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</si>
  <si>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</si>
  <si>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</si>
  <si>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</si>
  <si>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</si>
  <si>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</si>
  <si>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</si>
  <si>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</si>
  <si>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</si>
  <si>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</si>
  <si>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</si>
  <si>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</si>
  <si>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</si>
  <si>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</si>
  <si>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</si>
  <si>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</si>
  <si>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</si>
  <si>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</si>
  <si>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</si>
  <si>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</si>
  <si>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</si>
  <si>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</si>
  <si>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</si>
  <si>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</si>
  <si>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</si>
  <si>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</si>
  <si>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</si>
  <si>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</si>
  <si>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</si>
  <si>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</si>
  <si>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</si>
  <si>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</si>
  <si>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</si>
  <si>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</si>
  <si>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</si>
  <si>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</si>
  <si>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</si>
  <si>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</si>
  <si>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</si>
  <si>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</si>
  <si>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</si>
  <si>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</si>
  <si>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</si>
  <si>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</si>
  <si>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</si>
  <si>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</si>
  <si>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岐阜県</t>
    <phoneticPr fontId="5"/>
  </si>
  <si>
    <t>市町村類型</t>
    <phoneticPr fontId="5"/>
  </si>
  <si>
    <t>Ⅴ－１</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</si>
  <si>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</si>
  <si>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</si>
  <si>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</si>
  <si>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</si>
  <si>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</si>
  <si>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</si>
  <si>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</si>
  <si>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</si>
  <si>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</si>
  <si>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</si>
  <si>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</si>
  <si>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</si>
  <si>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養老町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</si>
  <si>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</si>
  <si>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</si>
  <si>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</si>
  <si>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</si>
  <si>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</si>
  <si>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</si>
  <si>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</si>
  <si>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</si>
  <si>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</si>
  <si>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</si>
  <si>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</si>
  <si>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</si>
  <si>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</si>
  <si>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</si>
  <si>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</si>
  <si>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</si>
  <si>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</si>
  <si>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</si>
  <si>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</si>
  <si>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</si>
  <si>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</si>
  <si>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</si>
  <si>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</si>
  <si>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-7.4</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</si>
  <si>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</si>
  <si>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</si>
  <si>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</si>
  <si>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</si>
  <si>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</si>
  <si>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</si>
  <si>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</si>
  <si>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</si>
  <si>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</si>
  <si>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</si>
  <si>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</si>
  <si>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</si>
  <si>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</si>
  <si>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</si>
  <si>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</si>
  <si>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</si>
  <si>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</si>
  <si>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</si>
  <si>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</si>
  <si>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</si>
  <si>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</si>
  <si>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</si>
  <si>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-1.6</t>
    <phoneticPr fontId="5"/>
  </si>
  <si>
    <t>基準財政需要額</t>
    <phoneticPr fontId="25"/>
  </si>
  <si>
    <t>うち日本人(％)</t>
    <phoneticPr fontId="5"/>
  </si>
  <si>
    <t>-2.1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</si>
  <si>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</si>
  <si>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</si>
  <si>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</si>
  <si>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</si>
  <si>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</si>
  <si>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</si>
  <si>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</si>
  <si>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</si>
  <si>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</si>
  <si>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</si>
  <si>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</si>
  <si>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</si>
  <si>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</si>
  <si>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</si>
  <si>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</si>
  <si>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</si>
  <si>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</si>
  <si>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</si>
  <si>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</si>
  <si>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</si>
  <si>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</si>
  <si>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</si>
  <si>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</si>
  <si>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</si>
  <si>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</si>
  <si>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</si>
  <si>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</si>
  <si>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</si>
  <si>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</si>
  <si>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</si>
  <si>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</si>
  <si>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</si>
  <si>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</si>
  <si>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</si>
  <si>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</si>
  <si>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</si>
  <si>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</si>
  <si>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</si>
  <si>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</si>
  <si>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</si>
  <si>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</si>
  <si>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</si>
  <si>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</si>
  <si>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</si>
  <si>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</si>
  <si>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</si>
  <si>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</si>
  <si>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</si>
  <si>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</si>
  <si>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</si>
  <si>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</si>
  <si>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</si>
  <si>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</si>
  <si>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</si>
  <si>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</si>
  <si>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</si>
  <si>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</si>
  <si>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</si>
  <si>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岐阜県養老町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</si>
  <si>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</si>
  <si>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</si>
  <si>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</si>
  <si>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</si>
  <si>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</si>
  <si>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</si>
  <si>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</si>
  <si>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</si>
  <si>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</si>
  <si>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</si>
  <si>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</si>
  <si>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</si>
  <si>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</si>
  <si>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</si>
  <si>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</si>
  <si>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</si>
  <si>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</si>
  <si>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</si>
  <si>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</si>
  <si>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</si>
  <si>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</si>
  <si>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</si>
  <si>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</si>
  <si>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</si>
  <si>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</si>
  <si>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</si>
  <si>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</si>
  <si>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</si>
  <si>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</si>
  <si>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</si>
  <si>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</si>
  <si>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</si>
  <si>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</si>
  <si>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</si>
  <si>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</si>
  <si>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</si>
  <si>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</si>
  <si>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</si>
  <si>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</si>
  <si>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</si>
  <si>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</si>
  <si>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</si>
  <si>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</si>
  <si>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</si>
  <si>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</si>
  <si>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</si>
  <si>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</si>
  <si>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</si>
  <si>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</si>
  <si>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</si>
  <si>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</si>
  <si>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</si>
  <si>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</si>
  <si>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</si>
  <si>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</si>
  <si>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</si>
  <si>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</si>
  <si>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</si>
  <si>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</si>
  <si>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</si>
  <si>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</si>
  <si>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</si>
  <si>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</si>
  <si>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</si>
  <si>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</si>
  <si>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</si>
  <si>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</si>
  <si>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</si>
  <si>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</si>
  <si>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</si>
  <si>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</si>
  <si>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</si>
  <si>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</si>
  <si>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</si>
  <si>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</si>
  <si>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</si>
  <si>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</si>
  <si>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</si>
  <si>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</si>
  <si>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</si>
  <si>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</si>
  <si>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</si>
  <si>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</si>
  <si>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</si>
  <si>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</si>
  <si>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</si>
  <si>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</si>
  <si>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</si>
  <si>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</si>
  <si>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</si>
  <si>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</si>
  <si>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</si>
  <si>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</si>
  <si>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</si>
  <si>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</si>
  <si>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</si>
  <si>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</si>
  <si>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</si>
  <si>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</si>
  <si>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</si>
  <si>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</si>
  <si>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</si>
  <si>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</si>
  <si>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</si>
  <si>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</si>
  <si>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</si>
  <si>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</si>
  <si>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</si>
  <si>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</si>
  <si>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</si>
  <si>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</si>
  <si>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</si>
  <si>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</si>
  <si>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</si>
  <si>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</si>
  <si>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</si>
  <si>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</si>
  <si>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</si>
  <si>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</si>
  <si>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と畜場</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</si>
  <si>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</si>
  <si>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</si>
  <si>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</si>
  <si>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</si>
  <si>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</si>
  <si>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</si>
  <si>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</si>
  <si>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</si>
  <si>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</si>
  <si>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</si>
  <si>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</si>
  <si>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</si>
  <si>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</si>
  <si>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</si>
  <si>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</si>
  <si>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</si>
  <si>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</si>
  <si>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</si>
  <si>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</si>
  <si>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</si>
  <si>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</si>
  <si>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</si>
  <si>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</si>
  <si>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</si>
  <si>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</si>
  <si>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</si>
  <si>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</si>
  <si>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</si>
  <si>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</si>
  <si>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</si>
  <si>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岐阜県養老町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</si>
  <si>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</si>
  <si>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</si>
  <si>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</si>
  <si>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</si>
  <si>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</si>
  <si>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</si>
  <si>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</si>
  <si>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</si>
  <si>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</si>
  <si>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</si>
  <si>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</si>
  <si>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</si>
  <si>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</si>
  <si>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</si>
  <si>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</si>
  <si>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</si>
  <si>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</si>
  <si>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</si>
  <si>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</si>
  <si>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</si>
  <si>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住宅新築資金等貸付特別会計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</si>
  <si>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</si>
  <si>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</si>
  <si>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</si>
  <si>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</si>
  <si>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</si>
  <si>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</si>
  <si>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</si>
  <si>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</si>
  <si>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</si>
  <si>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</si>
  <si>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</si>
  <si>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</si>
  <si>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</si>
  <si>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</si>
  <si>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介護保険事業特別会計</t>
    <phoneticPr fontId="5"/>
  </si>
  <si>
    <t>介護サービス事業特別会計</t>
    <phoneticPr fontId="5"/>
  </si>
  <si>
    <t>後期高齢者医療特別会計</t>
    <phoneticPr fontId="5"/>
  </si>
  <si>
    <t>上水道事業会計</t>
    <phoneticPr fontId="5"/>
  </si>
  <si>
    <t>法適用企業</t>
    <phoneticPr fontId="5"/>
  </si>
  <si>
    <t>下水道事業会計</t>
    <phoneticPr fontId="5"/>
  </si>
  <si>
    <t>簡易水道特別会計</t>
    <phoneticPr fontId="5"/>
  </si>
  <si>
    <t>法非適用企業</t>
    <phoneticPr fontId="5"/>
  </si>
  <si>
    <t>食肉事業センター特別会計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</si>
  <si>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</si>
  <si>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</si>
  <si>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</si>
  <si>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</si>
  <si>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</si>
  <si>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</si>
  <si>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</si>
  <si>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</si>
  <si>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</si>
  <si>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</si>
  <si>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</si>
  <si>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</si>
  <si>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</si>
  <si>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</si>
  <si>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</si>
  <si>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</si>
  <si>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</si>
  <si>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</si>
  <si>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</si>
  <si>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</si>
  <si>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</si>
  <si>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</si>
  <si>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</si>
  <si>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</si>
  <si>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</si>
  <si>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</si>
  <si>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</si>
  <si>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</si>
  <si>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</si>
  <si>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</si>
  <si>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</si>
  <si>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</si>
  <si>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</si>
  <si>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</si>
  <si>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</si>
  <si>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</si>
  <si>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</si>
  <si>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</si>
  <si>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</si>
  <si>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</si>
  <si>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</si>
  <si>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</si>
  <si>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</si>
  <si>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</si>
  <si>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</si>
  <si>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</si>
  <si>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</si>
  <si>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</si>
  <si>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</si>
  <si>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</si>
  <si>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</si>
  <si>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</si>
  <si>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</si>
  <si>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</si>
  <si>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</si>
  <si>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</si>
  <si>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</si>
  <si>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</si>
  <si>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</si>
  <si>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</si>
  <si>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</si>
  <si>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</si>
  <si>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</si>
  <si>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</si>
  <si>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</si>
  <si>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</si>
  <si>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</si>
  <si>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</si>
  <si>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</si>
  <si>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</si>
  <si>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</si>
  <si>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</si>
  <si>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</si>
  <si>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</si>
  <si>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</si>
  <si>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</si>
  <si>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</si>
  <si>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</si>
  <si>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</si>
  <si>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</si>
  <si>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</si>
  <si>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</si>
  <si>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</si>
  <si>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</si>
  <si>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</si>
  <si>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</si>
  <si>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</si>
  <si>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</si>
  <si>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</si>
  <si>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</si>
  <si>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</si>
  <si>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</si>
  <si>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</si>
  <si>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</si>
  <si>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</si>
  <si>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</si>
  <si>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</si>
  <si>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</si>
  <si>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</si>
  <si>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</si>
  <si>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</si>
  <si>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</si>
  <si>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</si>
  <si>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</si>
  <si>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</si>
  <si>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</si>
  <si>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</si>
  <si>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</si>
  <si>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</si>
  <si>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</si>
  <si>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</si>
  <si>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</si>
  <si>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</si>
  <si>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</si>
  <si>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</si>
  <si>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</si>
  <si>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</si>
  <si>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</si>
  <si>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</si>
  <si>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</si>
  <si>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</si>
  <si>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</si>
  <si>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</si>
  <si>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</si>
  <si>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</si>
  <si>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</si>
  <si>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</si>
  <si>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</si>
  <si>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</si>
  <si>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</si>
  <si>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</si>
  <si>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</si>
  <si>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</si>
  <si>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</si>
  <si>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</si>
  <si>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1.21</t>
  </si>
  <si>
    <t>▲ 2.11</t>
  </si>
  <si>
    <t>一般会計</t>
  </si>
  <si>
    <t>上水道事業会計</t>
  </si>
  <si>
    <t>国民健康保険特別会計</t>
  </si>
  <si>
    <t>介護保険事業特別会計</t>
  </si>
  <si>
    <t>住宅新築資金等貸付特別会計</t>
  </si>
  <si>
    <t>簡易水道特別会計</t>
  </si>
  <si>
    <t>下水道事業会計</t>
  </si>
  <si>
    <t>後期高齢者医療特別会計</t>
  </si>
  <si>
    <t>その他会計（赤字）</t>
  </si>
  <si>
    <t>その他会計（黒字）</t>
  </si>
  <si>
    <t>R02</t>
    <phoneticPr fontId="5"/>
  </si>
  <si>
    <t>R03</t>
    <phoneticPr fontId="5"/>
  </si>
  <si>
    <t>R04</t>
    <phoneticPr fontId="5"/>
  </si>
  <si>
    <t>R05</t>
    <phoneticPr fontId="5"/>
  </si>
  <si>
    <t>R06</t>
    <phoneticPr fontId="5"/>
  </si>
  <si>
    <t>基金繰入金   303百万円</t>
    <rPh sb="0" eb="2">
      <t>キキン</t>
    </rPh>
    <rPh sb="2" eb="5">
      <t>クリイレキン</t>
    </rPh>
    <rPh sb="11" eb="14">
      <t>ヒャクマンエン</t>
    </rPh>
    <phoneticPr fontId="10"/>
  </si>
  <si>
    <t>南濃衛生施設利用事務組合</t>
    <rPh sb="0" eb="4">
      <t>ナンノウエイセイ</t>
    </rPh>
    <rPh sb="4" eb="8">
      <t>シセツリヨウ</t>
    </rPh>
    <rPh sb="8" eb="12">
      <t>ジムクミアイ</t>
    </rPh>
    <phoneticPr fontId="11"/>
  </si>
  <si>
    <t>西南濃粗大廃棄物処理組合</t>
    <rPh sb="0" eb="1">
      <t>ニシ</t>
    </rPh>
    <rPh sb="1" eb="3">
      <t>ナンノウ</t>
    </rPh>
    <rPh sb="3" eb="5">
      <t>ソダイ</t>
    </rPh>
    <rPh sb="5" eb="8">
      <t>ハイキブツ</t>
    </rPh>
    <rPh sb="8" eb="12">
      <t>ショリクミアイ</t>
    </rPh>
    <phoneticPr fontId="11"/>
  </si>
  <si>
    <t>岐阜県後期高齢者医療連合（一般会計分）</t>
    <rPh sb="0" eb="3">
      <t>ギフケン</t>
    </rPh>
    <rPh sb="3" eb="5">
      <t>コウキ</t>
    </rPh>
    <rPh sb="5" eb="8">
      <t>コウレイシャ</t>
    </rPh>
    <rPh sb="8" eb="10">
      <t>イリョウ</t>
    </rPh>
    <rPh sb="10" eb="12">
      <t>レンゴウ</t>
    </rPh>
    <rPh sb="13" eb="18">
      <t>イッパンカイケイブン</t>
    </rPh>
    <phoneticPr fontId="11"/>
  </si>
  <si>
    <t>岐阜県後期高齢者医療連合（特別会計分）</t>
    <rPh sb="0" eb="3">
      <t>ギフケン</t>
    </rPh>
    <rPh sb="3" eb="5">
      <t>コウキ</t>
    </rPh>
    <rPh sb="5" eb="8">
      <t>コウレイシャ</t>
    </rPh>
    <rPh sb="8" eb="10">
      <t>イリョウ</t>
    </rPh>
    <rPh sb="10" eb="12">
      <t>レンゴウ</t>
    </rPh>
    <rPh sb="13" eb="18">
      <t>トクベツカイケイブン</t>
    </rPh>
    <phoneticPr fontId="11"/>
  </si>
  <si>
    <t>岐阜県市町村会館組合</t>
    <rPh sb="0" eb="3">
      <t>ギフケン</t>
    </rPh>
    <rPh sb="3" eb="6">
      <t>シチョウソン</t>
    </rPh>
    <rPh sb="6" eb="8">
      <t>カイカン</t>
    </rPh>
    <rPh sb="8" eb="10">
      <t>クミアイ</t>
    </rPh>
    <phoneticPr fontId="11"/>
  </si>
  <si>
    <t>岐阜県市町村職員退職手当組合</t>
    <rPh sb="0" eb="3">
      <t>ギフケン</t>
    </rPh>
    <rPh sb="3" eb="6">
      <t>シチョウソン</t>
    </rPh>
    <rPh sb="6" eb="8">
      <t>ショクイン</t>
    </rPh>
    <rPh sb="8" eb="12">
      <t>タイショクテアテ</t>
    </rPh>
    <rPh sb="12" eb="14">
      <t>クミアイ</t>
    </rPh>
    <phoneticPr fontId="11"/>
  </si>
  <si>
    <t>養老町スポーツ連盟</t>
    <rPh sb="0" eb="3">
      <t>ヨウロウチョウ</t>
    </rPh>
    <rPh sb="7" eb="9">
      <t>レンメイ</t>
    </rPh>
    <phoneticPr fontId="11"/>
  </si>
  <si>
    <t>養老町土地開発公社</t>
    <rPh sb="0" eb="3">
      <t>ヨウロウチョウ</t>
    </rPh>
    <rPh sb="3" eb="9">
      <t>トチカイハツコウシャ</t>
    </rPh>
    <phoneticPr fontId="11"/>
  </si>
  <si>
    <t>ふるさと応援基金</t>
    <rPh sb="4" eb="6">
      <t>オウエン</t>
    </rPh>
    <rPh sb="6" eb="8">
      <t>キキン</t>
    </rPh>
    <phoneticPr fontId="5"/>
  </si>
  <si>
    <t>長寿社会福祉基金</t>
    <rPh sb="0" eb="2">
      <t>チョウジュ</t>
    </rPh>
    <rPh sb="2" eb="4">
      <t>シャカイ</t>
    </rPh>
    <rPh sb="4" eb="6">
      <t>フクシ</t>
    </rPh>
    <rPh sb="6" eb="8">
      <t>キキン</t>
    </rPh>
    <phoneticPr fontId="2"/>
  </si>
  <si>
    <t>まちづくり整備基金</t>
    <rPh sb="5" eb="7">
      <t>セイビ</t>
    </rPh>
    <rPh sb="7" eb="9">
      <t>キキン</t>
    </rPh>
    <phoneticPr fontId="2"/>
  </si>
  <si>
    <t>薩摩義士史跡整備基金</t>
    <rPh sb="0" eb="4">
      <t>サツマギシ</t>
    </rPh>
    <rPh sb="4" eb="6">
      <t>シセキ</t>
    </rPh>
    <rPh sb="6" eb="8">
      <t>セイビ</t>
    </rPh>
    <rPh sb="8" eb="10">
      <t>キキン</t>
    </rPh>
    <phoneticPr fontId="2"/>
  </si>
  <si>
    <t>山口俊郎基金</t>
    <rPh sb="0" eb="2">
      <t>ヤマグチ</t>
    </rPh>
    <rPh sb="2" eb="4">
      <t>トシロウ</t>
    </rPh>
    <rPh sb="4" eb="6">
      <t>キキン</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</si>
  <si>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</si>
  <si>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</si>
  <si>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前年度より5.1ポイント減少であったが、類似団体内平均値を大幅に上回っている状況が続いている。有形固定資産減価償却率は前年度より1.6ポイント増加しているが、類似団体内平均値を下回っている。今後も施設全体の老朽が進んでいくと見られ、令和4年3月に改定された公共施設等総合管理計画に基づき統廃合も十分に検討し、地方債の新規発行を抑制しつつ、適切な維持管理を進める必要がある。</t>
    <rPh sb="46" eb="48">
      <t>ジョウキョウ</t>
    </rPh>
    <rPh sb="49" eb="50">
      <t>ツヅ</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</si>
  <si>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</si>
  <si>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</si>
  <si>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</si>
  <si>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</si>
  <si>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</si>
  <si>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</si>
  <si>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については、地方債残高が前年より約6.5億円減少しているものの、類似団体内平均値と比較して依然として高い水準にある状態が続いている。ただし、令和元年から減少傾向が続いており、本年度は前年度よりは5.1ポイント減少し、27.5ポイントとなった。また、実質公債費比率は令和4年から増加傾向が続いており、類似団体の平均値と比較しても高い状態が続いている。今後は、経常的経費の見直しによって基金残高を増加させるとともに、地方債の新規発行については慎重に対応する必要がある。</t>
    <rPh sb="139" eb="141">
      <t>レイワ</t>
    </rPh>
    <rPh sb="142" eb="143">
      <t>ネン</t>
    </rPh>
    <rPh sb="145" eb="149">
      <t>ゾウカケイコウ</t>
    </rPh>
    <rPh sb="150" eb="151">
      <t>ツヅ</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</si>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</sst>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D258C226-7F87-4E18-9431-D375BC4A5333}"/>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53895</c:v>
                </c:pt>
                <c:pt idx="1">
                  <c:v>56181</c:v>
                </c:pt>
                <c:pt idx="2">
                  <c:v>47730</c:v>
                </c:pt>
                <c:pt idx="3">
                  <c:v>61921</c:v>
                </c:pt>
                <c:pt idx="4">
                  <c:v>62764</c:v>
                </c:pt>
              </c:numCache>
            </c:numRef>
          </c:val>
          <c:smooth val="0"/>
          <c:extLst>
            <c:ext xmlns:c16="http://schemas.microsoft.com/office/drawing/2014/chart" uri="{C3380CC4-5D6E-409C-BE32-E72D297353CC}">
              <c16:uniqueId val="{00000000-FEFD-489C-AC65-1CEE9532174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88639</c:v>
                </c:pt>
                <c:pt idx="1">
                  <c:v>36845</c:v>
                </c:pt>
                <c:pt idx="2">
                  <c:v>25880</c:v>
                </c:pt>
                <c:pt idx="3">
                  <c:v>24859</c:v>
                </c:pt>
                <c:pt idx="4">
                  <c:v>26842</c:v>
                </c:pt>
              </c:numCache>
            </c:numRef>
          </c:val>
          <c:smooth val="0"/>
          <c:extLst>
            <c:ext xmlns:c16="http://schemas.microsoft.com/office/drawing/2014/chart" uri="{C3380CC4-5D6E-409C-BE32-E72D297353CC}">
              <c16:uniqueId val="{00000001-FEFD-489C-AC65-1CEE95321747}"/>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1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10.43</c:v>
                </c:pt>
                <c:pt idx="1">
                  <c:v>15.86</c:v>
                </c:pt>
                <c:pt idx="2">
                  <c:v>15.16</c:v>
                </c:pt>
                <c:pt idx="3">
                  <c:v>15.11</c:v>
                </c:pt>
                <c:pt idx="4">
                  <c:v>14.98</c:v>
                </c:pt>
              </c:numCache>
            </c:numRef>
          </c:val>
          <c:extLst>
            <c:ext xmlns:c16="http://schemas.microsoft.com/office/drawing/2014/chart" uri="{C3380CC4-5D6E-409C-BE32-E72D297353CC}">
              <c16:uniqueId val="{00000000-EB13-44C0-9EE9-5484DD79ED2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13.84</c:v>
                </c:pt>
                <c:pt idx="1">
                  <c:v>13.2</c:v>
                </c:pt>
                <c:pt idx="2">
                  <c:v>13.77</c:v>
                </c:pt>
                <c:pt idx="3">
                  <c:v>11.72</c:v>
                </c:pt>
                <c:pt idx="4">
                  <c:v>11.48</c:v>
                </c:pt>
              </c:numCache>
            </c:numRef>
          </c:val>
          <c:extLst>
            <c:ext xmlns:c16="http://schemas.microsoft.com/office/drawing/2014/chart" uri="{C3380CC4-5D6E-409C-BE32-E72D297353CC}">
              <c16:uniqueId val="{00000001-EB13-44C0-9EE9-5484DD79ED2B}"/>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4.75</c:v>
                </c:pt>
                <c:pt idx="1">
                  <c:v>5.91</c:v>
                </c:pt>
                <c:pt idx="2">
                  <c:v>-1.21</c:v>
                </c:pt>
                <c:pt idx="3">
                  <c:v>-2.11</c:v>
                </c:pt>
                <c:pt idx="4">
                  <c:v>0.2</c:v>
                </c:pt>
              </c:numCache>
            </c:numRef>
          </c:val>
          <c:smooth val="0"/>
          <c:extLst>
            <c:ext xmlns:c16="http://schemas.microsoft.com/office/drawing/2014/chart" uri="{C3380CC4-5D6E-409C-BE32-E72D297353CC}">
              <c16:uniqueId val="{00000002-EB13-44C0-9EE9-5484DD79ED2B}"/>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0.39</c:v>
                </c:pt>
                <c:pt idx="2">
                  <c:v>#N/A</c:v>
                </c:pt>
                <c:pt idx="3">
                  <c:v>0.83</c:v>
                </c:pt>
                <c:pt idx="4">
                  <c:v>#N/A</c:v>
                </c:pt>
                <c:pt idx="5">
                  <c:v>0.39</c:v>
                </c:pt>
                <c:pt idx="6">
                  <c:v>#N/A</c:v>
                </c:pt>
                <c:pt idx="7">
                  <c:v>0.65</c:v>
                </c:pt>
                <c:pt idx="8">
                  <c:v>#N/A</c:v>
                </c:pt>
                <c:pt idx="9">
                  <c:v>0.11</c:v>
                </c:pt>
              </c:numCache>
            </c:numRef>
          </c:val>
          <c:extLst>
            <c:ext xmlns:c16="http://schemas.microsoft.com/office/drawing/2014/chart" uri="{C3380CC4-5D6E-409C-BE32-E72D297353CC}">
              <c16:uniqueId val="{00000000-D5FF-4E63-A4DF-4A04A2DC1E14}"/>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5FF-4E63-A4DF-4A04A2DC1E14}"/>
            </c:ext>
          </c:extLst>
        </c:ser>
        <c:ser>
          <c:idx val="2"/>
          <c:order val="2"/>
          <c:tx>
            <c:strRef>
              <c:f>データシート!$A$29</c:f>
              <c:strCache>
                <c:ptCount val="1"/>
                <c:pt idx="0">
                  <c:v>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0.02</c:v>
                </c:pt>
                <c:pt idx="2">
                  <c:v>#N/A</c:v>
                </c:pt>
                <c:pt idx="3">
                  <c:v>0.02</c:v>
                </c:pt>
                <c:pt idx="4">
                  <c:v>#N/A</c:v>
                </c:pt>
                <c:pt idx="5">
                  <c:v>0.04</c:v>
                </c:pt>
                <c:pt idx="6">
                  <c:v>#N/A</c:v>
                </c:pt>
                <c:pt idx="7">
                  <c:v>7.0000000000000007E-2</c:v>
                </c:pt>
                <c:pt idx="8">
                  <c:v>#N/A</c:v>
                </c:pt>
                <c:pt idx="9">
                  <c:v>0.11</c:v>
                </c:pt>
              </c:numCache>
            </c:numRef>
          </c:val>
          <c:extLst>
            <c:ext xmlns:c16="http://schemas.microsoft.com/office/drawing/2014/chart" uri="{C3380CC4-5D6E-409C-BE32-E72D297353CC}">
              <c16:uniqueId val="{00000002-D5FF-4E63-A4DF-4A04A2DC1E14}"/>
            </c:ext>
          </c:extLst>
        </c:ser>
        <c:ser>
          <c:idx val="3"/>
          <c:order val="3"/>
          <c:tx>
            <c:strRef>
              <c:f>データシート!$A$30</c:f>
              <c:strCache>
                <c:ptCount val="1"/>
                <c:pt idx="0">
                  <c:v>下水道事業会計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#N/A</c:v>
                </c:pt>
                <c:pt idx="9">
                  <c:v>0.61</c:v>
                </c:pt>
              </c:numCache>
            </c:numRef>
          </c:val>
          <c:extLst>
            <c:ext xmlns:c16="http://schemas.microsoft.com/office/drawing/2014/chart" uri="{C3380CC4-5D6E-409C-BE32-E72D297353CC}">
              <c16:uniqueId val="{00000003-D5FF-4E63-A4DF-4A04A2DC1E14}"/>
            </c:ext>
          </c:extLst>
        </c:ser>
        <c:ser>
          <c:idx val="4"/>
          <c:order val="4"/>
          <c:tx>
            <c:strRef>
              <c:f>データシート!$A$31</c:f>
              <c:strCache>
                <c:ptCount val="1"/>
                <c:pt idx="0">
                  <c:v>簡易水道特別会計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0.43</c:v>
                </c:pt>
                <c:pt idx="2">
                  <c:v>#N/A</c:v>
                </c:pt>
                <c:pt idx="3">
                  <c:v>0.47</c:v>
                </c:pt>
                <c:pt idx="4">
                  <c:v>#N/A</c:v>
                </c:pt>
                <c:pt idx="5">
                  <c:v>0.55000000000000004</c:v>
                </c:pt>
                <c:pt idx="6">
                  <c:v>#N/A</c:v>
                </c:pt>
                <c:pt idx="7">
                  <c:v>0.74</c:v>
                </c:pt>
                <c:pt idx="8">
                  <c:v>#N/A</c:v>
                </c:pt>
                <c:pt idx="9">
                  <c:v>0.82</c:v>
                </c:pt>
              </c:numCache>
            </c:numRef>
          </c:val>
          <c:extLst>
            <c:ext xmlns:c16="http://schemas.microsoft.com/office/drawing/2014/chart" uri="{C3380CC4-5D6E-409C-BE32-E72D297353CC}">
              <c16:uniqueId val="{00000004-D5FF-4E63-A4DF-4A04A2DC1E14}"/>
            </c:ext>
          </c:extLst>
        </c:ser>
        <c:ser>
          <c:idx val="5"/>
          <c:order val="5"/>
          <c:tx>
            <c:strRef>
              <c:f>データシート!$A$32</c:f>
              <c:strCache>
                <c:ptCount val="1"/>
                <c:pt idx="0">
                  <c:v>住宅新築資金等貸付特別会計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0.98</c:v>
                </c:pt>
                <c:pt idx="2">
                  <c:v>#N/A</c:v>
                </c:pt>
                <c:pt idx="3">
                  <c:v>0.95</c:v>
                </c:pt>
                <c:pt idx="4">
                  <c:v>#N/A</c:v>
                </c:pt>
                <c:pt idx="5">
                  <c:v>1.02</c:v>
                </c:pt>
                <c:pt idx="6">
                  <c:v>#N/A</c:v>
                </c:pt>
                <c:pt idx="7">
                  <c:v>1.04</c:v>
                </c:pt>
                <c:pt idx="8">
                  <c:v>#N/A</c:v>
                </c:pt>
                <c:pt idx="9">
                  <c:v>1.04</c:v>
                </c:pt>
              </c:numCache>
            </c:numRef>
          </c:val>
          <c:extLst>
            <c:ext xmlns:c16="http://schemas.microsoft.com/office/drawing/2014/chart" uri="{C3380CC4-5D6E-409C-BE32-E72D297353CC}">
              <c16:uniqueId val="{00000005-D5FF-4E63-A4DF-4A04A2DC1E14}"/>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2.79</c:v>
                </c:pt>
                <c:pt idx="2">
                  <c:v>#N/A</c:v>
                </c:pt>
                <c:pt idx="3">
                  <c:v>3.89</c:v>
                </c:pt>
                <c:pt idx="4">
                  <c:v>#N/A</c:v>
                </c:pt>
                <c:pt idx="5">
                  <c:v>4.83</c:v>
                </c:pt>
                <c:pt idx="6">
                  <c:v>#N/A</c:v>
                </c:pt>
                <c:pt idx="7">
                  <c:v>3.94</c:v>
                </c:pt>
                <c:pt idx="8">
                  <c:v>#N/A</c:v>
                </c:pt>
                <c:pt idx="9">
                  <c:v>2.87</c:v>
                </c:pt>
              </c:numCache>
            </c:numRef>
          </c:val>
          <c:extLst>
            <c:ext xmlns:c16="http://schemas.microsoft.com/office/drawing/2014/chart" uri="{C3380CC4-5D6E-409C-BE32-E72D297353CC}">
              <c16:uniqueId val="{00000006-D5FF-4E63-A4DF-4A04A2DC1E14}"/>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8.6999999999999993</c:v>
                </c:pt>
                <c:pt idx="2">
                  <c:v>#N/A</c:v>
                </c:pt>
                <c:pt idx="3">
                  <c:v>8.93</c:v>
                </c:pt>
                <c:pt idx="4">
                  <c:v>#N/A</c:v>
                </c:pt>
                <c:pt idx="5">
                  <c:v>9.1199999999999992</c:v>
                </c:pt>
                <c:pt idx="6">
                  <c:v>#N/A</c:v>
                </c:pt>
                <c:pt idx="7">
                  <c:v>9.3000000000000007</c:v>
                </c:pt>
                <c:pt idx="8">
                  <c:v>#N/A</c:v>
                </c:pt>
                <c:pt idx="9">
                  <c:v>9.02</c:v>
                </c:pt>
              </c:numCache>
            </c:numRef>
          </c:val>
          <c:extLst>
            <c:ext xmlns:c16="http://schemas.microsoft.com/office/drawing/2014/chart" uri="{C3380CC4-5D6E-409C-BE32-E72D297353CC}">
              <c16:uniqueId val="{00000007-D5FF-4E63-A4DF-4A04A2DC1E14}"/>
            </c:ext>
          </c:extLst>
        </c:ser>
        <c:ser>
          <c:idx val="8"/>
          <c:order val="8"/>
          <c:tx>
            <c:strRef>
              <c:f>データシート!$A$35</c:f>
              <c:strCache>
                <c:ptCount val="1"/>
                <c:pt idx="0">
                  <c:v>上水道事業会計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7.68</c:v>
                </c:pt>
                <c:pt idx="2">
                  <c:v>#N/A</c:v>
                </c:pt>
                <c:pt idx="3">
                  <c:v>6</c:v>
                </c:pt>
                <c:pt idx="4">
                  <c:v>#N/A</c:v>
                </c:pt>
                <c:pt idx="5">
                  <c:v>4.97</c:v>
                </c:pt>
                <c:pt idx="6">
                  <c:v>#N/A</c:v>
                </c:pt>
                <c:pt idx="7">
                  <c:v>8.1999999999999993</c:v>
                </c:pt>
                <c:pt idx="8">
                  <c:v>#N/A</c:v>
                </c:pt>
                <c:pt idx="9">
                  <c:v>9.77</c:v>
                </c:pt>
              </c:numCache>
            </c:numRef>
          </c:val>
          <c:extLst>
            <c:ext xmlns:c16="http://schemas.microsoft.com/office/drawing/2014/chart" uri="{C3380CC4-5D6E-409C-BE32-E72D297353CC}">
              <c16:uniqueId val="{00000008-D5FF-4E63-A4DF-4A04A2DC1E14}"/>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9.44</c:v>
                </c:pt>
                <c:pt idx="2">
                  <c:v>#N/A</c:v>
                </c:pt>
                <c:pt idx="3">
                  <c:v>14.9</c:v>
                </c:pt>
                <c:pt idx="4">
                  <c:v>#N/A</c:v>
                </c:pt>
                <c:pt idx="5">
                  <c:v>14.13</c:v>
                </c:pt>
                <c:pt idx="6">
                  <c:v>#N/A</c:v>
                </c:pt>
                <c:pt idx="7">
                  <c:v>14.06</c:v>
                </c:pt>
                <c:pt idx="8">
                  <c:v>#N/A</c:v>
                </c:pt>
                <c:pt idx="9">
                  <c:v>13.94</c:v>
                </c:pt>
              </c:numCache>
            </c:numRef>
          </c:val>
          <c:extLst>
            <c:ext xmlns:c16="http://schemas.microsoft.com/office/drawing/2014/chart" uri="{C3380CC4-5D6E-409C-BE32-E72D297353CC}">
              <c16:uniqueId val="{00000009-D5FF-4E63-A4DF-4A04A2DC1E14}"/>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734</c:v>
                </c:pt>
                <c:pt idx="5">
                  <c:v>755</c:v>
                </c:pt>
                <c:pt idx="8">
                  <c:v>729</c:v>
                </c:pt>
                <c:pt idx="11">
                  <c:v>696</c:v>
                </c:pt>
                <c:pt idx="14">
                  <c:v>652</c:v>
                </c:pt>
              </c:numCache>
            </c:numRef>
          </c:val>
          <c:extLst>
            <c:ext xmlns:c16="http://schemas.microsoft.com/office/drawing/2014/chart" uri="{C3380CC4-5D6E-409C-BE32-E72D297353CC}">
              <c16:uniqueId val="{00000000-514A-4BAE-9F37-C4908878E76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514A-4BAE-9F37-C4908878E76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514A-4BAE-9F37-C4908878E76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147</c:v>
                </c:pt>
                <c:pt idx="3">
                  <c:v>127</c:v>
                </c:pt>
                <c:pt idx="6">
                  <c:v>116</c:v>
                </c:pt>
                <c:pt idx="9">
                  <c:v>15</c:v>
                </c:pt>
                <c:pt idx="12">
                  <c:v>31</c:v>
                </c:pt>
              </c:numCache>
            </c:numRef>
          </c:val>
          <c:extLst>
            <c:ext xmlns:c16="http://schemas.microsoft.com/office/drawing/2014/chart" uri="{C3380CC4-5D6E-409C-BE32-E72D297353CC}">
              <c16:uniqueId val="{00000003-514A-4BAE-9F37-C4908878E76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186</c:v>
                </c:pt>
                <c:pt idx="3">
                  <c:v>183</c:v>
                </c:pt>
                <c:pt idx="6">
                  <c:v>173</c:v>
                </c:pt>
                <c:pt idx="9">
                  <c:v>181</c:v>
                </c:pt>
                <c:pt idx="12">
                  <c:v>181</c:v>
                </c:pt>
              </c:numCache>
            </c:numRef>
          </c:val>
          <c:extLst>
            <c:ext xmlns:c16="http://schemas.microsoft.com/office/drawing/2014/chart" uri="{C3380CC4-5D6E-409C-BE32-E72D297353CC}">
              <c16:uniqueId val="{00000004-514A-4BAE-9F37-C4908878E76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14A-4BAE-9F37-C4908878E76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14A-4BAE-9F37-C4908878E76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854</c:v>
                </c:pt>
                <c:pt idx="3">
                  <c:v>930</c:v>
                </c:pt>
                <c:pt idx="6">
                  <c:v>1000</c:v>
                </c:pt>
                <c:pt idx="9">
                  <c:v>1025</c:v>
                </c:pt>
                <c:pt idx="12">
                  <c:v>1011</c:v>
                </c:pt>
              </c:numCache>
            </c:numRef>
          </c:val>
          <c:extLst>
            <c:ext xmlns:c16="http://schemas.microsoft.com/office/drawing/2014/chart" uri="{C3380CC4-5D6E-409C-BE32-E72D297353CC}">
              <c16:uniqueId val="{00000007-514A-4BAE-9F37-C4908878E76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453</c:v>
                </c:pt>
                <c:pt idx="2">
                  <c:v>#N/A</c:v>
                </c:pt>
                <c:pt idx="3">
                  <c:v>#N/A</c:v>
                </c:pt>
                <c:pt idx="4">
                  <c:v>485</c:v>
                </c:pt>
                <c:pt idx="5">
                  <c:v>#N/A</c:v>
                </c:pt>
                <c:pt idx="6">
                  <c:v>#N/A</c:v>
                </c:pt>
                <c:pt idx="7">
                  <c:v>560</c:v>
                </c:pt>
                <c:pt idx="8">
                  <c:v>#N/A</c:v>
                </c:pt>
                <c:pt idx="9">
                  <c:v>#N/A</c:v>
                </c:pt>
                <c:pt idx="10">
                  <c:v>525</c:v>
                </c:pt>
                <c:pt idx="11">
                  <c:v>#N/A</c:v>
                </c:pt>
                <c:pt idx="12">
                  <c:v>#N/A</c:v>
                </c:pt>
                <c:pt idx="13">
                  <c:v>571</c:v>
                </c:pt>
                <c:pt idx="14">
                  <c:v>#N/A</c:v>
                </c:pt>
              </c:numCache>
            </c:numRef>
          </c:val>
          <c:smooth val="0"/>
          <c:extLst>
            <c:ext xmlns:c16="http://schemas.microsoft.com/office/drawing/2014/chart" uri="{C3380CC4-5D6E-409C-BE32-E72D297353CC}">
              <c16:uniqueId val="{00000008-514A-4BAE-9F37-C4908878E76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8214</c:v>
                </c:pt>
                <c:pt idx="5">
                  <c:v>8174</c:v>
                </c:pt>
                <c:pt idx="8">
                  <c:v>8090</c:v>
                </c:pt>
                <c:pt idx="11">
                  <c:v>7653</c:v>
                </c:pt>
                <c:pt idx="14">
                  <c:v>7024</c:v>
                </c:pt>
              </c:numCache>
            </c:numRef>
          </c:val>
          <c:extLst>
            <c:ext xmlns:c16="http://schemas.microsoft.com/office/drawing/2014/chart" uri="{C3380CC4-5D6E-409C-BE32-E72D297353CC}">
              <c16:uniqueId val="{00000000-83C6-4693-9C99-85A42D29789A}"/>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81</c:v>
                </c:pt>
                <c:pt idx="5">
                  <c:v>17</c:v>
                </c:pt>
                <c:pt idx="8">
                  <c:v>0</c:v>
                </c:pt>
                <c:pt idx="11">
                  <c:v>0</c:v>
                </c:pt>
                <c:pt idx="14">
                  <c:v>0</c:v>
                </c:pt>
              </c:numCache>
            </c:numRef>
          </c:val>
          <c:extLst>
            <c:ext xmlns:c16="http://schemas.microsoft.com/office/drawing/2014/chart" uri="{C3380CC4-5D6E-409C-BE32-E72D297353CC}">
              <c16:uniqueId val="{00000001-83C6-4693-9C99-85A42D29789A}"/>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3102</c:v>
                </c:pt>
                <c:pt idx="5">
                  <c:v>4201</c:v>
                </c:pt>
                <c:pt idx="8">
                  <c:v>5077</c:v>
                </c:pt>
                <c:pt idx="11">
                  <c:v>5476</c:v>
                </c:pt>
                <c:pt idx="14">
                  <c:v>5729</c:v>
                </c:pt>
              </c:numCache>
            </c:numRef>
          </c:val>
          <c:extLst>
            <c:ext xmlns:c16="http://schemas.microsoft.com/office/drawing/2014/chart" uri="{C3380CC4-5D6E-409C-BE32-E72D297353CC}">
              <c16:uniqueId val="{00000002-83C6-4693-9C99-85A42D29789A}"/>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3C6-4693-9C99-85A42D29789A}"/>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3C6-4693-9C99-85A42D29789A}"/>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3C6-4693-9C99-85A42D29789A}"/>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2219</c:v>
                </c:pt>
                <c:pt idx="3">
                  <c:v>2162</c:v>
                </c:pt>
                <c:pt idx="6">
                  <c:v>2150</c:v>
                </c:pt>
                <c:pt idx="9">
                  <c:v>2118</c:v>
                </c:pt>
                <c:pt idx="12">
                  <c:v>2157</c:v>
                </c:pt>
              </c:numCache>
            </c:numRef>
          </c:val>
          <c:extLst>
            <c:ext xmlns:c16="http://schemas.microsoft.com/office/drawing/2014/chart" uri="{C3380CC4-5D6E-409C-BE32-E72D297353CC}">
              <c16:uniqueId val="{00000006-83C6-4693-9C99-85A42D29789A}"/>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510</c:v>
                </c:pt>
                <c:pt idx="3">
                  <c:v>717</c:v>
                </c:pt>
                <c:pt idx="6">
                  <c:v>1449</c:v>
                </c:pt>
                <c:pt idx="9">
                  <c:v>1940</c:v>
                </c:pt>
                <c:pt idx="12">
                  <c:v>2056</c:v>
                </c:pt>
              </c:numCache>
            </c:numRef>
          </c:val>
          <c:extLst>
            <c:ext xmlns:c16="http://schemas.microsoft.com/office/drawing/2014/chart" uri="{C3380CC4-5D6E-409C-BE32-E72D297353CC}">
              <c16:uniqueId val="{00000007-83C6-4693-9C99-85A42D29789A}"/>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1904</c:v>
                </c:pt>
                <c:pt idx="3">
                  <c:v>1631</c:v>
                </c:pt>
                <c:pt idx="6">
                  <c:v>1334</c:v>
                </c:pt>
                <c:pt idx="9">
                  <c:v>1181</c:v>
                </c:pt>
                <c:pt idx="12">
                  <c:v>1030</c:v>
                </c:pt>
              </c:numCache>
            </c:numRef>
          </c:val>
          <c:extLst>
            <c:ext xmlns:c16="http://schemas.microsoft.com/office/drawing/2014/chart" uri="{C3380CC4-5D6E-409C-BE32-E72D297353CC}">
              <c16:uniqueId val="{00000008-83C6-4693-9C99-85A42D29789A}"/>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83C6-4693-9C99-85A42D29789A}"/>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11195</c:v>
                </c:pt>
                <c:pt idx="3">
                  <c:v>11252</c:v>
                </c:pt>
                <c:pt idx="6">
                  <c:v>10616</c:v>
                </c:pt>
                <c:pt idx="9">
                  <c:v>9959</c:v>
                </c:pt>
                <c:pt idx="12">
                  <c:v>9310</c:v>
                </c:pt>
              </c:numCache>
            </c:numRef>
          </c:val>
          <c:extLst>
            <c:ext xmlns:c16="http://schemas.microsoft.com/office/drawing/2014/chart" uri="{C3380CC4-5D6E-409C-BE32-E72D297353CC}">
              <c16:uniqueId val="{0000000A-83C6-4693-9C99-85A42D29789A}"/>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4431</c:v>
                </c:pt>
                <c:pt idx="2">
                  <c:v>#N/A</c:v>
                </c:pt>
                <c:pt idx="3">
                  <c:v>#N/A</c:v>
                </c:pt>
                <c:pt idx="4">
                  <c:v>3369</c:v>
                </c:pt>
                <c:pt idx="5">
                  <c:v>#N/A</c:v>
                </c:pt>
                <c:pt idx="6">
                  <c:v>#N/A</c:v>
                </c:pt>
                <c:pt idx="7">
                  <c:v>2382</c:v>
                </c:pt>
                <c:pt idx="8">
                  <c:v>#N/A</c:v>
                </c:pt>
                <c:pt idx="9">
                  <c:v>#N/A</c:v>
                </c:pt>
                <c:pt idx="10">
                  <c:v>2069</c:v>
                </c:pt>
                <c:pt idx="11">
                  <c:v>#N/A</c:v>
                </c:pt>
                <c:pt idx="12">
                  <c:v>#N/A</c:v>
                </c:pt>
                <c:pt idx="13">
                  <c:v>1799</c:v>
                </c:pt>
                <c:pt idx="14">
                  <c:v>#N/A</c:v>
                </c:pt>
              </c:numCache>
            </c:numRef>
          </c:val>
          <c:smooth val="0"/>
          <c:extLst>
            <c:ext xmlns:c16="http://schemas.microsoft.com/office/drawing/2014/chart" uri="{C3380CC4-5D6E-409C-BE32-E72D297353CC}">
              <c16:uniqueId val="{0000000B-83C6-4693-9C99-85A42D29789A}"/>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[1]データシート!$A$72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[1]データシート!$B$71:$D$71</c:f>
              <c:strCache>
                <c:ptCount val="3"/>
                <c:pt idx="0">
                  <c:v>R04</c:v>
                </c:pt>
                <c:pt idx="1">
                  <c:v>R05</c:v>
                </c:pt>
                <c:pt idx="2">
                  <c:v>R06</c:v>
                </c:pt>
              </c:strCache>
            </c:strRef>
          </c:cat>
          <c:val>
            <c:numRef>
              <c:f>[1]データシート!$B$72:$D$72</c:f>
              <c:numCache>
                <c:formatCode>General</c:formatCode>
                <c:ptCount val="3"/>
                <c:pt idx="0">
                  <c:v>968</c:v>
                </c:pt>
                <c:pt idx="1">
                  <c:v>823</c:v>
                </c:pt>
                <c:pt idx="2">
                  <c:v>824</c:v>
                </c:pt>
              </c:numCache>
            </c:numRef>
          </c:val>
          <c:extLst>
            <c:ext xmlns:c16="http://schemas.microsoft.com/office/drawing/2014/chart" uri="{C3380CC4-5D6E-409C-BE32-E72D297353CC}">
              <c16:uniqueId val="{00000000-2EE0-494C-9E09-E8436E2A1717}"/>
            </c:ext>
          </c:extLst>
        </c:ser>
        <c:ser>
          <c:idx val="0"/>
          <c:order val="1"/>
          <c:tx>
            <c:strRef>
              <c:f>[1]データシート!$A$73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[1]データシート!$B$71:$D$71</c:f>
              <c:strCache>
                <c:ptCount val="3"/>
                <c:pt idx="0">
                  <c:v>R04</c:v>
                </c:pt>
                <c:pt idx="1">
                  <c:v>R05</c:v>
                </c:pt>
                <c:pt idx="2">
                  <c:v>R06</c:v>
                </c:pt>
              </c:strCache>
            </c:strRef>
          </c:cat>
          <c:val>
            <c:numRef>
              <c:f>[1]データシート!$B$73:$D$73</c:f>
              <c:numCache>
                <c:formatCode>General</c:formatCode>
                <c:ptCount val="3"/>
                <c:pt idx="0">
                  <c:v>194</c:v>
                </c:pt>
                <c:pt idx="1">
                  <c:v>230</c:v>
                </c:pt>
                <c:pt idx="2">
                  <c:v>276</c:v>
                </c:pt>
              </c:numCache>
            </c:numRef>
          </c:val>
          <c:extLst>
            <c:ext xmlns:c16="http://schemas.microsoft.com/office/drawing/2014/chart" uri="{C3380CC4-5D6E-409C-BE32-E72D297353CC}">
              <c16:uniqueId val="{00000001-2EE0-494C-9E09-E8436E2A1717}"/>
            </c:ext>
          </c:extLst>
        </c:ser>
        <c:ser>
          <c:idx val="1"/>
          <c:order val="2"/>
          <c:tx>
            <c:strRef>
              <c:f>[1]データシート!$A$74</c:f>
              <c:strCache>
                <c:ptCount val="1"/>
                <c:pt idx="0">
                  <c:v>その他特定目的基金</c:v>
                </c:pt>
              </c:strCache>
            </c:strRef>
          </c:tx>
          <c:spPr>
            <a:solidFill>
              <a:srgbClr val="2E75B6"/>
            </a:solidFill>
            <a:ln>
              <a:noFill/>
            </a:ln>
          </c:spPr>
          <c:invertIfNegative val="0"/>
          <c:cat>
            <c:strRef>
              <c:f>[1]データシート!$B$71:$D$71</c:f>
              <c:strCache>
                <c:ptCount val="3"/>
                <c:pt idx="0">
                  <c:v>R04</c:v>
                </c:pt>
                <c:pt idx="1">
                  <c:v>R05</c:v>
                </c:pt>
                <c:pt idx="2">
                  <c:v>R06</c:v>
                </c:pt>
              </c:strCache>
            </c:strRef>
          </c:cat>
          <c:val>
            <c:numRef>
              <c:f>[1]データシート!$B$74:$D$74</c:f>
              <c:numCache>
                <c:formatCode>General</c:formatCode>
                <c:ptCount val="3"/>
                <c:pt idx="0">
                  <c:v>2905</c:v>
                </c:pt>
                <c:pt idx="1">
                  <c:v>3287</c:v>
                </c:pt>
                <c:pt idx="2">
                  <c:v>3441</c:v>
                </c:pt>
              </c:numCache>
            </c:numRef>
          </c:val>
          <c:extLst>
            <c:ext xmlns:c16="http://schemas.microsoft.com/office/drawing/2014/chart" uri="{C3380CC4-5D6E-409C-BE32-E72D297353CC}">
              <c16:uniqueId val="{00000002-2EE0-494C-9E09-E8436E2A1717}"/>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{75E68CB2-78B1-4C49-BF02-50DB92E335F9}</c15:txfldGUID>
                      <c15:f>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0-42AA-4142-8314-8811B8B1D7B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{43DEC705-4E7B-4234-AAA3-82F0B7A7D55D}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42AA-4142-8314-8811B8B1D7B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{2F559F09-657B-4BC1-B384-227C2C984A7A}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42AA-4142-8314-8811B8B1D7B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{0012D48E-01CC-4829-8141-7D540C0B6129}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42AA-4142-8314-8811B8B1D7B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{E61C1485-C68E-46CC-AC4D-77CF29CEC63C}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42AA-4142-8314-8811B8B1D7BD}"/>
                </c:ext>
              </c:extLst>
            </c:dLbl>
            <c:dLbl>
              <c:idx val="8"/>
              <c:tx>
                <c:strRef>
                  <c:f>公会計指標分析・財政指標組合せ分析表!$BX$50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{8E4B1ACE-4511-48C1-A727-A24561C0FBB3}</c15:txfldGUID>
                      <c15:f>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5-42AA-4142-8314-8811B8B1D7BD}"/>
                </c:ext>
              </c:extLst>
            </c:dLbl>
            <c:dLbl>
              <c:idx val="16"/>
              <c:tx>
                <c:strRef>
                  <c:f>公会計指標分析・財政指標組合せ分析表!$CF$50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{B6BEADF4-D83C-4AA5-B831-5AA835CB866B}</c15:txfldGUID>
                      <c15:f>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06-42AA-4142-8314-8811B8B1D7BD}"/>
                </c:ext>
              </c:extLst>
            </c:dLbl>
            <c:dLbl>
              <c:idx val="24"/>
              <c:tx>
                <c:strRef>
                  <c:f>公会計指標分析・財政指標組合せ分析表!$CN$50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{F6F6BDD8-DCA7-42D5-8A38-02681239396C}</c15:txfldGUID>
                      <c15:f>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07-42AA-4142-8314-8811B8B1D7BD}"/>
                </c:ext>
              </c:extLst>
            </c:dLbl>
            <c:dLbl>
              <c:idx val="32"/>
              <c:tx>
                <c:strRef>
                  <c:f>公会計指標分析・財政指標組合せ分析表!$CV$50</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{55702F4D-3005-41FD-8C22-CCA14FFC87C8}</c15:txfldGUID>
                      <c15:f>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08-42AA-4142-8314-8811B8B1D7B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55.9</c:v>
                </c:pt>
                <c:pt idx="8">
                  <c:v>56.8</c:v>
                </c:pt>
                <c:pt idx="16">
                  <c:v>58.4</c:v>
                </c:pt>
                <c:pt idx="24">
                  <c:v>60</c:v>
                </c:pt>
                <c:pt idx="32">
                  <c:v>61.6</c:v>
                </c:pt>
              </c:numCache>
            </c:numRef>
          </c:xVal>
          <c:yVal>
            <c:numRef>
              <c:f>公会計指標分析・財政指標組合せ分析表!$BP$51:$DC$51</c:f>
              <c:numCache>
                <c:formatCode>#,##0.0;"▲ "#,##0.0</c:formatCode>
                <c:ptCount val="40"/>
                <c:pt idx="0">
                  <c:v>71.2</c:v>
                </c:pt>
                <c:pt idx="8">
                  <c:v>51.5</c:v>
                </c:pt>
                <c:pt idx="16">
                  <c:v>37.799999999999997</c:v>
                </c:pt>
                <c:pt idx="24">
                  <c:v>32.6</c:v>
                </c:pt>
                <c:pt idx="32">
                  <c:v>27.5</c:v>
                </c:pt>
              </c:numCache>
            </c:numRef>
          </c:yVal>
          <c:smooth val="0"/>
          <c:extLst>
            <c:ext xmlns:c16="http://schemas.microsoft.com/office/drawing/2014/chart" uri="{C3380CC4-5D6E-409C-BE32-E72D297353CC}">
              <c16:uniqueId val="{00000009-42AA-4142-8314-8811B8B1D7BD}"/>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R02</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{91614E87-22F6-4DF5-953D-BCFCEACA07BE}</c15:txfldGUID>
                      <c15:f>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A-42AA-4142-8314-8811B8B1D7BD}"/>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{6B56711C-31F0-47F0-85B7-4DB73D686848}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42AA-4142-8314-8811B8B1D7B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{92CAA6A0-EC94-4966-A9B0-1B08E4C63C6B}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42AA-4142-8314-8811B8B1D7B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{F8FF27DE-3DDD-4826-9D9B-B2A058726709}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42AA-4142-8314-8811B8B1D7B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{D6E7E253-3ECD-47CE-8BB9-49C6005F39F1}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42AA-4142-8314-8811B8B1D7BD}"/>
                </c:ext>
              </c:extLst>
            </c:dLbl>
            <c:dLbl>
              <c:idx val="8"/>
              <c:tx>
                <c:strRef>
                  <c:f>公会計指標分析・財政指標組合せ分析表!$BX$50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{AF49D01F-4A03-4288-90B3-7248CFF49BE8}</c15:txfldGUID>
                      <c15:f>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F-42AA-4142-8314-8811B8B1D7BD}"/>
                </c:ext>
              </c:extLst>
            </c:dLbl>
            <c:dLbl>
              <c:idx val="16"/>
              <c:tx>
                <c:strRef>
                  <c:f>公会計指標分析・財政指標組合せ分析表!$CF$50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{DCF654B8-DD4F-435B-B9DD-33EC68002C31}</c15:txfldGUID>
                      <c15:f>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10-42AA-4142-8314-8811B8B1D7BD}"/>
                </c:ext>
              </c:extLst>
            </c:dLbl>
            <c:dLbl>
              <c:idx val="24"/>
              <c:tx>
                <c:strRef>
                  <c:f>公会計指標分析・財政指標組合せ分析表!$CN$50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{7BDBD03E-C7F8-428B-AB70-7C5ECC88BFD3}</c15:txfldGUID>
                      <c15:f>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11-42AA-4142-8314-8811B8B1D7BD}"/>
                </c:ext>
              </c:extLst>
            </c:dLbl>
            <c:dLbl>
              <c:idx val="32"/>
              <c:tx>
                <c:strRef>
                  <c:f>公会計指標分析・財政指標組合せ分析表!$CV$50</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{E3BEDE65-69E0-483F-AEB4-C672AF550F53}</c15:txfldGUID>
                      <c15:f>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12-42AA-4142-8314-8811B8B1D7B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62.2</c:v>
                </c:pt>
                <c:pt idx="8">
                  <c:v>63.6</c:v>
                </c:pt>
                <c:pt idx="16">
                  <c:v>64.7</c:v>
                </c:pt>
                <c:pt idx="24">
                  <c:v>66.099999999999994</c:v>
                </c:pt>
                <c:pt idx="32">
                  <c:v>67.7</c:v>
                </c:pt>
              </c:numCache>
            </c:numRef>
          </c:xVal>
          <c:yVal>
            <c:numRef>
              <c:f>公会計指標分析・財政指標組合せ分析表!$BP$55:$DC$55</c:f>
              <c:numCache>
                <c:formatCode>#,##0.0;"▲ "#,##0.0</c:formatCode>
                <c:ptCount val="40"/>
                <c:pt idx="0">
                  <c:v>10.9</c:v>
                </c:pt>
                <c:pt idx="8">
                  <c:v>6.5</c:v>
                </c:pt>
                <c:pt idx="16">
                  <c:v>0</c:v>
                </c:pt>
                <c:pt idx="24">
                  <c:v>0</c:v>
                </c:pt>
                <c:pt idx="32">
                  <c:v>0</c:v>
                </c:pt>
              </c:numCache>
            </c:numRef>
          </c:yVal>
          <c:smooth val="0"/>
          <c:extLst>
            <c:ext xmlns:c16="http://schemas.microsoft.com/office/drawing/2014/chart" uri="{C3380CC4-5D6E-409C-BE32-E72D297353CC}">
              <c16:uniqueId val="{00000013-42AA-4142-8314-8811B8B1D7BD}"/>
            </c:ext>
          </c:extLst>
        </c:ser>
        <c:dLbls>
          <c:showLegendKey val="0"/>
          <c:showVal val="1"/>
          <c:showCatName val="0"/>
          <c:showSerName val="0"/>
          <c:showPercent val="0"/>
          <c:showBubbleSize val="0"/>
        </c:dLbls>
        <c:axId val="46179840"/>
        <c:axId val="46181760"/>
      </c:scatterChart>
      <c:valAx>
        <c:axId val="46179840"/>
        <c:scaling>
          <c:orientation val="maxMin"/>
          <c:max val="70"/>
          <c:min val="5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8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{33C0F107-91BB-4A5B-8848-FAA7DC874374}</c15:txfldGUID>
                      <c15:f>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0-FEDF-4171-A617-23D7A88E08AE}"/>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{29AB09C8-5A45-42AC-BC86-626023A254DD}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EDF-4171-A617-23D7A88E08AE}"/>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{FD16D504-A7A2-4722-97F8-9E41E7F0C3F3}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EDF-4171-A617-23D7A88E08AE}"/>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{86A67FB2-37B8-404D-A507-6EA7F6081CA4}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EDF-4171-A617-23D7A88E08AE}"/>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{0D6E561A-AAD9-42E7-BF07-C18802A09717}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EDF-4171-A617-23D7A88E08AE}"/>
                </c:ext>
              </c:extLst>
            </c:dLbl>
            <c:dLbl>
              <c:idx val="8"/>
              <c:tx>
                <c:strRef>
                  <c:f>公会計指標分析・財政指標組合せ分析表!$BX$72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{E7342116-54D3-45C6-B9E2-BD9612D461EB}</c15:txfldGUID>
                      <c15:f>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5-FEDF-4171-A617-23D7A88E08AE}"/>
                </c:ext>
              </c:extLst>
            </c:dLbl>
            <c:dLbl>
              <c:idx val="16"/>
              <c:tx>
                <c:strRef>
                  <c:f>公会計指標分析・財政指標組合せ分析表!$CF$72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{80DE7814-5014-4405-9A3F-DB974871A751}</c15:txfldGUID>
                      <c15:f>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06-FEDF-4171-A617-23D7A88E08AE}"/>
                </c:ext>
              </c:extLst>
            </c:dLbl>
            <c:dLbl>
              <c:idx val="24"/>
              <c:tx>
                <c:strRef>
                  <c:f>公会計指標分析・財政指標組合せ分析表!$CN$72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{539B9D41-C6D3-4988-A441-39BED7FBAA87}</c15:txfldGUID>
                      <c15:f>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07-FEDF-4171-A617-23D7A88E08AE}"/>
                </c:ext>
              </c:extLst>
            </c:dLbl>
            <c:dLbl>
              <c:idx val="32"/>
              <c:tx>
                <c:strRef>
                  <c:f>公会計指標分析・財政指標組合せ分析表!$CV$72</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{B9E6F6B0-9706-4E63-8F23-E97DD6793747}</c15:txfldGUID>
                      <c15:f>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08-FEDF-4171-A617-23D7A88E08A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7.4</c:v>
                </c:pt>
                <c:pt idx="8">
                  <c:v>7.4</c:v>
                </c:pt>
                <c:pt idx="16">
                  <c:v>7.8</c:v>
                </c:pt>
                <c:pt idx="24">
                  <c:v>8.1999999999999993</c:v>
                </c:pt>
                <c:pt idx="32">
                  <c:v>8.6</c:v>
                </c:pt>
              </c:numCache>
            </c:numRef>
          </c:xVal>
          <c:yVal>
            <c:numRef>
              <c:f>公会計指標分析・財政指標組合せ分析表!$BP$73:$DC$73</c:f>
              <c:numCache>
                <c:formatCode>#,##0.0;"▲ "#,##0.0</c:formatCode>
                <c:ptCount val="40"/>
                <c:pt idx="0">
                  <c:v>71.2</c:v>
                </c:pt>
                <c:pt idx="8">
                  <c:v>51.5</c:v>
                </c:pt>
                <c:pt idx="16">
                  <c:v>37.799999999999997</c:v>
                </c:pt>
                <c:pt idx="24">
                  <c:v>32.6</c:v>
                </c:pt>
                <c:pt idx="32">
                  <c:v>27.5</c:v>
                </c:pt>
              </c:numCache>
            </c:numRef>
          </c:yVal>
          <c:smooth val="0"/>
          <c:extLst>
            <c:ext xmlns:c16="http://schemas.microsoft.com/office/drawing/2014/chart" uri="{C3380CC4-5D6E-409C-BE32-E72D297353CC}">
              <c16:uniqueId val="{00000009-FEDF-4171-A617-23D7A88E08AE}"/>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4905057365901176E-2"/>
                  <c:y val="-6.0636739189551155E-2"/>
                </c:manualLayout>
              </c:layout>
              <c:tx>
                <c:strRef>
                  <c:f>公会計指標分析・財政指標組合せ分析表!$BP$72</c:f>
                  <c:strCache>
                    <c:ptCount val="1"/>
                    <c:pt idx="0">
                      <c:v>R02</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{E40A8D8B-FC29-4A33-9D5C-9B5B12165558}</c15:txfldGUID>
                      <c15:f>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A-FEDF-4171-A617-23D7A88E08AE}"/>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{CAC17700-1211-43E7-806B-568E105306A5}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EDF-4171-A617-23D7A88E08AE}"/>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{8D48EA36-0F39-4983-80D2-A928156F9CEC}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EDF-4171-A617-23D7A88E08AE}"/>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{8A0D3B03-D586-4167-BF47-8D6E5FD97CB2}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EDF-4171-A617-23D7A88E08AE}"/>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{0F59F83E-85E9-4C30-AD42-D567EB85222D}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EDF-4171-A617-23D7A88E08AE}"/>
                </c:ext>
              </c:extLst>
            </c:dLbl>
            <c:dLbl>
              <c:idx val="8"/>
              <c:layout>
                <c:manualLayout>
                  <c:x val="-1.8235628084249993E-2"/>
                  <c:y val="-6.4196212498467367E-2"/>
                </c:manualLayout>
              </c:layout>
              <c:tx>
                <c:strRef>
                  <c:f>公会計指標分析・財政指標組合せ分析表!$BX$72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{C9F3EB2E-CA71-4DCE-8625-2E1BE8139A54}</c15:txfldGUID>
                      <c15:f>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F-FEDF-4171-A617-23D7A88E08AE}"/>
                </c:ext>
              </c:extLst>
            </c:dLbl>
            <c:dLbl>
              <c:idx val="16"/>
              <c:tx>
                <c:strRef>
                  <c:f>公会計指標分析・財政指標組合せ分析表!$CF$72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{10FF4B5D-7B8D-4D11-A6E6-8CCE661E64EA}</c15:txfldGUID>
                      <c15:f>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10-FEDF-4171-A617-23D7A88E08AE}"/>
                </c:ext>
              </c:extLst>
            </c:dLbl>
            <c:dLbl>
              <c:idx val="24"/>
              <c:layout>
                <c:manualLayout>
                  <c:x val="-2.8829840147400729E-2"/>
                  <c:y val="-6.2416647087793951E-2"/>
                </c:manualLayout>
              </c:layout>
              <c:tx>
                <c:strRef>
                  <c:f>公会計指標分析・財政指標組合せ分析表!$CN$72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{7ED31711-9E62-44DE-BA77-C49523235394}</c15:txfldGUID>
                      <c15:f>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11-FEDF-4171-A617-23D7A88E08AE}"/>
                </c:ext>
              </c:extLst>
            </c:dLbl>
            <c:dLbl>
              <c:idx val="32"/>
              <c:layout>
                <c:manualLayout>
                  <c:x val="-3.4310845302750505E-2"/>
                  <c:y val="-6.2416647087793951E-2"/>
                </c:manualLayout>
              </c:layout>
              <c:tx>
                <c:strRef>
                  <c:f>公会計指標分析・財政指標組合せ分析表!$CV$72</c:f>
                  <c:strCache>
                    <c:ptCount val="1"/>
                    <c:pt idx="0">
                      <c:v>R06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{8A892DA7-0CDA-4729-9150-8AACCC40DA69}</c15:txfldGUID>
                      <c15:f>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12-FEDF-4171-A617-23D7A88E08A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5.9</c:v>
                </c:pt>
                <c:pt idx="8">
                  <c:v>5.9</c:v>
                </c:pt>
                <c:pt idx="16">
                  <c:v>6.1</c:v>
                </c:pt>
                <c:pt idx="24">
                  <c:v>6.5</c:v>
                </c:pt>
                <c:pt idx="32">
                  <c:v>6.6</c:v>
                </c:pt>
              </c:numCache>
            </c:numRef>
          </c:xVal>
          <c:yVal>
            <c:numRef>
              <c:f>公会計指標分析・財政指標組合せ分析表!$BP$77:$DC$77</c:f>
              <c:numCache>
                <c:formatCode>#,##0.0;"▲ "#,##0.0</c:formatCode>
                <c:ptCount val="40"/>
                <c:pt idx="0">
                  <c:v>10.9</c:v>
                </c:pt>
                <c:pt idx="8">
                  <c:v>6.5</c:v>
                </c:pt>
                <c:pt idx="16">
                  <c:v>0</c:v>
                </c:pt>
                <c:pt idx="24">
                  <c:v>0</c:v>
                </c:pt>
                <c:pt idx="32">
                  <c:v>0</c:v>
                </c:pt>
              </c:numCache>
            </c:numRef>
          </c:yVal>
          <c:smooth val="0"/>
          <c:extLst>
            <c:ext xmlns:c16="http://schemas.microsoft.com/office/drawing/2014/chart" uri="{C3380CC4-5D6E-409C-BE32-E72D297353CC}">
              <c16:uniqueId val="{00000013-FEDF-4171-A617-23D7A88E08AE}"/>
            </c:ext>
          </c:extLst>
        </c:ser>
        <c:dLbls>
          <c:showLegendKey val="0"/>
          <c:showVal val="1"/>
          <c:showCatName val="0"/>
          <c:showSerName val="0"/>
          <c:showPercent val="0"/>
          <c:showBubbleSize val="0"/>
        </c:dLbls>
        <c:axId val="84219776"/>
        <c:axId val="84234240"/>
      </c:scatterChart>
      <c:valAx>
        <c:axId val="84219776"/>
        <c:scaling>
          <c:orientation val="maxMin"/>
          <c:max val="9"/>
          <c:min val="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8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岐阜県養老町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mn-lt"/>
              <a:ea typeface="+mn-ea"/>
              <a:cs typeface="+mn-cs"/>
            </a:rPr>
            <a:t>対前年度で悪化した原因は、令和６年度の単年度実質公債費比率が令和３年度の比率と比べて悪化しているためである。これは、主に</a:t>
          </a:r>
          <a:r>
            <a:rPr lang="ja-JP" altLang="ja-JP" sz="1100" u="sng">
              <a:solidFill>
                <a:schemeClr val="dk1"/>
              </a:solidFill>
              <a:effectLst/>
              <a:latin typeface="+mn-lt"/>
              <a:ea typeface="+mn-ea"/>
              <a:cs typeface="+mn-cs"/>
            </a:rPr>
            <a:t>元利償還金の増加</a:t>
          </a:r>
          <a:r>
            <a:rPr lang="ja-JP" altLang="ja-JP" sz="1100">
              <a:solidFill>
                <a:schemeClr val="dk1"/>
              </a:solidFill>
              <a:effectLst/>
              <a:latin typeface="+mn-lt"/>
              <a:ea typeface="+mn-ea"/>
              <a:cs typeface="+mn-cs"/>
            </a:rPr>
            <a:t>によるものである。</a:t>
          </a:r>
        </a:p>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分母の構成要素である標準財政規模のうち、標準税収入額は税交付金の増加に伴い増となったが、普通交付税額等は、臨時財政対策債の減少により減となったため、分母全体としてはほぼ横ばいで</a:t>
          </a:r>
          <a:r>
            <a:rPr lang="en-US" altLang="ja-JP" sz="1100">
              <a:solidFill>
                <a:schemeClr val="dk1"/>
              </a:solidFill>
              <a:effectLst/>
              <a:latin typeface="+mn-lt"/>
              <a:ea typeface="+mn-ea"/>
              <a:cs typeface="+mn-cs"/>
            </a:rPr>
            <a:t>0.2%</a:t>
          </a:r>
          <a:r>
            <a:rPr lang="ja-JP" altLang="ja-JP" sz="1100">
              <a:solidFill>
                <a:schemeClr val="dk1"/>
              </a:solidFill>
              <a:effectLst/>
              <a:latin typeface="+mn-lt"/>
              <a:ea typeface="+mn-ea"/>
              <a:cs typeface="+mn-cs"/>
            </a:rPr>
            <a:t>の減少となった。</a:t>
          </a:r>
        </a:p>
        <a:p>
          <a:r>
            <a:rPr lang="ja-JP" altLang="ja-JP" sz="1100">
              <a:solidFill>
                <a:schemeClr val="dk1"/>
              </a:solidFill>
              <a:effectLst/>
              <a:latin typeface="+mn-lt"/>
              <a:ea typeface="+mn-ea"/>
              <a:cs typeface="+mn-cs"/>
            </a:rPr>
            <a:t>・分子の構成要素のうち、元利償還金は、令和</a:t>
          </a:r>
          <a:r>
            <a:rPr lang="en-US" altLang="ja-JP" sz="1100">
              <a:solidFill>
                <a:schemeClr val="dk1"/>
              </a:solidFill>
              <a:effectLst/>
              <a:latin typeface="+mn-lt"/>
              <a:ea typeface="+mn-ea"/>
              <a:cs typeface="+mn-cs"/>
            </a:rPr>
            <a:t>5</a:t>
          </a:r>
          <a:r>
            <a:rPr lang="ja-JP" altLang="ja-JP" sz="1100">
              <a:solidFill>
                <a:schemeClr val="dk1"/>
              </a:solidFill>
              <a:effectLst/>
              <a:latin typeface="+mn-lt"/>
              <a:ea typeface="+mn-ea"/>
              <a:cs typeface="+mn-cs"/>
            </a:rPr>
            <a:t>年度からの防災行政無線デジタル化整備事業債及び令和</a:t>
          </a:r>
          <a:r>
            <a:rPr lang="en-US" altLang="ja-JP" sz="1100">
              <a:solidFill>
                <a:schemeClr val="dk1"/>
              </a:solidFill>
              <a:effectLst/>
              <a:latin typeface="+mn-lt"/>
              <a:ea typeface="+mn-ea"/>
              <a:cs typeface="+mn-cs"/>
            </a:rPr>
            <a:t>6</a:t>
          </a:r>
          <a:r>
            <a:rPr lang="ja-JP" altLang="ja-JP" sz="1100">
              <a:solidFill>
                <a:schemeClr val="dk1"/>
              </a:solidFill>
              <a:effectLst/>
              <a:latin typeface="+mn-lt"/>
              <a:ea typeface="+mn-ea"/>
              <a:cs typeface="+mn-cs"/>
            </a:rPr>
            <a:t>年度からの上多度公民館新築工事の償還開始などに伴い、</a:t>
          </a:r>
          <a:r>
            <a:rPr lang="en-US" altLang="ja-JP" sz="1100">
              <a:solidFill>
                <a:schemeClr val="dk1"/>
              </a:solidFill>
              <a:effectLst/>
              <a:latin typeface="+mn-lt"/>
              <a:ea typeface="+mn-ea"/>
              <a:cs typeface="+mn-cs"/>
            </a:rPr>
            <a:t>R</a:t>
          </a:r>
          <a:r>
            <a:rPr lang="ja-JP" altLang="ja-JP" sz="1100">
              <a:solidFill>
                <a:schemeClr val="dk1"/>
              </a:solidFill>
              <a:effectLst/>
              <a:latin typeface="+mn-lt"/>
              <a:ea typeface="+mn-ea"/>
              <a:cs typeface="+mn-cs"/>
            </a:rPr>
            <a:t>３決算の</a:t>
          </a:r>
          <a:r>
            <a:rPr lang="en-US" altLang="ja-JP" sz="1100">
              <a:solidFill>
                <a:schemeClr val="dk1"/>
              </a:solidFill>
              <a:effectLst/>
              <a:latin typeface="+mn-lt"/>
              <a:ea typeface="+mn-ea"/>
              <a:cs typeface="+mn-cs"/>
            </a:rPr>
            <a:t>930,295</a:t>
          </a:r>
          <a:r>
            <a:rPr lang="ja-JP" altLang="ja-JP" sz="1100">
              <a:solidFill>
                <a:schemeClr val="dk1"/>
              </a:solidFill>
              <a:effectLst/>
              <a:latin typeface="+mn-lt"/>
              <a:ea typeface="+mn-ea"/>
              <a:cs typeface="+mn-cs"/>
            </a:rPr>
            <a:t>千円から</a:t>
          </a:r>
          <a:r>
            <a:rPr lang="en-US" altLang="ja-JP" sz="1100">
              <a:solidFill>
                <a:schemeClr val="dk1"/>
              </a:solidFill>
              <a:effectLst/>
              <a:latin typeface="+mn-lt"/>
              <a:ea typeface="+mn-ea"/>
              <a:cs typeface="+mn-cs"/>
            </a:rPr>
            <a:t>R</a:t>
          </a:r>
          <a:r>
            <a:rPr lang="ja-JP" altLang="ja-JP" sz="1100">
              <a:solidFill>
                <a:schemeClr val="dk1"/>
              </a:solidFill>
              <a:effectLst/>
              <a:latin typeface="+mn-lt"/>
              <a:ea typeface="+mn-ea"/>
              <a:cs typeface="+mn-cs"/>
            </a:rPr>
            <a:t>６決算では</a:t>
          </a:r>
          <a:r>
            <a:rPr lang="en-US" altLang="ja-JP" sz="1100">
              <a:solidFill>
                <a:schemeClr val="dk1"/>
              </a:solidFill>
              <a:effectLst/>
              <a:latin typeface="+mn-lt"/>
              <a:ea typeface="+mn-ea"/>
              <a:cs typeface="+mn-cs"/>
            </a:rPr>
            <a:t>1,010,706</a:t>
          </a:r>
          <a:r>
            <a:rPr lang="ja-JP" altLang="ja-JP" sz="1100">
              <a:solidFill>
                <a:schemeClr val="dk1"/>
              </a:solidFill>
              <a:effectLst/>
              <a:latin typeface="+mn-lt"/>
              <a:ea typeface="+mn-ea"/>
              <a:cs typeface="+mn-cs"/>
            </a:rPr>
            <a:t>千円と増加した。また、清掃費などの交付税措置額が</a:t>
          </a:r>
          <a:r>
            <a:rPr lang="ja-JP" altLang="en-US" sz="1100">
              <a:solidFill>
                <a:schemeClr val="dk1"/>
              </a:solidFill>
              <a:effectLst/>
              <a:latin typeface="+mn-lt"/>
              <a:ea typeface="+mn-ea"/>
              <a:cs typeface="+mn-cs"/>
            </a:rPr>
            <a:t>大幅に</a:t>
          </a:r>
          <a:r>
            <a:rPr lang="ja-JP" altLang="ja-JP" sz="1100">
              <a:solidFill>
                <a:schemeClr val="dk1"/>
              </a:solidFill>
              <a:effectLst/>
              <a:latin typeface="+mn-lt"/>
              <a:ea typeface="+mn-ea"/>
              <a:cs typeface="+mn-cs"/>
            </a:rPr>
            <a:t>減少したこともあり、分子全体としては</a:t>
          </a:r>
          <a:r>
            <a:rPr lang="en-US" altLang="ja-JP" sz="1100">
              <a:solidFill>
                <a:schemeClr val="dk1"/>
              </a:solidFill>
              <a:effectLst/>
              <a:latin typeface="+mn-lt"/>
              <a:ea typeface="+mn-ea"/>
              <a:cs typeface="+mn-cs"/>
            </a:rPr>
            <a:t>17.5%</a:t>
          </a:r>
          <a:r>
            <a:rPr lang="ja-JP" altLang="ja-JP" sz="1100">
              <a:solidFill>
                <a:schemeClr val="dk1"/>
              </a:solidFill>
              <a:effectLst/>
              <a:latin typeface="+mn-lt"/>
              <a:ea typeface="+mn-ea"/>
              <a:cs typeface="+mn-cs"/>
            </a:rPr>
            <a:t>の増加となった。</a:t>
          </a:r>
        </a:p>
        <a:p>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岐阜県養老町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u="none">
              <a:solidFill>
                <a:schemeClr val="dk1"/>
              </a:solidFill>
              <a:effectLst/>
              <a:latin typeface="+mn-lt"/>
              <a:ea typeface="+mn-ea"/>
              <a:cs typeface="+mn-cs"/>
            </a:rPr>
            <a:t>・令和５年度の</a:t>
          </a:r>
          <a:r>
            <a:rPr lang="en-US" altLang="ja-JP" sz="1100" u="none">
              <a:solidFill>
                <a:schemeClr val="dk1"/>
              </a:solidFill>
              <a:effectLst/>
              <a:latin typeface="+mn-lt"/>
              <a:ea typeface="+mn-ea"/>
              <a:cs typeface="+mn-cs"/>
            </a:rPr>
            <a:t>32.6</a:t>
          </a:r>
          <a:r>
            <a:rPr lang="ja-JP" altLang="ja-JP" sz="1100" u="none">
              <a:solidFill>
                <a:schemeClr val="dk1"/>
              </a:solidFill>
              <a:effectLst/>
              <a:latin typeface="+mn-lt"/>
              <a:ea typeface="+mn-ea"/>
              <a:cs typeface="+mn-cs"/>
            </a:rPr>
            <a:t>％から</a:t>
          </a:r>
          <a:r>
            <a:rPr lang="en-US" altLang="ja-JP" sz="1100" u="none">
              <a:solidFill>
                <a:schemeClr val="dk1"/>
              </a:solidFill>
              <a:effectLst/>
              <a:latin typeface="+mn-lt"/>
              <a:ea typeface="+mn-ea"/>
              <a:cs typeface="+mn-cs"/>
            </a:rPr>
            <a:t>5.1</a:t>
          </a:r>
          <a:r>
            <a:rPr lang="ja-JP" altLang="ja-JP" sz="1100" u="none">
              <a:solidFill>
                <a:schemeClr val="dk1"/>
              </a:solidFill>
              <a:effectLst/>
              <a:latin typeface="+mn-lt"/>
              <a:ea typeface="+mn-ea"/>
              <a:cs typeface="+mn-cs"/>
            </a:rPr>
            <a:t>ポイント減少し、</a:t>
          </a:r>
          <a:r>
            <a:rPr lang="en-US" altLang="ja-JP" sz="1100" u="none">
              <a:solidFill>
                <a:schemeClr val="dk1"/>
              </a:solidFill>
              <a:effectLst/>
              <a:latin typeface="+mn-lt"/>
              <a:ea typeface="+mn-ea"/>
              <a:cs typeface="+mn-cs"/>
            </a:rPr>
            <a:t>27.5</a:t>
          </a:r>
          <a:r>
            <a:rPr lang="ja-JP" altLang="ja-JP" sz="1100" u="none">
              <a:solidFill>
                <a:schemeClr val="dk1"/>
              </a:solidFill>
              <a:effectLst/>
              <a:latin typeface="+mn-lt"/>
              <a:ea typeface="+mn-ea"/>
              <a:cs typeface="+mn-cs"/>
            </a:rPr>
            <a:t>％となった</a:t>
          </a:r>
          <a:r>
            <a:rPr lang="ja-JP" altLang="en-US" sz="1100" u="none">
              <a:solidFill>
                <a:schemeClr val="dk1"/>
              </a:solidFill>
              <a:effectLst/>
              <a:latin typeface="+mn-lt"/>
              <a:ea typeface="+mn-ea"/>
              <a:cs typeface="+mn-cs"/>
            </a:rPr>
            <a:t>。</a:t>
          </a:r>
          <a:r>
            <a:rPr lang="ja-JP" altLang="ja-JP" sz="1100" u="none">
              <a:solidFill>
                <a:schemeClr val="dk1"/>
              </a:solidFill>
              <a:effectLst/>
              <a:latin typeface="+mn-lt"/>
              <a:ea typeface="+mn-ea"/>
              <a:cs typeface="+mn-cs"/>
            </a:rPr>
            <a:t>改善した主な要因は、普通交付税等の増加及び基金等の増加である。</a:t>
          </a:r>
        </a:p>
        <a:p>
          <a:r>
            <a:rPr lang="ja-JP" altLang="ja-JP" sz="1100" u="none">
              <a:solidFill>
                <a:schemeClr val="dk1"/>
              </a:solidFill>
              <a:effectLst/>
              <a:latin typeface="+mn-lt"/>
              <a:ea typeface="+mn-ea"/>
              <a:cs typeface="+mn-cs"/>
            </a:rPr>
            <a:t>・分母については、給与改定費の創設や錯誤措置額の発生などにより普通交付税等</a:t>
          </a:r>
          <a:r>
            <a:rPr lang="ja-JP" altLang="en-US" sz="1100" u="none">
              <a:solidFill>
                <a:schemeClr val="dk1"/>
              </a:solidFill>
              <a:effectLst/>
              <a:latin typeface="+mn-lt"/>
              <a:ea typeface="+mn-ea"/>
              <a:cs typeface="+mn-cs"/>
            </a:rPr>
            <a:t>が</a:t>
          </a:r>
          <a:r>
            <a:rPr lang="ja-JP" altLang="ja-JP" sz="1100" u="none">
              <a:solidFill>
                <a:schemeClr val="dk1"/>
              </a:solidFill>
              <a:effectLst/>
              <a:latin typeface="+mn-lt"/>
              <a:ea typeface="+mn-ea"/>
              <a:cs typeface="+mn-cs"/>
            </a:rPr>
            <a:t>増額となり、標準財政規模が増となった。</a:t>
          </a:r>
        </a:p>
        <a:p>
          <a:r>
            <a:rPr lang="ja-JP" altLang="ja-JP" sz="1100" u="none">
              <a:solidFill>
                <a:schemeClr val="dk1"/>
              </a:solidFill>
              <a:effectLst/>
              <a:latin typeface="+mn-lt"/>
              <a:ea typeface="+mn-ea"/>
              <a:cs typeface="+mn-cs"/>
            </a:rPr>
            <a:t>・分子については、主にふるさと応援基金と減債基金</a:t>
          </a:r>
          <a:r>
            <a:rPr lang="ja-JP" altLang="en-US" sz="1100" u="none">
              <a:solidFill>
                <a:schemeClr val="dk1"/>
              </a:solidFill>
              <a:effectLst/>
              <a:latin typeface="+mn-lt"/>
              <a:ea typeface="+mn-ea"/>
              <a:cs typeface="+mn-cs"/>
            </a:rPr>
            <a:t>、</a:t>
          </a:r>
          <a:r>
            <a:rPr lang="ja-JP" altLang="ja-JP" sz="1100" u="none">
              <a:solidFill>
                <a:schemeClr val="dk1"/>
              </a:solidFill>
              <a:effectLst/>
              <a:latin typeface="+mn-lt"/>
              <a:ea typeface="+mn-ea"/>
              <a:cs typeface="+mn-cs"/>
            </a:rPr>
            <a:t>介護保険基金に積立てしたことにより充当可能基金が</a:t>
          </a:r>
          <a:r>
            <a:rPr lang="ja-JP" altLang="en-US" sz="1100" u="none">
              <a:solidFill>
                <a:schemeClr val="dk1"/>
              </a:solidFill>
              <a:effectLst/>
              <a:latin typeface="+mn-lt"/>
              <a:ea typeface="+mn-ea"/>
              <a:cs typeface="+mn-cs"/>
            </a:rPr>
            <a:t>増加し、</a:t>
          </a:r>
          <a:r>
            <a:rPr lang="ja-JP" altLang="ja-JP" sz="1100" u="none">
              <a:solidFill>
                <a:schemeClr val="dk1"/>
              </a:solidFill>
              <a:effectLst/>
              <a:latin typeface="+mn-lt"/>
              <a:ea typeface="+mn-ea"/>
              <a:cs typeface="+mn-cs"/>
            </a:rPr>
            <a:t>分子</a:t>
          </a:r>
          <a:r>
            <a:rPr lang="ja-JP" altLang="en-US" sz="1100" u="none">
              <a:solidFill>
                <a:schemeClr val="dk1"/>
              </a:solidFill>
              <a:effectLst/>
              <a:latin typeface="+mn-lt"/>
              <a:ea typeface="+mn-ea"/>
              <a:cs typeface="+mn-cs"/>
            </a:rPr>
            <a:t>が減少した。</a:t>
          </a:r>
          <a:endParaRPr lang="ja-JP" altLang="ja-JP" sz="1100" u="none">
            <a:solidFill>
              <a:schemeClr val="dk1"/>
            </a:solidFill>
            <a:effectLst/>
            <a:latin typeface="+mn-lt"/>
            <a:ea typeface="+mn-ea"/>
            <a:cs typeface="+mn-cs"/>
          </a:endParaRPr>
        </a:p>
        <a:p>
          <a:r>
            <a:rPr lang="ja-JP" altLang="en-US" sz="1100">
              <a:solidFill>
                <a:schemeClr val="dk1"/>
              </a:solidFill>
              <a:effectLst/>
              <a:latin typeface="+mn-lt"/>
              <a:ea typeface="+mn-ea"/>
              <a:cs typeface="+mn-cs"/>
            </a:rPr>
            <a:t>　</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令和４年度以降は地方債発行額が４億円以下に抑えられていることにより、地方債現在高は減少しているが、令和元年度から令和３年度までは毎年度</a:t>
          </a:r>
          <a:r>
            <a:rPr lang="en-US" altLang="ja-JP" sz="1100">
              <a:solidFill>
                <a:schemeClr val="dk1"/>
              </a:solidFill>
              <a:effectLst/>
              <a:latin typeface="+mn-lt"/>
              <a:ea typeface="+mn-ea"/>
              <a:cs typeface="+mn-cs"/>
            </a:rPr>
            <a:t>10</a:t>
          </a:r>
          <a:r>
            <a:rPr lang="ja-JP" altLang="ja-JP" sz="1100">
              <a:solidFill>
                <a:schemeClr val="dk1"/>
              </a:solidFill>
              <a:effectLst/>
              <a:latin typeface="+mn-lt"/>
              <a:ea typeface="+mn-ea"/>
              <a:cs typeface="+mn-cs"/>
            </a:rPr>
            <a:t>億円程度を借り入れしたこともあり、元利償還金は依然として高い水準にある。今後は交付税措置のある地方債を活用するとともに、地方債の発行を抑え公債費を減らして行く必要がある。また、将来負担比率はやや改善したが、前年度と比べるとふるさと納税寄附金の積立額が減少したことなどにより、改善の幅は小さかった。引き続き、各種基金への積立てに努める必要がある。</a:t>
          </a:r>
        </a:p>
        <a:p>
          <a:r>
            <a:rPr lang="ja-JP" altLang="ja-JP" sz="1100">
              <a:solidFill>
                <a:schemeClr val="dk1"/>
              </a:solidFill>
              <a:effectLst/>
              <a:latin typeface="+mn-lt"/>
              <a:ea typeface="+mn-ea"/>
              <a:cs typeface="+mn-cs"/>
            </a:rPr>
            <a:t>令和６年度決算においては、地方債現在高が減少するなど良くなっている要素はあるが、町財政が根本的に改善されたわけではなく、今後は大規模事業の実施により基金が減少する可能性もあるため、厳しい財政状況にあるとの認識のもと、堅実な財政運営を行う必要があ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E8B343C3-DC32-4139-81A2-0107B452AA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A939F1AE-3F3C-40AD-9F91-B3B280F3F1CC}"/>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CB95ABB8-D9F8-44A8-8416-B7AC5DC34662}"/>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5F8C0F4F-5B49-4539-8AEE-D383CCDB0A8E}"/>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75EB1F65-33FB-4592-806D-AA4E9F09EF1F}"/>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EA380CB7-DF81-4C9C-9059-AF44B229FA32}"/>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2BD96363-1FE4-4316-AA87-964196C14893}"/>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岐阜県養老町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7045FAA2-8217-4222-B8BC-E031371F4606}"/>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5E3F4048-CB22-41D3-AFDA-234F5F6927C4}"/>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1A4A61FD-3258-4DD5-9568-168DC7AD64B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DB1D4FA-FBC1-4CAF-9672-2B9844F42BBE}"/>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減債基金に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百万円、ふるさと応援基金に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百万円、まちづくり整備基金に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百万円など、基金全体で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一方で、ふるさと応援基金を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百万円など、基金全体で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その結果、基金全体としては、前年度比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4,542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経常経費の削減等により基金の取崩しを可能な限り抑制すると同時に、剰余金が発生した場合には財政調整基金への積立てを行う。特定目的基金のうち、ふるさと納税寄附金など今後も収入が見込める事業については貴重な財源として有効に活用し、計画的に積立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897D7FDD-7674-4EE0-9C22-1AAE79F834C6}"/>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3378CC6C-14E3-4F92-8364-4C231EA7283B}"/>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3294BD33-752F-4C26-8E05-9ABEA15BB1BE}"/>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・ふるさと応援基金：当町のまちづくりを応援しようとする個人、法人その他の団体からの寄附金を受け、住民参加型の地方自治を実現し、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個性豊かなまちづくりを進める。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・長寿社会福祉基金：本格的な高齢化社会に備え、活力ある長寿社会を築く。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・まちづくり整備基金：当町のもつ特性を活かし住みよい豊かなまちづくりを推進する。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・薩摩義士史跡整備基金：薩摩義士宝暦治水事業の偉業をたたえ、これを後生に末永く伝える役館跡等の史跡を整備し、もって地域の治水</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意識の高揚に資する。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・山口俊郎基金：山口俊郎顕彰事業の推進。</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ふるさと応援基金については、未来を担う人づくりに関する事業等の財源として一部取崩しを行ったものの、基金利子およびふるさと納税寄附金の一部を積立てたことにより、前年度比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2,887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百万円となった。まちづくり整備基金については、基金利子および環境整備協力金の一部を積立てたことにより、前年度比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ふるさと応援基金およびまちづくり整備基金については、将来的な財源として計画的に積立てつつ、有効に活用していく。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59303FFB-135F-47D5-9602-9E4F3D5B5E5C}"/>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1BA10D6A-45A6-4D40-B3D4-219FEBCFBFDB}"/>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189052FB-E9B0-4A33-A9C8-0EB829E07D9B}"/>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基金利子を積立てたため、前年度比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824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災害や大規模事業の実施等による財政需要に備えるため、養老町財政調整基金条例で定める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つの目標として積立を継続する。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1CF64E61-3D1E-493A-8913-DE4E3D3D7916}"/>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CFF95CC9-7D9F-46CA-A36E-FECCCB1B4966}"/>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3ABEF046-513D-40DE-8E66-1EC1BC782184}"/>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基金利子および令和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年度普通交付税のうち臨時財政対策債償還基金費の相当額を積立てたため、前年度比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町債の現在高は減少傾向ではあるが、老朽化の進んだ公共施設が多く、今後は町債の発行が増加する可能性もあるため、将来にわたる健全な財政運営を目的として、積立を継続する。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E36ACC35-2926-400C-91DE-7EFD5FCB1CFD}"/>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38E1507B-7047-4744-B372-1721AABC96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54A49E99-30F3-4583-A0FD-6F17E7C893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17D5EAE9-D421-4587-8B82-CAEDB58C4EF3}"/>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ACB5828E-CF6E-4AA3-AC3E-56DD43EA42FC}"/>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1B091F72-4EBC-4906-9019-FEBE32C7C0B3}"/>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29A549D3-DC90-4E52-8CAB-A0D4D8AB4CA6}"/>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岐阜県養老町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F9DAD76F-4CA9-40BF-B699-54672E855C2E}"/>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9A273898-2C1E-4DE5-AD5B-4FC9563CE1E4}"/>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9FA9C832-85C2-4E38-A6FE-0DA6F6368F69}"/>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723E94FB-695A-4D9E-9139-38E279A5ADD7}"/>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C39DF045-9F24-4BD4-8647-EB5D2FC567C8}"/>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848603BD-7662-4ACF-9603-563182F5AB06}"/>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25,971
25,135
72.29
12,890,600
11,798,325
1,075,343
7,177,606
9,309,634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673DAAE2-95E9-427F-A042-CA8C036B5485}"/>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A9A511ED-5365-4FCE-87AB-04795B7F326D}"/>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FC196B6C-955B-4A35-B99B-38F5DF1C176C}"/>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27.5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ECA06F91-0FE7-43C3-9B46-ACD71B3EBBDD}"/>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5844B865-59E4-4DBF-AB6E-EABE418F5F47}"/>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D80E0C90-57AA-4411-8CB7-A60210311398}"/>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6A367D67-9B5B-409C-8976-EB9ACA10677D}"/>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56E38921-A0CC-4C07-AEBE-D58261B4AD04}"/>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07FC34A3-1C01-4A30-8BBA-4845C7E43327}"/>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FC1DC6BD-CFD3-4007-A4C3-E53F3371C12E}"/>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E0C4835B-8600-462B-8E65-F1B0E368A144}"/>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0839A629-F460-4C3C-A0A5-6C2F4726BD0B}"/>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C6D9AC83-FB8B-4227-88BC-C6986D9B3725}"/>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9E7A4E3F-F363-4242-AA59-C2957F67932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EC0D87AA-E455-4358-961C-3FD0398BAA4B}"/>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5F72FE40-5177-4C10-9D13-7DEEEC214B06}"/>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2416EE3E-D28C-49AD-B703-B07A2409AA7E}"/>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D486797D-7C2E-43BB-A053-48B09C17619F}"/>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47F39185-5F8D-4F2C-8BF8-5D103F1E80A9}"/>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42AFDC40-10E1-4DC2-8F5E-11ED794D6568}"/>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a:extLst>
            <a:ext uri="{FF2B5EF4-FFF2-40B4-BE49-F238E27FC236}">
              <a16:creationId xmlns:a16="http://schemas.microsoft.com/office/drawing/2014/main" id="{83D090A3-278D-44BC-82E4-7C81EB10C7B7}"/>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a:extLst>
            <a:ext uri="{FF2B5EF4-FFF2-40B4-BE49-F238E27FC236}">
              <a16:creationId xmlns:a16="http://schemas.microsoft.com/office/drawing/2014/main" id="{56738BC6-5E3A-4B15-900B-4B25B1281E46}"/>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ECFFF615-4865-412D-80F5-7CAE42433F1F}"/>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379437C0-C7D0-4919-BC08-1ECADE918C1A}"/>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47BF4D61-2026-445E-B6A6-0994DA7C1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[ 61.6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B0DD5555-4574-400C-AFC8-035694F5AFF1}"/>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C0679DD3-A10E-4E9F-B973-1EA744000ABB}"/>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0070E9C4-4DDF-4F42-A9FE-74FFC202326A}"/>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C502BECC-B92D-4E23-9AAD-2FE07356601E}"/>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1472584C-4232-451B-8AAF-B63CF18FA3B4}"/>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DC6F2196-54A0-4F70-8A45-473A00FE38B4}"/>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93B00E9D-AE32-4C5D-9024-46E0C7696018}"/>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51EB96DE-97CF-4496-A94D-4B818B1F4C05}"/>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3061AEE2-F5CC-4B3D-992D-912034F0ECB5}"/>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427487C0-E094-44AD-A8EB-7077EE87833B}"/>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有形固定資産減価償却率は、資産の老朽化度合を示す指標であり、割合が高いほど老朽化が進んでいることになる。本町は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61.6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％であり、これは県平均（</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67.5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％）より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ポイント、類似団体平均（</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67.7%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）より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ポイント低いため</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比較的更新や長寿命化等が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進められていると考えられる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。今後も継続的な更新・長寿命化ならびに所有資産数の適正化などを行っていくことが必要である。</a:t>
          </a:r>
          <a:endParaRPr lang="ja-JP" altLang="ja-JP">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5898A053-DBC1-478A-815B-AC80948370A8}"/>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F894681C-6BF9-4A4F-A3FC-B62E69C23CDD}"/>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a:extLst>
            <a:ext uri="{FF2B5EF4-FFF2-40B4-BE49-F238E27FC236}">
              <a16:creationId xmlns:a16="http://schemas.microsoft.com/office/drawing/2014/main" id="{812C0920-B1AB-4765-9522-3C827892DC16}"/>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0270D4B9-E0BB-4EAB-B428-3C143E338DCA}"/>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a:extLst>
            <a:ext uri="{FF2B5EF4-FFF2-40B4-BE49-F238E27FC236}">
              <a16:creationId xmlns:a16="http://schemas.microsoft.com/office/drawing/2014/main" id="{6F3318CC-5C1C-499C-A474-602B87ED8F99}"/>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BAF4DB5A-CCF9-4B9F-9FE9-EE4B415C4692}"/>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7E5B21E4-784C-4147-99CC-011CC2617ED8}"/>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C7955AE2-5C9D-4A9D-8CF1-777871C858AE}"/>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46A6BA71-FD81-4B25-9B28-02CA6CD0D826}"/>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E94E4EA4-8D17-422F-BFCE-12B9B9C8AB02}"/>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070833A9-B2E7-4EF7-96DB-B7FEB0E4C861}"/>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36EED35E-B43E-437D-94FC-FD6DF0D84ECD}"/>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487AC92E-85D2-46AB-BD4C-527D9EC817C2}"/>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7ACE449A-9FD0-4DD0-BD53-BCB6F7373953}"/>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a:extLst>
            <a:ext uri="{FF2B5EF4-FFF2-40B4-BE49-F238E27FC236}">
              <a16:creationId xmlns:a16="http://schemas.microsoft.com/office/drawing/2014/main" id="{449EEEFA-E89B-4494-8047-3EAB96741FCF}"/>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5DAD2AB9-6AA4-4767-9E2E-B50F4D1059C2}"/>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74083</xdr:rowOff>
    </xdr:from>
    <xdr:to>
      <xdr:col>23</xdr:col>
      <xdr:colOff>85090</xdr:colOff>
      <xdr:row>33</xdr:row>
      <xdr:rowOff>81704</xdr:rowOff>
    </xdr:to>
    <xdr:cxnSp macro="">
      <xdr:nvCxnSpPr>
        <xdr:cNvPr id="65" name="直線コネクタ 64">
          <a:extLst>
            <a:ext uri="{FF2B5EF4-FFF2-40B4-BE49-F238E27FC236}">
              <a16:creationId xmlns:a16="http://schemas.microsoft.com/office/drawing/2014/main" id="{852AFF48-12CA-40C6-AD4D-4B8662DCDF15}"/>
            </a:ext>
          </a:extLst>
        </xdr:cNvPr>
        <xdr:cNvCxnSpPr/>
      </xdr:nvCxnSpPr>
      <xdr:spPr>
        <a:xfrm flipV="1">
          <a:off x="4760595" y="5474758"/>
          <a:ext cx="1270" cy="1036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85531</xdr:rowOff>
    </xdr:from>
    <xdr:ext cx="405111" cy="259045"/>
    <xdr:sp macro="" textlink="">
      <xdr:nvSpPr>
        <xdr:cNvPr id="66" name="有形固定資産減価償却率最小値テキスト">
          <a:extLst>
            <a:ext uri="{FF2B5EF4-FFF2-40B4-BE49-F238E27FC236}">
              <a16:creationId xmlns:a16="http://schemas.microsoft.com/office/drawing/2014/main" id="{EAA8EFEC-86C1-4A90-93E5-319D05A616A2}"/>
            </a:ext>
          </a:extLst>
        </xdr:cNvPr>
        <xdr:cNvSpPr txBox="1"/>
      </xdr:nvSpPr>
      <xdr:spPr>
        <a:xfrm>
          <a:off x="4813300" y="6514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81704</xdr:rowOff>
    </xdr:from>
    <xdr:to>
      <xdr:col>23</xdr:col>
      <xdr:colOff>174625</xdr:colOff>
      <xdr:row>33</xdr:row>
      <xdr:rowOff>81704</xdr:rowOff>
    </xdr:to>
    <xdr:cxnSp macro="">
      <xdr:nvCxnSpPr>
        <xdr:cNvPr id="67" name="直線コネクタ 66">
          <a:extLst>
            <a:ext uri="{FF2B5EF4-FFF2-40B4-BE49-F238E27FC236}">
              <a16:creationId xmlns:a16="http://schemas.microsoft.com/office/drawing/2014/main" id="{01C12642-65A1-4687-ADFC-A42F2DE8ECED}"/>
            </a:ext>
          </a:extLst>
        </xdr:cNvPr>
        <xdr:cNvCxnSpPr/>
      </xdr:nvCxnSpPr>
      <xdr:spPr>
        <a:xfrm>
          <a:off x="4673600" y="65110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20760</xdr:rowOff>
    </xdr:from>
    <xdr:ext cx="405111" cy="259045"/>
    <xdr:sp macro="" textlink="">
      <xdr:nvSpPr>
        <xdr:cNvPr id="68" name="有形固定資産減価償却率最大値テキスト">
          <a:extLst>
            <a:ext uri="{FF2B5EF4-FFF2-40B4-BE49-F238E27FC236}">
              <a16:creationId xmlns:a16="http://schemas.microsoft.com/office/drawing/2014/main" id="{46FE8785-1846-4612-B167-ECDAC80E918C}"/>
            </a:ext>
          </a:extLst>
        </xdr:cNvPr>
        <xdr:cNvSpPr txBox="1"/>
      </xdr:nvSpPr>
      <xdr:spPr>
        <a:xfrm>
          <a:off x="4813300" y="52499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74083</xdr:rowOff>
    </xdr:from>
    <xdr:to>
      <xdr:col>23</xdr:col>
      <xdr:colOff>174625</xdr:colOff>
      <xdr:row>27</xdr:row>
      <xdr:rowOff>74083</xdr:rowOff>
    </xdr:to>
    <xdr:cxnSp macro="">
      <xdr:nvCxnSpPr>
        <xdr:cNvPr id="69" name="直線コネクタ 68">
          <a:extLst>
            <a:ext uri="{FF2B5EF4-FFF2-40B4-BE49-F238E27FC236}">
              <a16:creationId xmlns:a16="http://schemas.microsoft.com/office/drawing/2014/main" id="{B62668D8-79B3-450E-A32D-E6A4B1FBEB7F}"/>
            </a:ext>
          </a:extLst>
        </xdr:cNvPr>
        <xdr:cNvCxnSpPr/>
      </xdr:nvCxnSpPr>
      <xdr:spPr>
        <a:xfrm>
          <a:off x="4673600" y="5474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133790</xdr:rowOff>
    </xdr:from>
    <xdr:ext cx="405111" cy="259045"/>
    <xdr:sp macro="" textlink="">
      <xdr:nvSpPr>
        <xdr:cNvPr id="70" name="有形固定資産減価償却率平均値テキスト">
          <a:extLst>
            <a:ext uri="{FF2B5EF4-FFF2-40B4-BE49-F238E27FC236}">
              <a16:creationId xmlns:a16="http://schemas.microsoft.com/office/drawing/2014/main" id="{21B587AD-F429-426A-AC45-7D6EAE14A3BA}"/>
            </a:ext>
          </a:extLst>
        </xdr:cNvPr>
        <xdr:cNvSpPr txBox="1"/>
      </xdr:nvSpPr>
      <xdr:spPr>
        <a:xfrm>
          <a:off x="4813300" y="58773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155363</xdr:rowOff>
    </xdr:from>
    <xdr:to>
      <xdr:col>23</xdr:col>
      <xdr:colOff>136525</xdr:colOff>
      <xdr:row>30</xdr:row>
      <xdr:rowOff>85513</xdr:rowOff>
    </xdr:to>
    <xdr:sp macro="" textlink="">
      <xdr:nvSpPr>
        <xdr:cNvPr id="71" name="フローチャート: 判断 70">
          <a:extLst>
            <a:ext uri="{FF2B5EF4-FFF2-40B4-BE49-F238E27FC236}">
              <a16:creationId xmlns:a16="http://schemas.microsoft.com/office/drawing/2014/main" id="{D92B0ED3-BADA-4B39-B29B-AFDA6B6CE8B5}"/>
            </a:ext>
          </a:extLst>
        </xdr:cNvPr>
        <xdr:cNvSpPr/>
      </xdr:nvSpPr>
      <xdr:spPr>
        <a:xfrm>
          <a:off x="4711700" y="5898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97790</xdr:rowOff>
    </xdr:from>
    <xdr:to>
      <xdr:col>19</xdr:col>
      <xdr:colOff>187325</xdr:colOff>
      <xdr:row>30</xdr:row>
      <xdr:rowOff>27940</xdr:rowOff>
    </xdr:to>
    <xdr:sp macro="" textlink="">
      <xdr:nvSpPr>
        <xdr:cNvPr id="72" name="フローチャート: 判断 71">
          <a:extLst>
            <a:ext uri="{FF2B5EF4-FFF2-40B4-BE49-F238E27FC236}">
              <a16:creationId xmlns:a16="http://schemas.microsoft.com/office/drawing/2014/main" id="{FC77110C-1F19-4DA0-ADA0-72ABBBF2AF50}"/>
            </a:ext>
          </a:extLst>
        </xdr:cNvPr>
        <xdr:cNvSpPr/>
      </xdr:nvSpPr>
      <xdr:spPr>
        <a:xfrm>
          <a:off x="4000500" y="5841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47413</xdr:rowOff>
    </xdr:from>
    <xdr:to>
      <xdr:col>15</xdr:col>
      <xdr:colOff>187325</xdr:colOff>
      <xdr:row>29</xdr:row>
      <xdr:rowOff>149013</xdr:rowOff>
    </xdr:to>
    <xdr:sp macro="" textlink="">
      <xdr:nvSpPr>
        <xdr:cNvPr id="73" name="フローチャート: 判断 72">
          <a:extLst>
            <a:ext uri="{FF2B5EF4-FFF2-40B4-BE49-F238E27FC236}">
              <a16:creationId xmlns:a16="http://schemas.microsoft.com/office/drawing/2014/main" id="{4B9CAD58-357E-40E7-B26C-1EE8B89A150F}"/>
            </a:ext>
          </a:extLst>
        </xdr:cNvPr>
        <xdr:cNvSpPr/>
      </xdr:nvSpPr>
      <xdr:spPr>
        <a:xfrm>
          <a:off x="3238500" y="579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7832</xdr:rowOff>
    </xdr:from>
    <xdr:to>
      <xdr:col>11</xdr:col>
      <xdr:colOff>187325</xdr:colOff>
      <xdr:row>29</xdr:row>
      <xdr:rowOff>109432</xdr:rowOff>
    </xdr:to>
    <xdr:sp macro="" textlink="">
      <xdr:nvSpPr>
        <xdr:cNvPr id="74" name="フローチャート: 判断 73">
          <a:extLst>
            <a:ext uri="{FF2B5EF4-FFF2-40B4-BE49-F238E27FC236}">
              <a16:creationId xmlns:a16="http://schemas.microsoft.com/office/drawing/2014/main" id="{68F0079F-A2AE-438E-B2F8-74BE40799008}"/>
            </a:ext>
          </a:extLst>
        </xdr:cNvPr>
        <xdr:cNvSpPr/>
      </xdr:nvSpPr>
      <xdr:spPr>
        <a:xfrm>
          <a:off x="2476500" y="5751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28</xdr:row>
      <xdr:rowOff>128905</xdr:rowOff>
    </xdr:from>
    <xdr:to>
      <xdr:col>7</xdr:col>
      <xdr:colOff>187325</xdr:colOff>
      <xdr:row>29</xdr:row>
      <xdr:rowOff>59055</xdr:rowOff>
    </xdr:to>
    <xdr:sp macro="" textlink="">
      <xdr:nvSpPr>
        <xdr:cNvPr id="75" name="フローチャート: 判断 74">
          <a:extLst>
            <a:ext uri="{FF2B5EF4-FFF2-40B4-BE49-F238E27FC236}">
              <a16:creationId xmlns:a16="http://schemas.microsoft.com/office/drawing/2014/main" id="{C9E82926-CB81-4DDB-AF37-46C9CD2879EA}"/>
            </a:ext>
          </a:extLst>
        </xdr:cNvPr>
        <xdr:cNvSpPr/>
      </xdr:nvSpPr>
      <xdr:spPr>
        <a:xfrm>
          <a:off x="1714500" y="570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C5F7DCB7-245A-4191-A5BD-7E490A1EE3CD}"/>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F826DC5B-3E6F-414F-8D2F-298586675C9B}"/>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5A8F5AB0-32ED-448D-9431-8DFBD49169BD}"/>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998D31BD-CF4E-4E9B-9959-2A94F8EFDA8D}"/>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7DAE58B4-C312-4769-AF52-D6610E31D5F1}"/>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107315</xdr:rowOff>
    </xdr:from>
    <xdr:to>
      <xdr:col>23</xdr:col>
      <xdr:colOff>136525</xdr:colOff>
      <xdr:row>29</xdr:row>
      <xdr:rowOff>37465</xdr:rowOff>
    </xdr:to>
    <xdr:sp macro="" textlink="">
      <xdr:nvSpPr>
        <xdr:cNvPr id="81" name="楕円 80">
          <a:extLst>
            <a:ext uri="{FF2B5EF4-FFF2-40B4-BE49-F238E27FC236}">
              <a16:creationId xmlns:a16="http://schemas.microsoft.com/office/drawing/2014/main" id="{2176490E-B493-4A6F-96BA-E11107B4D57D}"/>
            </a:ext>
          </a:extLst>
        </xdr:cNvPr>
        <xdr:cNvSpPr/>
      </xdr:nvSpPr>
      <xdr:spPr>
        <a:xfrm>
          <a:off x="4711700" y="5679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130192</xdr:rowOff>
    </xdr:from>
    <xdr:ext cx="405111" cy="259045"/>
    <xdr:sp macro="" textlink="">
      <xdr:nvSpPr>
        <xdr:cNvPr id="82" name="有形固定資産減価償却率該当値テキスト">
          <a:extLst>
            <a:ext uri="{FF2B5EF4-FFF2-40B4-BE49-F238E27FC236}">
              <a16:creationId xmlns:a16="http://schemas.microsoft.com/office/drawing/2014/main" id="{2E8995CA-176B-4F1F-B76C-57B91D06EF4C}"/>
            </a:ext>
          </a:extLst>
        </xdr:cNvPr>
        <xdr:cNvSpPr txBox="1"/>
      </xdr:nvSpPr>
      <xdr:spPr>
        <a:xfrm>
          <a:off x="4813300" y="5530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49742</xdr:rowOff>
    </xdr:from>
    <xdr:to>
      <xdr:col>19</xdr:col>
      <xdr:colOff>187325</xdr:colOff>
      <xdr:row>28</xdr:row>
      <xdr:rowOff>151342</xdr:rowOff>
    </xdr:to>
    <xdr:sp macro="" textlink="">
      <xdr:nvSpPr>
        <xdr:cNvPr id="83" name="楕円 82">
          <a:extLst>
            <a:ext uri="{FF2B5EF4-FFF2-40B4-BE49-F238E27FC236}">
              <a16:creationId xmlns:a16="http://schemas.microsoft.com/office/drawing/2014/main" id="{E38A24D1-55C6-4B57-B117-CE7623E781DC}"/>
            </a:ext>
          </a:extLst>
        </xdr:cNvPr>
        <xdr:cNvSpPr/>
      </xdr:nvSpPr>
      <xdr:spPr>
        <a:xfrm>
          <a:off x="4000500" y="5621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28</xdr:row>
      <xdr:rowOff>100542</xdr:rowOff>
    </xdr:from>
    <xdr:to>
      <xdr:col>23</xdr:col>
      <xdr:colOff>85725</xdr:colOff>
      <xdr:row>28</xdr:row>
      <xdr:rowOff>158115</xdr:rowOff>
    </xdr:to>
    <xdr:cxnSp macro="">
      <xdr:nvCxnSpPr>
        <xdr:cNvPr id="84" name="直線コネクタ 83">
          <a:extLst>
            <a:ext uri="{FF2B5EF4-FFF2-40B4-BE49-F238E27FC236}">
              <a16:creationId xmlns:a16="http://schemas.microsoft.com/office/drawing/2014/main" id="{AA65FB62-28B0-470B-96F6-90283B74A9FA}"/>
            </a:ext>
          </a:extLst>
        </xdr:cNvPr>
        <xdr:cNvCxnSpPr/>
      </xdr:nvCxnSpPr>
      <xdr:spPr>
        <a:xfrm>
          <a:off x="4051300" y="5672667"/>
          <a:ext cx="711200" cy="57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27</xdr:row>
      <xdr:rowOff>163618</xdr:rowOff>
    </xdr:from>
    <xdr:to>
      <xdr:col>15</xdr:col>
      <xdr:colOff>187325</xdr:colOff>
      <xdr:row>28</xdr:row>
      <xdr:rowOff>93768</xdr:rowOff>
    </xdr:to>
    <xdr:sp macro="" textlink="">
      <xdr:nvSpPr>
        <xdr:cNvPr id="85" name="楕円 84">
          <a:extLst>
            <a:ext uri="{FF2B5EF4-FFF2-40B4-BE49-F238E27FC236}">
              <a16:creationId xmlns:a16="http://schemas.microsoft.com/office/drawing/2014/main" id="{BA6817D2-E00B-4B70-8FC7-682BFC2EC7DA}"/>
            </a:ext>
          </a:extLst>
        </xdr:cNvPr>
        <xdr:cNvSpPr/>
      </xdr:nvSpPr>
      <xdr:spPr>
        <a:xfrm>
          <a:off x="3238500" y="5564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28</xdr:row>
      <xdr:rowOff>42968</xdr:rowOff>
    </xdr:from>
    <xdr:to>
      <xdr:col>19</xdr:col>
      <xdr:colOff>136525</xdr:colOff>
      <xdr:row>28</xdr:row>
      <xdr:rowOff>100542</xdr:rowOff>
    </xdr:to>
    <xdr:cxnSp macro="">
      <xdr:nvCxnSpPr>
        <xdr:cNvPr id="86" name="直線コネクタ 85">
          <a:extLst>
            <a:ext uri="{FF2B5EF4-FFF2-40B4-BE49-F238E27FC236}">
              <a16:creationId xmlns:a16="http://schemas.microsoft.com/office/drawing/2014/main" id="{128523F0-C109-4A44-BD2B-4674ED4604D4}"/>
            </a:ext>
          </a:extLst>
        </xdr:cNvPr>
        <xdr:cNvCxnSpPr/>
      </xdr:nvCxnSpPr>
      <xdr:spPr>
        <a:xfrm>
          <a:off x="3289300" y="5615093"/>
          <a:ext cx="762000" cy="57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27</xdr:row>
      <xdr:rowOff>106045</xdr:rowOff>
    </xdr:from>
    <xdr:to>
      <xdr:col>11</xdr:col>
      <xdr:colOff>187325</xdr:colOff>
      <xdr:row>28</xdr:row>
      <xdr:rowOff>36195</xdr:rowOff>
    </xdr:to>
    <xdr:sp macro="" textlink="">
      <xdr:nvSpPr>
        <xdr:cNvPr id="87" name="楕円 86">
          <a:extLst>
            <a:ext uri="{FF2B5EF4-FFF2-40B4-BE49-F238E27FC236}">
              <a16:creationId xmlns:a16="http://schemas.microsoft.com/office/drawing/2014/main" id="{93913054-C1C0-4B32-871D-3B131A5B17D9}"/>
            </a:ext>
          </a:extLst>
        </xdr:cNvPr>
        <xdr:cNvSpPr/>
      </xdr:nvSpPr>
      <xdr:spPr>
        <a:xfrm>
          <a:off x="2476500" y="550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27</xdr:row>
      <xdr:rowOff>156845</xdr:rowOff>
    </xdr:from>
    <xdr:to>
      <xdr:col>15</xdr:col>
      <xdr:colOff>136525</xdr:colOff>
      <xdr:row>28</xdr:row>
      <xdr:rowOff>42968</xdr:rowOff>
    </xdr:to>
    <xdr:cxnSp macro="">
      <xdr:nvCxnSpPr>
        <xdr:cNvPr id="88" name="直線コネクタ 87">
          <a:extLst>
            <a:ext uri="{FF2B5EF4-FFF2-40B4-BE49-F238E27FC236}">
              <a16:creationId xmlns:a16="http://schemas.microsoft.com/office/drawing/2014/main" id="{A0D20D8D-584A-4BE4-9CBD-11D85A2B1630}"/>
            </a:ext>
          </a:extLst>
        </xdr:cNvPr>
        <xdr:cNvCxnSpPr/>
      </xdr:nvCxnSpPr>
      <xdr:spPr>
        <a:xfrm>
          <a:off x="2527300" y="5557520"/>
          <a:ext cx="762000" cy="57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27</xdr:row>
      <xdr:rowOff>73660</xdr:rowOff>
    </xdr:from>
    <xdr:to>
      <xdr:col>7</xdr:col>
      <xdr:colOff>187325</xdr:colOff>
      <xdr:row>28</xdr:row>
      <xdr:rowOff>3810</xdr:rowOff>
    </xdr:to>
    <xdr:sp macro="" textlink="">
      <xdr:nvSpPr>
        <xdr:cNvPr id="89" name="楕円 88">
          <a:extLst>
            <a:ext uri="{FF2B5EF4-FFF2-40B4-BE49-F238E27FC236}">
              <a16:creationId xmlns:a16="http://schemas.microsoft.com/office/drawing/2014/main" id="{BF0C0BC5-ECFF-49D8-BF04-DD0B9EA50A2E}"/>
            </a:ext>
          </a:extLst>
        </xdr:cNvPr>
        <xdr:cNvSpPr/>
      </xdr:nvSpPr>
      <xdr:spPr>
        <a:xfrm>
          <a:off x="1714500" y="5474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27</xdr:row>
      <xdr:rowOff>124460</xdr:rowOff>
    </xdr:from>
    <xdr:to>
      <xdr:col>11</xdr:col>
      <xdr:colOff>136525</xdr:colOff>
      <xdr:row>27</xdr:row>
      <xdr:rowOff>156845</xdr:rowOff>
    </xdr:to>
    <xdr:cxnSp macro="">
      <xdr:nvCxnSpPr>
        <xdr:cNvPr id="90" name="直線コネクタ 89">
          <a:extLst>
            <a:ext uri="{FF2B5EF4-FFF2-40B4-BE49-F238E27FC236}">
              <a16:creationId xmlns:a16="http://schemas.microsoft.com/office/drawing/2014/main" id="{2DAC8360-CCCC-4625-B377-B3B46E12A166}"/>
            </a:ext>
          </a:extLst>
        </xdr:cNvPr>
        <xdr:cNvCxnSpPr/>
      </xdr:nvCxnSpPr>
      <xdr:spPr>
        <a:xfrm>
          <a:off x="1765300" y="5525135"/>
          <a:ext cx="762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19067</xdr:rowOff>
    </xdr:from>
    <xdr:ext cx="405111" cy="259045"/>
    <xdr:sp macro="" textlink="">
      <xdr:nvSpPr>
        <xdr:cNvPr id="91" name="n_1aveValue有形固定資産減価償却率">
          <a:extLst>
            <a:ext uri="{FF2B5EF4-FFF2-40B4-BE49-F238E27FC236}">
              <a16:creationId xmlns:a16="http://schemas.microsoft.com/office/drawing/2014/main" id="{7B00600F-1616-44DA-8CBF-1A70F776BA29}"/>
            </a:ext>
          </a:extLst>
        </xdr:cNvPr>
        <xdr:cNvSpPr txBox="1"/>
      </xdr:nvSpPr>
      <xdr:spPr>
        <a:xfrm>
          <a:off x="3836044" y="5934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140140</xdr:rowOff>
    </xdr:from>
    <xdr:ext cx="405111" cy="259045"/>
    <xdr:sp macro="" textlink="">
      <xdr:nvSpPr>
        <xdr:cNvPr id="92" name="n_2aveValue有形固定資産減価償却率">
          <a:extLst>
            <a:ext uri="{FF2B5EF4-FFF2-40B4-BE49-F238E27FC236}">
              <a16:creationId xmlns:a16="http://schemas.microsoft.com/office/drawing/2014/main" id="{728BAB3E-3852-419E-A9B9-729D4B81939F}"/>
            </a:ext>
          </a:extLst>
        </xdr:cNvPr>
        <xdr:cNvSpPr txBox="1"/>
      </xdr:nvSpPr>
      <xdr:spPr>
        <a:xfrm>
          <a:off x="3086744" y="5883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100559</xdr:rowOff>
    </xdr:from>
    <xdr:ext cx="405111" cy="259045"/>
    <xdr:sp macro="" textlink="">
      <xdr:nvSpPr>
        <xdr:cNvPr id="93" name="n_3aveValue有形固定資産減価償却率">
          <a:extLst>
            <a:ext uri="{FF2B5EF4-FFF2-40B4-BE49-F238E27FC236}">
              <a16:creationId xmlns:a16="http://schemas.microsoft.com/office/drawing/2014/main" id="{AAEB2491-A062-4D6F-926A-15CA8CAF45AC}"/>
            </a:ext>
          </a:extLst>
        </xdr:cNvPr>
        <xdr:cNvSpPr txBox="1"/>
      </xdr:nvSpPr>
      <xdr:spPr>
        <a:xfrm>
          <a:off x="2324744" y="5844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50182</xdr:rowOff>
    </xdr:from>
    <xdr:ext cx="405111" cy="259045"/>
    <xdr:sp macro="" textlink="">
      <xdr:nvSpPr>
        <xdr:cNvPr id="94" name="n_4aveValue有形固定資産減価償却率">
          <a:extLst>
            <a:ext uri="{FF2B5EF4-FFF2-40B4-BE49-F238E27FC236}">
              <a16:creationId xmlns:a16="http://schemas.microsoft.com/office/drawing/2014/main" id="{83258CB1-FB84-4CB3-8BB3-2A6CCAE553F8}"/>
            </a:ext>
          </a:extLst>
        </xdr:cNvPr>
        <xdr:cNvSpPr txBox="1"/>
      </xdr:nvSpPr>
      <xdr:spPr>
        <a:xfrm>
          <a:off x="1562744" y="5793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26</xdr:row>
      <xdr:rowOff>167869</xdr:rowOff>
    </xdr:from>
    <xdr:ext cx="405111" cy="259045"/>
    <xdr:sp macro="" textlink="">
      <xdr:nvSpPr>
        <xdr:cNvPr id="95" name="n_1mainValue有形固定資産減価償却率">
          <a:extLst>
            <a:ext uri="{FF2B5EF4-FFF2-40B4-BE49-F238E27FC236}">
              <a16:creationId xmlns:a16="http://schemas.microsoft.com/office/drawing/2014/main" id="{74F06634-9F35-4988-83BF-096BA9A9E104}"/>
            </a:ext>
          </a:extLst>
        </xdr:cNvPr>
        <xdr:cNvSpPr txBox="1"/>
      </xdr:nvSpPr>
      <xdr:spPr>
        <a:xfrm>
          <a:off x="3836044" y="5397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26</xdr:row>
      <xdr:rowOff>110295</xdr:rowOff>
    </xdr:from>
    <xdr:ext cx="405111" cy="259045"/>
    <xdr:sp macro="" textlink="">
      <xdr:nvSpPr>
        <xdr:cNvPr id="96" name="n_2mainValue有形固定資産減価償却率">
          <a:extLst>
            <a:ext uri="{FF2B5EF4-FFF2-40B4-BE49-F238E27FC236}">
              <a16:creationId xmlns:a16="http://schemas.microsoft.com/office/drawing/2014/main" id="{13E2BD4A-F5D1-43F5-946B-C973E3A4E6E8}"/>
            </a:ext>
          </a:extLst>
        </xdr:cNvPr>
        <xdr:cNvSpPr txBox="1"/>
      </xdr:nvSpPr>
      <xdr:spPr>
        <a:xfrm>
          <a:off x="3086744" y="53395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26</xdr:row>
      <xdr:rowOff>52722</xdr:rowOff>
    </xdr:from>
    <xdr:ext cx="405111" cy="259045"/>
    <xdr:sp macro="" textlink="">
      <xdr:nvSpPr>
        <xdr:cNvPr id="97" name="n_3mainValue有形固定資産減価償却率">
          <a:extLst>
            <a:ext uri="{FF2B5EF4-FFF2-40B4-BE49-F238E27FC236}">
              <a16:creationId xmlns:a16="http://schemas.microsoft.com/office/drawing/2014/main" id="{03D6F40E-24F5-4BE8-B2B4-27FD417A0ACB}"/>
            </a:ext>
          </a:extLst>
        </xdr:cNvPr>
        <xdr:cNvSpPr txBox="1"/>
      </xdr:nvSpPr>
      <xdr:spPr>
        <a:xfrm>
          <a:off x="2324744" y="5281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26</xdr:row>
      <xdr:rowOff>20337</xdr:rowOff>
    </xdr:from>
    <xdr:ext cx="405111" cy="259045"/>
    <xdr:sp macro="" textlink="">
      <xdr:nvSpPr>
        <xdr:cNvPr id="98" name="n_4mainValue有形固定資産減価償却率">
          <a:extLst>
            <a:ext uri="{FF2B5EF4-FFF2-40B4-BE49-F238E27FC236}">
              <a16:creationId xmlns:a16="http://schemas.microsoft.com/office/drawing/2014/main" id="{6FA57471-F349-48D1-874C-E9523AB59B4C}"/>
            </a:ext>
          </a:extLst>
        </xdr:cNvPr>
        <xdr:cNvSpPr txBox="1"/>
      </xdr:nvSpPr>
      <xdr:spPr>
        <a:xfrm>
          <a:off x="1562744" y="5249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CF089C2C-FE2C-458E-8874-BC9B680B5696}"/>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510C49F1-7055-4512-8A3A-36E79AC17C1E}"/>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4C9223F4-D436-4163-BB2C-A7BFD7E02EBA}"/>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[ 477.9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E291B4D3-0802-4A86-A9C4-1C5B73E7FEB7}"/>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9E24E336-EB4B-4900-95CD-292362A1B0E2}"/>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1BD40367-D302-419B-B217-BAB20594F3E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C0768465-D3D6-4747-B319-F2A2A6F97D89}"/>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7E23F35A-F902-40A3-88A4-E08A8391BFE3}"/>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DDB74086-347E-492A-B5BE-B48CF91E5139}"/>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1AB882A5-9B31-4C2A-B448-FA597F4C9C5D}"/>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DCD08A42-A3E5-45A2-8656-9D51734DB999}"/>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AE2B0D03-AE4B-4AF1-A6CE-273B08B39F64}"/>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641A2847-882B-4B7F-A37D-E0622CBB59FD}"/>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債務償還比率は、債務償還に充当できる一般財源に対する実質債務の比率であり、率が低いほど債務償還能力が高いことを表す。本町は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477.9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％であり、県平均（</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317.5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％）より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160.4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％、類似団体平均（</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375.5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％）より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102.4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高く</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、債務償還能力はやや低いと言える。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月に改定された公共施設等総合管理計画に基づき、統廃合の検討を含め、適切な維持管理に努めることで、地方債残高の抑制を図ることが求められている。</a:t>
          </a:r>
          <a:endParaRPr lang="ja-JP" altLang="ja-JP">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2AA26B43-5F14-4A64-8042-B5BB3BB37336}"/>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9DAA8166-A351-48BE-8552-F1863BA64E63}"/>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E2C324A2-D5DC-46C5-8204-7E3DCBB7DF7D}"/>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a:extLst>
            <a:ext uri="{FF2B5EF4-FFF2-40B4-BE49-F238E27FC236}">
              <a16:creationId xmlns:a16="http://schemas.microsoft.com/office/drawing/2014/main" id="{00FCC376-FF8F-4C5A-965D-D010079B4C86}"/>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6" name="テキスト ボックス 115">
          <a:extLst>
            <a:ext uri="{FF2B5EF4-FFF2-40B4-BE49-F238E27FC236}">
              <a16:creationId xmlns:a16="http://schemas.microsoft.com/office/drawing/2014/main" id="{45C6D705-9AED-4372-8684-AF483A19C06B}"/>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a:extLst>
            <a:ext uri="{FF2B5EF4-FFF2-40B4-BE49-F238E27FC236}">
              <a16:creationId xmlns:a16="http://schemas.microsoft.com/office/drawing/2014/main" id="{1B4C8D46-28BA-4541-B58F-BA6A8B28E6C4}"/>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a:extLst>
            <a:ext uri="{FF2B5EF4-FFF2-40B4-BE49-F238E27FC236}">
              <a16:creationId xmlns:a16="http://schemas.microsoft.com/office/drawing/2014/main" id="{D8D91BFA-D3B6-44C5-B76F-CABD579E36A6}"/>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a:extLst>
            <a:ext uri="{FF2B5EF4-FFF2-40B4-BE49-F238E27FC236}">
              <a16:creationId xmlns:a16="http://schemas.microsoft.com/office/drawing/2014/main" id="{F521CB37-2E72-4607-B107-40296E6933B9}"/>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a:extLst>
            <a:ext uri="{FF2B5EF4-FFF2-40B4-BE49-F238E27FC236}">
              <a16:creationId xmlns:a16="http://schemas.microsoft.com/office/drawing/2014/main" id="{10BC4743-5D5F-464F-AC4D-016D730CB1E0}"/>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a:extLst>
            <a:ext uri="{FF2B5EF4-FFF2-40B4-BE49-F238E27FC236}">
              <a16:creationId xmlns:a16="http://schemas.microsoft.com/office/drawing/2014/main" id="{11A9FBC2-8E65-4B8C-9B37-28D1B25D7F0F}"/>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a:extLst>
            <a:ext uri="{FF2B5EF4-FFF2-40B4-BE49-F238E27FC236}">
              <a16:creationId xmlns:a16="http://schemas.microsoft.com/office/drawing/2014/main" id="{A0668219-61C7-47F7-83E4-8EC74F898A4C}"/>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a:extLst>
            <a:ext uri="{FF2B5EF4-FFF2-40B4-BE49-F238E27FC236}">
              <a16:creationId xmlns:a16="http://schemas.microsoft.com/office/drawing/2014/main" id="{8A56E1DD-5287-4513-8821-8A9DA69E6C2C}"/>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4" name="テキスト ボックス 123">
          <a:extLst>
            <a:ext uri="{FF2B5EF4-FFF2-40B4-BE49-F238E27FC236}">
              <a16:creationId xmlns:a16="http://schemas.microsoft.com/office/drawing/2014/main" id="{35216E7E-A1C0-4CD6-AF7A-D5F8037E803B}"/>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a:extLst>
            <a:ext uri="{FF2B5EF4-FFF2-40B4-BE49-F238E27FC236}">
              <a16:creationId xmlns:a16="http://schemas.microsoft.com/office/drawing/2014/main" id="{71B16B47-C0C0-4240-AF77-AC2FAAEC5ADD}"/>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a:extLst>
            <a:ext uri="{FF2B5EF4-FFF2-40B4-BE49-F238E27FC236}">
              <a16:creationId xmlns:a16="http://schemas.microsoft.com/office/drawing/2014/main" id="{7387453E-0221-4E2E-90DD-57670CFEC48B}"/>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116713</xdr:rowOff>
    </xdr:from>
    <xdr:to>
      <xdr:col>76</xdr:col>
      <xdr:colOff>21589</xdr:colOff>
      <xdr:row>34</xdr:row>
      <xdr:rowOff>126393</xdr:rowOff>
    </xdr:to>
    <xdr:cxnSp macro="">
      <xdr:nvCxnSpPr>
        <xdr:cNvPr id="127" name="直線コネクタ 126">
          <a:extLst>
            <a:ext uri="{FF2B5EF4-FFF2-40B4-BE49-F238E27FC236}">
              <a16:creationId xmlns:a16="http://schemas.microsoft.com/office/drawing/2014/main" id="{39631802-D679-4BCA-86BB-04E587F0BE80}"/>
            </a:ext>
          </a:extLst>
        </xdr:cNvPr>
        <xdr:cNvCxnSpPr/>
      </xdr:nvCxnSpPr>
      <xdr:spPr>
        <a:xfrm flipV="1">
          <a:off x="14793595" y="5345938"/>
          <a:ext cx="1269" cy="1381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130220</xdr:rowOff>
    </xdr:from>
    <xdr:ext cx="560923" cy="259045"/>
    <xdr:sp macro="" textlink="">
      <xdr:nvSpPr>
        <xdr:cNvPr id="128" name="債務償還比率最小値テキスト">
          <a:extLst>
            <a:ext uri="{FF2B5EF4-FFF2-40B4-BE49-F238E27FC236}">
              <a16:creationId xmlns:a16="http://schemas.microsoft.com/office/drawing/2014/main" id="{CEB74E9D-C73B-482C-9DBA-D2623A46475B}"/>
            </a:ext>
          </a:extLst>
        </xdr:cNvPr>
        <xdr:cNvSpPr txBox="1"/>
      </xdr:nvSpPr>
      <xdr:spPr>
        <a:xfrm>
          <a:off x="14846300" y="6731045"/>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126393</xdr:rowOff>
    </xdr:from>
    <xdr:to>
      <xdr:col>76</xdr:col>
      <xdr:colOff>111125</xdr:colOff>
      <xdr:row>34</xdr:row>
      <xdr:rowOff>126393</xdr:rowOff>
    </xdr:to>
    <xdr:cxnSp macro="">
      <xdr:nvCxnSpPr>
        <xdr:cNvPr id="129" name="直線コネクタ 128">
          <a:extLst>
            <a:ext uri="{FF2B5EF4-FFF2-40B4-BE49-F238E27FC236}">
              <a16:creationId xmlns:a16="http://schemas.microsoft.com/office/drawing/2014/main" id="{C3644570-EEFA-4C53-ADE2-BD9E406F8F74}"/>
            </a:ext>
          </a:extLst>
        </xdr:cNvPr>
        <xdr:cNvCxnSpPr/>
      </xdr:nvCxnSpPr>
      <xdr:spPr>
        <a:xfrm>
          <a:off x="14706600" y="6727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63390</xdr:rowOff>
    </xdr:from>
    <xdr:ext cx="405111" cy="259045"/>
    <xdr:sp macro="" textlink="">
      <xdr:nvSpPr>
        <xdr:cNvPr id="130" name="債務償還比率最大値テキスト">
          <a:extLst>
            <a:ext uri="{FF2B5EF4-FFF2-40B4-BE49-F238E27FC236}">
              <a16:creationId xmlns:a16="http://schemas.microsoft.com/office/drawing/2014/main" id="{540BDC2D-62AC-4B23-A371-7AE22DC3D3CC}"/>
            </a:ext>
          </a:extLst>
        </xdr:cNvPr>
        <xdr:cNvSpPr txBox="1"/>
      </xdr:nvSpPr>
      <xdr:spPr>
        <a:xfrm>
          <a:off x="14846300" y="5121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116713</xdr:rowOff>
    </xdr:from>
    <xdr:to>
      <xdr:col>76</xdr:col>
      <xdr:colOff>111125</xdr:colOff>
      <xdr:row>26</xdr:row>
      <xdr:rowOff>116713</xdr:rowOff>
    </xdr:to>
    <xdr:cxnSp macro="">
      <xdr:nvCxnSpPr>
        <xdr:cNvPr id="131" name="直線コネクタ 130">
          <a:extLst>
            <a:ext uri="{FF2B5EF4-FFF2-40B4-BE49-F238E27FC236}">
              <a16:creationId xmlns:a16="http://schemas.microsoft.com/office/drawing/2014/main" id="{13183971-9062-4BFD-A04F-CE521B3B2901}"/>
            </a:ext>
          </a:extLst>
        </xdr:cNvPr>
        <xdr:cNvCxnSpPr/>
      </xdr:nvCxnSpPr>
      <xdr:spPr>
        <a:xfrm>
          <a:off x="14706600" y="5345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163177</xdr:rowOff>
    </xdr:from>
    <xdr:ext cx="469744" cy="259045"/>
    <xdr:sp macro="" textlink="">
      <xdr:nvSpPr>
        <xdr:cNvPr id="132" name="債務償還比率平均値テキスト">
          <a:extLst>
            <a:ext uri="{FF2B5EF4-FFF2-40B4-BE49-F238E27FC236}">
              <a16:creationId xmlns:a16="http://schemas.microsoft.com/office/drawing/2014/main" id="{D3059F3D-6765-4815-A099-3AC2297CF484}"/>
            </a:ext>
          </a:extLst>
        </xdr:cNvPr>
        <xdr:cNvSpPr txBox="1"/>
      </xdr:nvSpPr>
      <xdr:spPr>
        <a:xfrm>
          <a:off x="14846300" y="55638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140300</xdr:rowOff>
    </xdr:from>
    <xdr:to>
      <xdr:col>76</xdr:col>
      <xdr:colOff>73025</xdr:colOff>
      <xdr:row>29</xdr:row>
      <xdr:rowOff>70450</xdr:rowOff>
    </xdr:to>
    <xdr:sp macro="" textlink="">
      <xdr:nvSpPr>
        <xdr:cNvPr id="133" name="フローチャート: 判断 132">
          <a:extLst>
            <a:ext uri="{FF2B5EF4-FFF2-40B4-BE49-F238E27FC236}">
              <a16:creationId xmlns:a16="http://schemas.microsoft.com/office/drawing/2014/main" id="{730F036B-6B28-49AF-8CE6-15AB91BDA2A8}"/>
            </a:ext>
          </a:extLst>
        </xdr:cNvPr>
        <xdr:cNvSpPr/>
      </xdr:nvSpPr>
      <xdr:spPr>
        <a:xfrm>
          <a:off x="14744700" y="5712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140420</xdr:rowOff>
    </xdr:from>
    <xdr:to>
      <xdr:col>72</xdr:col>
      <xdr:colOff>123825</xdr:colOff>
      <xdr:row>29</xdr:row>
      <xdr:rowOff>70570</xdr:rowOff>
    </xdr:to>
    <xdr:sp macro="" textlink="">
      <xdr:nvSpPr>
        <xdr:cNvPr id="134" name="フローチャート: 判断 133">
          <a:extLst>
            <a:ext uri="{FF2B5EF4-FFF2-40B4-BE49-F238E27FC236}">
              <a16:creationId xmlns:a16="http://schemas.microsoft.com/office/drawing/2014/main" id="{725F52A1-A752-4815-8DEC-EDA608032109}"/>
            </a:ext>
          </a:extLst>
        </xdr:cNvPr>
        <xdr:cNvSpPr/>
      </xdr:nvSpPr>
      <xdr:spPr>
        <a:xfrm>
          <a:off x="14033500" y="5712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28</xdr:row>
      <xdr:rowOff>170286</xdr:rowOff>
    </xdr:from>
    <xdr:to>
      <xdr:col>68</xdr:col>
      <xdr:colOff>123825</xdr:colOff>
      <xdr:row>29</xdr:row>
      <xdr:rowOff>100436</xdr:rowOff>
    </xdr:to>
    <xdr:sp macro="" textlink="">
      <xdr:nvSpPr>
        <xdr:cNvPr id="135" name="フローチャート: 判断 134">
          <a:extLst>
            <a:ext uri="{FF2B5EF4-FFF2-40B4-BE49-F238E27FC236}">
              <a16:creationId xmlns:a16="http://schemas.microsoft.com/office/drawing/2014/main" id="{69D3A64E-DB14-45DE-9F57-AD003D5BA804}"/>
            </a:ext>
          </a:extLst>
        </xdr:cNvPr>
        <xdr:cNvSpPr/>
      </xdr:nvSpPr>
      <xdr:spPr>
        <a:xfrm>
          <a:off x="13271500" y="5742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28</xdr:row>
      <xdr:rowOff>158891</xdr:rowOff>
    </xdr:from>
    <xdr:to>
      <xdr:col>64</xdr:col>
      <xdr:colOff>123825</xdr:colOff>
      <xdr:row>29</xdr:row>
      <xdr:rowOff>89041</xdr:rowOff>
    </xdr:to>
    <xdr:sp macro="" textlink="">
      <xdr:nvSpPr>
        <xdr:cNvPr id="136" name="フローチャート: 判断 135">
          <a:extLst>
            <a:ext uri="{FF2B5EF4-FFF2-40B4-BE49-F238E27FC236}">
              <a16:creationId xmlns:a16="http://schemas.microsoft.com/office/drawing/2014/main" id="{F8CAC23C-33EF-43C1-B5CD-CEF99F706F84}"/>
            </a:ext>
          </a:extLst>
        </xdr:cNvPr>
        <xdr:cNvSpPr/>
      </xdr:nvSpPr>
      <xdr:spPr>
        <a:xfrm>
          <a:off x="12509500" y="5731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113862</xdr:rowOff>
    </xdr:from>
    <xdr:to>
      <xdr:col>60</xdr:col>
      <xdr:colOff>123825</xdr:colOff>
      <xdr:row>30</xdr:row>
      <xdr:rowOff>44012</xdr:rowOff>
    </xdr:to>
    <xdr:sp macro="" textlink="">
      <xdr:nvSpPr>
        <xdr:cNvPr id="137" name="フローチャート: 判断 136">
          <a:extLst>
            <a:ext uri="{FF2B5EF4-FFF2-40B4-BE49-F238E27FC236}">
              <a16:creationId xmlns:a16="http://schemas.microsoft.com/office/drawing/2014/main" id="{6A4F6827-A8D6-45DE-B000-6A863B4785DE}"/>
            </a:ext>
          </a:extLst>
        </xdr:cNvPr>
        <xdr:cNvSpPr/>
      </xdr:nvSpPr>
      <xdr:spPr>
        <a:xfrm>
          <a:off x="11747500" y="585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E6B229F3-53C5-43F4-9B7F-BBBEC7DBC86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14454DD4-3F46-457A-97E6-31658378CEA9}"/>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A087934F-8CEB-4FDD-82C3-05C258945E38}"/>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04FA3116-3E71-4F32-AD8D-A0707CD7EA72}"/>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89F865F1-5C22-4A0B-BF93-81EC9EFE621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91673</xdr:rowOff>
    </xdr:from>
    <xdr:to>
      <xdr:col>76</xdr:col>
      <xdr:colOff>73025</xdr:colOff>
      <xdr:row>30</xdr:row>
      <xdr:rowOff>21823</xdr:rowOff>
    </xdr:to>
    <xdr:sp macro="" textlink="">
      <xdr:nvSpPr>
        <xdr:cNvPr id="143" name="楕円 142">
          <a:extLst>
            <a:ext uri="{FF2B5EF4-FFF2-40B4-BE49-F238E27FC236}">
              <a16:creationId xmlns:a16="http://schemas.microsoft.com/office/drawing/2014/main" id="{65997636-C725-4D01-A6E5-ED3793550263}"/>
            </a:ext>
          </a:extLst>
        </xdr:cNvPr>
        <xdr:cNvSpPr/>
      </xdr:nvSpPr>
      <xdr:spPr>
        <a:xfrm>
          <a:off x="14744700" y="5835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70100</xdr:rowOff>
    </xdr:from>
    <xdr:ext cx="469744" cy="259045"/>
    <xdr:sp macro="" textlink="">
      <xdr:nvSpPr>
        <xdr:cNvPr id="144" name="債務償還比率該当値テキスト">
          <a:extLst>
            <a:ext uri="{FF2B5EF4-FFF2-40B4-BE49-F238E27FC236}">
              <a16:creationId xmlns:a16="http://schemas.microsoft.com/office/drawing/2014/main" id="{2524DCBA-A6AF-4E98-976D-4EC759552368}"/>
            </a:ext>
          </a:extLst>
        </xdr:cNvPr>
        <xdr:cNvSpPr txBox="1"/>
      </xdr:nvSpPr>
      <xdr:spPr>
        <a:xfrm>
          <a:off x="14846300" y="5813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84356</xdr:rowOff>
    </xdr:from>
    <xdr:to>
      <xdr:col>72</xdr:col>
      <xdr:colOff>123825</xdr:colOff>
      <xdr:row>30</xdr:row>
      <xdr:rowOff>14506</xdr:rowOff>
    </xdr:to>
    <xdr:sp macro="" textlink="">
      <xdr:nvSpPr>
        <xdr:cNvPr id="145" name="楕円 144">
          <a:extLst>
            <a:ext uri="{FF2B5EF4-FFF2-40B4-BE49-F238E27FC236}">
              <a16:creationId xmlns:a16="http://schemas.microsoft.com/office/drawing/2014/main" id="{3764E19B-BE8F-4A4B-A656-816C84A54913}"/>
            </a:ext>
          </a:extLst>
        </xdr:cNvPr>
        <xdr:cNvSpPr/>
      </xdr:nvSpPr>
      <xdr:spPr>
        <a:xfrm>
          <a:off x="14033500" y="5827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135156</xdr:rowOff>
    </xdr:from>
    <xdr:to>
      <xdr:col>76</xdr:col>
      <xdr:colOff>22225</xdr:colOff>
      <xdr:row>29</xdr:row>
      <xdr:rowOff>142473</xdr:rowOff>
    </xdr:to>
    <xdr:cxnSp macro="">
      <xdr:nvCxnSpPr>
        <xdr:cNvPr id="146" name="直線コネクタ 145">
          <a:extLst>
            <a:ext uri="{FF2B5EF4-FFF2-40B4-BE49-F238E27FC236}">
              <a16:creationId xmlns:a16="http://schemas.microsoft.com/office/drawing/2014/main" id="{239D15B8-340E-4407-8837-142EFECE1198}"/>
            </a:ext>
          </a:extLst>
        </xdr:cNvPr>
        <xdr:cNvCxnSpPr/>
      </xdr:nvCxnSpPr>
      <xdr:spPr>
        <a:xfrm>
          <a:off x="14084300" y="5878731"/>
          <a:ext cx="711200" cy="7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72602</xdr:rowOff>
    </xdr:from>
    <xdr:to>
      <xdr:col>68</xdr:col>
      <xdr:colOff>123825</xdr:colOff>
      <xdr:row>30</xdr:row>
      <xdr:rowOff>2752</xdr:rowOff>
    </xdr:to>
    <xdr:sp macro="" textlink="">
      <xdr:nvSpPr>
        <xdr:cNvPr id="147" name="楕円 146">
          <a:extLst>
            <a:ext uri="{FF2B5EF4-FFF2-40B4-BE49-F238E27FC236}">
              <a16:creationId xmlns:a16="http://schemas.microsoft.com/office/drawing/2014/main" id="{72BEB1A3-C31B-4D40-849B-31D281446CDD}"/>
            </a:ext>
          </a:extLst>
        </xdr:cNvPr>
        <xdr:cNvSpPr/>
      </xdr:nvSpPr>
      <xdr:spPr>
        <a:xfrm>
          <a:off x="13271500" y="5816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123402</xdr:rowOff>
    </xdr:from>
    <xdr:to>
      <xdr:col>72</xdr:col>
      <xdr:colOff>73025</xdr:colOff>
      <xdr:row>29</xdr:row>
      <xdr:rowOff>135156</xdr:rowOff>
    </xdr:to>
    <xdr:cxnSp macro="">
      <xdr:nvCxnSpPr>
        <xdr:cNvPr id="148" name="直線コネクタ 147">
          <a:extLst>
            <a:ext uri="{FF2B5EF4-FFF2-40B4-BE49-F238E27FC236}">
              <a16:creationId xmlns:a16="http://schemas.microsoft.com/office/drawing/2014/main" id="{297873A2-A9F4-4DC1-823A-24FBAA31E34F}"/>
            </a:ext>
          </a:extLst>
        </xdr:cNvPr>
        <xdr:cNvCxnSpPr/>
      </xdr:nvCxnSpPr>
      <xdr:spPr>
        <a:xfrm>
          <a:off x="13322300" y="5866977"/>
          <a:ext cx="762000" cy="11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56889</xdr:rowOff>
    </xdr:from>
    <xdr:to>
      <xdr:col>64</xdr:col>
      <xdr:colOff>123825</xdr:colOff>
      <xdr:row>29</xdr:row>
      <xdr:rowOff>158489</xdr:rowOff>
    </xdr:to>
    <xdr:sp macro="" textlink="">
      <xdr:nvSpPr>
        <xdr:cNvPr id="149" name="楕円 148">
          <a:extLst>
            <a:ext uri="{FF2B5EF4-FFF2-40B4-BE49-F238E27FC236}">
              <a16:creationId xmlns:a16="http://schemas.microsoft.com/office/drawing/2014/main" id="{B33F6C74-23AF-4FE7-B19A-2B2E5D47BA7B}"/>
            </a:ext>
          </a:extLst>
        </xdr:cNvPr>
        <xdr:cNvSpPr/>
      </xdr:nvSpPr>
      <xdr:spPr>
        <a:xfrm>
          <a:off x="12509500" y="5800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107689</xdr:rowOff>
    </xdr:from>
    <xdr:to>
      <xdr:col>68</xdr:col>
      <xdr:colOff>73025</xdr:colOff>
      <xdr:row>29</xdr:row>
      <xdr:rowOff>123402</xdr:rowOff>
    </xdr:to>
    <xdr:cxnSp macro="">
      <xdr:nvCxnSpPr>
        <xdr:cNvPr id="150" name="直線コネクタ 149">
          <a:extLst>
            <a:ext uri="{FF2B5EF4-FFF2-40B4-BE49-F238E27FC236}">
              <a16:creationId xmlns:a16="http://schemas.microsoft.com/office/drawing/2014/main" id="{B95C7D11-A354-49AC-A4BC-B444D35E66EA}"/>
            </a:ext>
          </a:extLst>
        </xdr:cNvPr>
        <xdr:cNvCxnSpPr/>
      </xdr:nvCxnSpPr>
      <xdr:spPr>
        <a:xfrm>
          <a:off x="12560300" y="5851264"/>
          <a:ext cx="762000" cy="15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82388</xdr:rowOff>
    </xdr:from>
    <xdr:to>
      <xdr:col>60</xdr:col>
      <xdr:colOff>123825</xdr:colOff>
      <xdr:row>31</xdr:row>
      <xdr:rowOff>12538</xdr:rowOff>
    </xdr:to>
    <xdr:sp macro="" textlink="">
      <xdr:nvSpPr>
        <xdr:cNvPr id="151" name="楕円 150">
          <a:extLst>
            <a:ext uri="{FF2B5EF4-FFF2-40B4-BE49-F238E27FC236}">
              <a16:creationId xmlns:a16="http://schemas.microsoft.com/office/drawing/2014/main" id="{3338BD02-B13D-49A4-97DC-6398B9299392}"/>
            </a:ext>
          </a:extLst>
        </xdr:cNvPr>
        <xdr:cNvSpPr/>
      </xdr:nvSpPr>
      <xdr:spPr>
        <a:xfrm>
          <a:off x="11747500" y="5997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107689</xdr:rowOff>
    </xdr:from>
    <xdr:to>
      <xdr:col>64</xdr:col>
      <xdr:colOff>73025</xdr:colOff>
      <xdr:row>30</xdr:row>
      <xdr:rowOff>133188</xdr:rowOff>
    </xdr:to>
    <xdr:cxnSp macro="">
      <xdr:nvCxnSpPr>
        <xdr:cNvPr id="152" name="直線コネクタ 151">
          <a:extLst>
            <a:ext uri="{FF2B5EF4-FFF2-40B4-BE49-F238E27FC236}">
              <a16:creationId xmlns:a16="http://schemas.microsoft.com/office/drawing/2014/main" id="{F8956AD5-DA19-4E92-8D92-2E654A52A603}"/>
            </a:ext>
          </a:extLst>
        </xdr:cNvPr>
        <xdr:cNvCxnSpPr/>
      </xdr:nvCxnSpPr>
      <xdr:spPr>
        <a:xfrm flipV="1">
          <a:off x="11798300" y="5851264"/>
          <a:ext cx="762000" cy="196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87097</xdr:rowOff>
    </xdr:from>
    <xdr:ext cx="469744" cy="259045"/>
    <xdr:sp macro="" textlink="">
      <xdr:nvSpPr>
        <xdr:cNvPr id="153" name="n_1aveValue債務償還比率">
          <a:extLst>
            <a:ext uri="{FF2B5EF4-FFF2-40B4-BE49-F238E27FC236}">
              <a16:creationId xmlns:a16="http://schemas.microsoft.com/office/drawing/2014/main" id="{FBAB5CA7-7725-4D07-A3EC-3F076A090A1E}"/>
            </a:ext>
          </a:extLst>
        </xdr:cNvPr>
        <xdr:cNvSpPr txBox="1"/>
      </xdr:nvSpPr>
      <xdr:spPr>
        <a:xfrm>
          <a:off x="13836727" y="5487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116963</xdr:rowOff>
    </xdr:from>
    <xdr:ext cx="469744" cy="259045"/>
    <xdr:sp macro="" textlink="">
      <xdr:nvSpPr>
        <xdr:cNvPr id="154" name="n_2aveValue債務償還比率">
          <a:extLst>
            <a:ext uri="{FF2B5EF4-FFF2-40B4-BE49-F238E27FC236}">
              <a16:creationId xmlns:a16="http://schemas.microsoft.com/office/drawing/2014/main" id="{EAC5439A-8737-4403-B42D-AF6BA527F759}"/>
            </a:ext>
          </a:extLst>
        </xdr:cNvPr>
        <xdr:cNvSpPr txBox="1"/>
      </xdr:nvSpPr>
      <xdr:spPr>
        <a:xfrm>
          <a:off x="13087427" y="5517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105568</xdr:rowOff>
    </xdr:from>
    <xdr:ext cx="469744" cy="259045"/>
    <xdr:sp macro="" textlink="">
      <xdr:nvSpPr>
        <xdr:cNvPr id="155" name="n_3aveValue債務償還比率">
          <a:extLst>
            <a:ext uri="{FF2B5EF4-FFF2-40B4-BE49-F238E27FC236}">
              <a16:creationId xmlns:a16="http://schemas.microsoft.com/office/drawing/2014/main" id="{E2DF4A5E-5EA8-429F-B869-89C0C805D95B}"/>
            </a:ext>
          </a:extLst>
        </xdr:cNvPr>
        <xdr:cNvSpPr txBox="1"/>
      </xdr:nvSpPr>
      <xdr:spPr>
        <a:xfrm>
          <a:off x="12325427" y="5506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60539</xdr:rowOff>
    </xdr:from>
    <xdr:ext cx="469744" cy="259045"/>
    <xdr:sp macro="" textlink="">
      <xdr:nvSpPr>
        <xdr:cNvPr id="156" name="n_4aveValue債務償還比率">
          <a:extLst>
            <a:ext uri="{FF2B5EF4-FFF2-40B4-BE49-F238E27FC236}">
              <a16:creationId xmlns:a16="http://schemas.microsoft.com/office/drawing/2014/main" id="{273C8C0E-1071-42A3-9F54-BE7CDC077E0B}"/>
            </a:ext>
          </a:extLst>
        </xdr:cNvPr>
        <xdr:cNvSpPr txBox="1"/>
      </xdr:nvSpPr>
      <xdr:spPr>
        <a:xfrm>
          <a:off x="11563427" y="5632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5633</xdr:rowOff>
    </xdr:from>
    <xdr:ext cx="469744" cy="259045"/>
    <xdr:sp macro="" textlink="">
      <xdr:nvSpPr>
        <xdr:cNvPr id="157" name="n_1mainValue債務償還比率">
          <a:extLst>
            <a:ext uri="{FF2B5EF4-FFF2-40B4-BE49-F238E27FC236}">
              <a16:creationId xmlns:a16="http://schemas.microsoft.com/office/drawing/2014/main" id="{6E9B68F8-96DD-4838-ADB4-5AD876CBEC94}"/>
            </a:ext>
          </a:extLst>
        </xdr:cNvPr>
        <xdr:cNvSpPr txBox="1"/>
      </xdr:nvSpPr>
      <xdr:spPr>
        <a:xfrm>
          <a:off x="13836727" y="5920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165329</xdr:rowOff>
    </xdr:from>
    <xdr:ext cx="469744" cy="259045"/>
    <xdr:sp macro="" textlink="">
      <xdr:nvSpPr>
        <xdr:cNvPr id="158" name="n_2mainValue債務償還比率">
          <a:extLst>
            <a:ext uri="{FF2B5EF4-FFF2-40B4-BE49-F238E27FC236}">
              <a16:creationId xmlns:a16="http://schemas.microsoft.com/office/drawing/2014/main" id="{B6D2F1B4-A5B3-4B1C-BE66-756079D3847B}"/>
            </a:ext>
          </a:extLst>
        </xdr:cNvPr>
        <xdr:cNvSpPr txBox="1"/>
      </xdr:nvSpPr>
      <xdr:spPr>
        <a:xfrm>
          <a:off x="13087427" y="5908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149616</xdr:rowOff>
    </xdr:from>
    <xdr:ext cx="469744" cy="259045"/>
    <xdr:sp macro="" textlink="">
      <xdr:nvSpPr>
        <xdr:cNvPr id="159" name="n_3mainValue債務償還比率">
          <a:extLst>
            <a:ext uri="{FF2B5EF4-FFF2-40B4-BE49-F238E27FC236}">
              <a16:creationId xmlns:a16="http://schemas.microsoft.com/office/drawing/2014/main" id="{FD7E5D88-2F61-4C2E-BDA2-31BD653AB962}"/>
            </a:ext>
          </a:extLst>
        </xdr:cNvPr>
        <xdr:cNvSpPr txBox="1"/>
      </xdr:nvSpPr>
      <xdr:spPr>
        <a:xfrm>
          <a:off x="12325427" y="5893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3665</xdr:rowOff>
    </xdr:from>
    <xdr:ext cx="469744" cy="259045"/>
    <xdr:sp macro="" textlink="">
      <xdr:nvSpPr>
        <xdr:cNvPr id="160" name="n_4mainValue債務償還比率">
          <a:extLst>
            <a:ext uri="{FF2B5EF4-FFF2-40B4-BE49-F238E27FC236}">
              <a16:creationId xmlns:a16="http://schemas.microsoft.com/office/drawing/2014/main" id="{32F2C911-8C39-41D7-98C0-DFB2DB3728FB}"/>
            </a:ext>
          </a:extLst>
        </xdr:cNvPr>
        <xdr:cNvSpPr txBox="1"/>
      </xdr:nvSpPr>
      <xdr:spPr>
        <a:xfrm>
          <a:off x="11563427" y="6090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95A921FE-52C4-41E5-9989-504A9D82395B}"/>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C7806C35-081F-4461-94A6-06BDEA392CD6}"/>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AD4D39A9-1F88-4150-8979-479D16B5C78B}"/>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FA7155C8-DD8F-432D-9E00-2FAA72B5741E}"/>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AF56F09A-604C-40CD-9A29-AAF08C42EC8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C413D8C2-E0DD-478C-856F-AF6270678574}"/>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84723DA3-1D81-4475-B7E4-96E3484DF52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AEBBF63D-872B-4C89-8F69-4ECA5CF4A13D}"/>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4A594F65-71A2-455C-AC25-1516E131A18F}"/>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545F8C57-262E-49AD-8372-48C13A404E09}"/>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岐阜県養老町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66E07784-F700-4DDA-A430-2842325007F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5EEC14A8-8510-44DA-92BD-C5FE6531729D}"/>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40F7A488-ABC4-4732-955F-B1B8734BBC6B}"/>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ABC98676-6373-4166-A4AA-2664885172BB}"/>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8C041B4F-410B-4D89-A0F7-B6BAEC22C32D}"/>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4D8BE3C-1539-4E98-896C-A87C3082489E}"/>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25,971
25,135
72.29
12,890,600
11,798,325
1,075,343
7,177,606
9,309,634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AFFC0965-A6CF-4BEE-A27D-D098FEAF3201}"/>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95D882E-10CC-4419-8B52-33D3894F9875}"/>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5107DA1A-B4AE-4F36-9D5E-3E59064DFEC8}"/>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27.5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5FD2395A-8D18-4BC9-89C5-EFBA7B4B6872}"/>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FF752CA-132F-49DF-B057-DD1598B8DB82}"/>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6DA10B56-D85F-42A0-BD00-DF8B2274DFCF}"/>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9759840-19C3-48FC-B7DB-AE6D405C69B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4B7FA6C7-D479-4620-8C29-20BE6017B76D}"/>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6FB36EB3-03DC-4370-9166-BCF03CFA5C4D}"/>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7B0ECF6-B4D1-4B8B-8D8A-26990A732B2E}"/>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46C3512A-4991-4ADC-ACB0-08EB8649E659}"/>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C21FF1C9-4442-4BA2-BA52-305CD80B49AA}"/>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497EB29F-79B7-44A3-9356-8F17A45642ED}"/>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88BD146B-EB09-43E9-AE05-C0193359AE8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1BE73B9-5DA5-4CCB-95C4-36A931D1CDCF}"/>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978A3867-A734-406C-8E71-3EB28E1B88E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FA72C0B4-6FAE-4A4A-AF7A-CA1E0693BD6D}"/>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7840EE29-BFD7-4BBC-A938-504BF80C8F98}"/>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FC4C9EC3-53C2-40F1-B468-CBB878D94A74}"/>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1A862024-A4A4-455F-BE43-9FC55D210EAF}"/>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312E3FA3-1759-4B17-B74E-30B9FD8603C8}"/>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CA2474E5-4F83-4CCD-A16E-B93257967435}"/>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72430AD7-C9B9-4EB1-8FA4-32B49BB3C438}"/>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18383867-E9D1-477B-86C4-5A98D6FCBB6A}"/>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8AE154B2-5296-42E6-931B-CDAC55EFF359}"/>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3E8C3B4A-46F5-4B31-941D-4A48E67F2B9F}"/>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E977847C-412C-46CF-AB10-E8C4A140EB0B}"/>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A5DE05B3-C341-432B-8C43-9E4017BC4E0D}"/>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C54FD2C4-B7B9-4186-8C18-55972723B19D}"/>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B5F14E08-756E-404C-A602-FE71DE54EA8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D5DDB043-464B-48A3-8CC9-567A1050E331}"/>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304AAF6B-AB6F-48D7-A5E5-24F9A21A2336}"/>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133350</xdr:rowOff>
    </xdr:from>
    <xdr:to>
      <xdr:col>28</xdr:col>
      <xdr:colOff>114300</xdr:colOff>
      <xdr:row>42</xdr:row>
      <xdr:rowOff>133350</xdr:rowOff>
    </xdr:to>
    <xdr:cxnSp macro="">
      <xdr:nvCxnSpPr>
        <xdr:cNvPr id="44" name="直線コネクタ 43">
          <a:extLst>
            <a:ext uri="{FF2B5EF4-FFF2-40B4-BE49-F238E27FC236}">
              <a16:creationId xmlns:a16="http://schemas.microsoft.com/office/drawing/2014/main" id="{CD5760C7-C4AC-450D-BF2F-24DDF7AD8258}"/>
            </a:ext>
          </a:extLst>
        </xdr:cNvPr>
        <xdr:cNvCxnSpPr/>
      </xdr:nvCxnSpPr>
      <xdr:spPr>
        <a:xfrm>
          <a:off x="762000" y="733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162577</xdr:rowOff>
    </xdr:from>
    <xdr:ext cx="403059" cy="259045"/>
    <xdr:sp macro="" textlink="">
      <xdr:nvSpPr>
        <xdr:cNvPr id="45" name="テキスト ボックス 44">
          <a:extLst>
            <a:ext uri="{FF2B5EF4-FFF2-40B4-BE49-F238E27FC236}">
              <a16:creationId xmlns:a16="http://schemas.microsoft.com/office/drawing/2014/main" id="{F3CC1F06-9E10-4561-AE7F-46428A886923}"/>
            </a:ext>
          </a:extLst>
        </xdr:cNvPr>
        <xdr:cNvSpPr txBox="1"/>
      </xdr:nvSpPr>
      <xdr:spPr>
        <a:xfrm>
          <a:off x="358941" y="7192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19050</xdr:rowOff>
    </xdr:from>
    <xdr:to>
      <xdr:col>28</xdr:col>
      <xdr:colOff>114300</xdr:colOff>
      <xdr:row>41</xdr:row>
      <xdr:rowOff>19050</xdr:rowOff>
    </xdr:to>
    <xdr:cxnSp macro="">
      <xdr:nvCxnSpPr>
        <xdr:cNvPr id="46" name="直線コネクタ 45">
          <a:extLst>
            <a:ext uri="{FF2B5EF4-FFF2-40B4-BE49-F238E27FC236}">
              <a16:creationId xmlns:a16="http://schemas.microsoft.com/office/drawing/2014/main" id="{1C52EE2C-70AE-443C-996A-C3C2DA8C83C6}"/>
            </a:ext>
          </a:extLst>
        </xdr:cNvPr>
        <xdr:cNvCxnSpPr/>
      </xdr:nvCxnSpPr>
      <xdr:spPr>
        <a:xfrm>
          <a:off x="762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48277</xdr:rowOff>
    </xdr:from>
    <xdr:ext cx="403059" cy="259045"/>
    <xdr:sp macro="" textlink="">
      <xdr:nvSpPr>
        <xdr:cNvPr id="47" name="テキスト ボックス 46">
          <a:extLst>
            <a:ext uri="{FF2B5EF4-FFF2-40B4-BE49-F238E27FC236}">
              <a16:creationId xmlns:a16="http://schemas.microsoft.com/office/drawing/2014/main" id="{998D1C29-1E6E-4480-953A-8B404F3A2D48}"/>
            </a:ext>
          </a:extLst>
        </xdr:cNvPr>
        <xdr:cNvSpPr txBox="1"/>
      </xdr:nvSpPr>
      <xdr:spPr>
        <a:xfrm>
          <a:off x="358941" y="690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76200</xdr:rowOff>
    </xdr:from>
    <xdr:to>
      <xdr:col>28</xdr:col>
      <xdr:colOff>114300</xdr:colOff>
      <xdr:row>39</xdr:row>
      <xdr:rowOff>76200</xdr:rowOff>
    </xdr:to>
    <xdr:cxnSp macro="">
      <xdr:nvCxnSpPr>
        <xdr:cNvPr id="48" name="直線コネクタ 47">
          <a:extLst>
            <a:ext uri="{FF2B5EF4-FFF2-40B4-BE49-F238E27FC236}">
              <a16:creationId xmlns:a16="http://schemas.microsoft.com/office/drawing/2014/main" id="{8FF40DE4-13D2-489E-84B8-E956B96E6C4E}"/>
            </a:ext>
          </a:extLst>
        </xdr:cNvPr>
        <xdr:cNvCxnSpPr/>
      </xdr:nvCxnSpPr>
      <xdr:spPr>
        <a:xfrm>
          <a:off x="762000" y="676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105427</xdr:rowOff>
    </xdr:from>
    <xdr:ext cx="403059" cy="259045"/>
    <xdr:sp macro="" textlink="">
      <xdr:nvSpPr>
        <xdr:cNvPr id="49" name="テキスト ボックス 48">
          <a:extLst>
            <a:ext uri="{FF2B5EF4-FFF2-40B4-BE49-F238E27FC236}">
              <a16:creationId xmlns:a16="http://schemas.microsoft.com/office/drawing/2014/main" id="{9D103296-6A86-4F79-82CD-1F7CD06DBC38}"/>
            </a:ext>
          </a:extLst>
        </xdr:cNvPr>
        <xdr:cNvSpPr txBox="1"/>
      </xdr:nvSpPr>
      <xdr:spPr>
        <a:xfrm>
          <a:off x="358941" y="662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50" name="直線コネクタ 49">
          <a:extLst>
            <a:ext uri="{FF2B5EF4-FFF2-40B4-BE49-F238E27FC236}">
              <a16:creationId xmlns:a16="http://schemas.microsoft.com/office/drawing/2014/main" id="{5BFB21CF-8200-43E8-8228-27F706C6497F}"/>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51" name="テキスト ボックス 50">
          <a:extLst>
            <a:ext uri="{FF2B5EF4-FFF2-40B4-BE49-F238E27FC236}">
              <a16:creationId xmlns:a16="http://schemas.microsoft.com/office/drawing/2014/main" id="{636C8CE9-6F99-40EE-9EF2-F57DD8041B1D}"/>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19050</xdr:rowOff>
    </xdr:from>
    <xdr:to>
      <xdr:col>28</xdr:col>
      <xdr:colOff>114300</xdr:colOff>
      <xdr:row>36</xdr:row>
      <xdr:rowOff>19050</xdr:rowOff>
    </xdr:to>
    <xdr:cxnSp macro="">
      <xdr:nvCxnSpPr>
        <xdr:cNvPr id="52" name="直線コネクタ 51">
          <a:extLst>
            <a:ext uri="{FF2B5EF4-FFF2-40B4-BE49-F238E27FC236}">
              <a16:creationId xmlns:a16="http://schemas.microsoft.com/office/drawing/2014/main" id="{7B8CFC8B-7D0F-47CF-B76F-E9FA0D6E0B42}"/>
            </a:ext>
          </a:extLst>
        </xdr:cNvPr>
        <xdr:cNvCxnSpPr/>
      </xdr:nvCxnSpPr>
      <xdr:spPr>
        <a:xfrm>
          <a:off x="762000" y="619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48277</xdr:rowOff>
    </xdr:from>
    <xdr:ext cx="403059" cy="259045"/>
    <xdr:sp macro="" textlink="">
      <xdr:nvSpPr>
        <xdr:cNvPr id="53" name="テキスト ボックス 52">
          <a:extLst>
            <a:ext uri="{FF2B5EF4-FFF2-40B4-BE49-F238E27FC236}">
              <a16:creationId xmlns:a16="http://schemas.microsoft.com/office/drawing/2014/main" id="{E45F2B1A-25CB-46BB-9A79-9BF9CFA8AFAB}"/>
            </a:ext>
          </a:extLst>
        </xdr:cNvPr>
        <xdr:cNvSpPr txBox="1"/>
      </xdr:nvSpPr>
      <xdr:spPr>
        <a:xfrm>
          <a:off x="358941" y="604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76200</xdr:rowOff>
    </xdr:from>
    <xdr:to>
      <xdr:col>28</xdr:col>
      <xdr:colOff>114300</xdr:colOff>
      <xdr:row>34</xdr:row>
      <xdr:rowOff>76200</xdr:rowOff>
    </xdr:to>
    <xdr:cxnSp macro="">
      <xdr:nvCxnSpPr>
        <xdr:cNvPr id="54" name="直線コネクタ 53">
          <a:extLst>
            <a:ext uri="{FF2B5EF4-FFF2-40B4-BE49-F238E27FC236}">
              <a16:creationId xmlns:a16="http://schemas.microsoft.com/office/drawing/2014/main" id="{68AFC429-2226-46EC-AE44-90A1849CF971}"/>
            </a:ext>
          </a:extLst>
        </xdr:cNvPr>
        <xdr:cNvCxnSpPr/>
      </xdr:nvCxnSpPr>
      <xdr:spPr>
        <a:xfrm>
          <a:off x="762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33</xdr:row>
      <xdr:rowOff>105427</xdr:rowOff>
    </xdr:from>
    <xdr:ext cx="403059" cy="259045"/>
    <xdr:sp macro="" textlink="">
      <xdr:nvSpPr>
        <xdr:cNvPr id="55" name="テキスト ボックス 54">
          <a:extLst>
            <a:ext uri="{FF2B5EF4-FFF2-40B4-BE49-F238E27FC236}">
              <a16:creationId xmlns:a16="http://schemas.microsoft.com/office/drawing/2014/main" id="{11F1847D-F3C6-4D82-85B7-08D8B89210F4}"/>
            </a:ext>
          </a:extLst>
        </xdr:cNvPr>
        <xdr:cNvSpPr txBox="1"/>
      </xdr:nvSpPr>
      <xdr:spPr>
        <a:xfrm>
          <a:off x="358941" y="576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133350</xdr:rowOff>
    </xdr:from>
    <xdr:to>
      <xdr:col>28</xdr:col>
      <xdr:colOff>114300</xdr:colOff>
      <xdr:row>32</xdr:row>
      <xdr:rowOff>133350</xdr:rowOff>
    </xdr:to>
    <xdr:cxnSp macro="">
      <xdr:nvCxnSpPr>
        <xdr:cNvPr id="56" name="直線コネクタ 55">
          <a:extLst>
            <a:ext uri="{FF2B5EF4-FFF2-40B4-BE49-F238E27FC236}">
              <a16:creationId xmlns:a16="http://schemas.microsoft.com/office/drawing/2014/main" id="{CD3E0D56-EA2E-48D0-BD42-B0D48E8111E3}"/>
            </a:ext>
          </a:extLst>
        </xdr:cNvPr>
        <xdr:cNvCxnSpPr/>
      </xdr:nvCxnSpPr>
      <xdr:spPr>
        <a:xfrm>
          <a:off x="762000" y="561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31</xdr:row>
      <xdr:rowOff>162577</xdr:rowOff>
    </xdr:from>
    <xdr:ext cx="403059" cy="259045"/>
    <xdr:sp macro="" textlink="">
      <xdr:nvSpPr>
        <xdr:cNvPr id="57" name="テキスト ボックス 56">
          <a:extLst>
            <a:ext uri="{FF2B5EF4-FFF2-40B4-BE49-F238E27FC236}">
              <a16:creationId xmlns:a16="http://schemas.microsoft.com/office/drawing/2014/main" id="{CA94622D-1453-419F-B6FF-E28E55E54D3E}"/>
            </a:ext>
          </a:extLst>
        </xdr:cNvPr>
        <xdr:cNvSpPr txBox="1"/>
      </xdr:nvSpPr>
      <xdr:spPr>
        <a:xfrm>
          <a:off x="358941" y="5477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8" name="直線コネクタ 57">
          <a:extLst>
            <a:ext uri="{FF2B5EF4-FFF2-40B4-BE49-F238E27FC236}">
              <a16:creationId xmlns:a16="http://schemas.microsoft.com/office/drawing/2014/main" id="{5E253FCB-3977-4E06-9390-1AC5D223A49F}"/>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9" name="テキスト ボックス 58">
          <a:extLst>
            <a:ext uri="{FF2B5EF4-FFF2-40B4-BE49-F238E27FC236}">
              <a16:creationId xmlns:a16="http://schemas.microsoft.com/office/drawing/2014/main" id="{C3A58C78-8B61-43C0-A045-77DAC9E0888D}"/>
            </a:ext>
          </a:extLst>
        </xdr:cNvPr>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60" name="【道路】&#10;有形固定資産減価償却率グラフ枠">
          <a:extLst>
            <a:ext uri="{FF2B5EF4-FFF2-40B4-BE49-F238E27FC236}">
              <a16:creationId xmlns:a16="http://schemas.microsoft.com/office/drawing/2014/main" id="{F039D3AA-D28F-427E-934F-5886B5E21381}"/>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161925</xdr:rowOff>
    </xdr:from>
    <xdr:to>
      <xdr:col>24</xdr:col>
      <xdr:colOff>62865</xdr:colOff>
      <xdr:row>41</xdr:row>
      <xdr:rowOff>153353</xdr:rowOff>
    </xdr:to>
    <xdr:cxnSp macro="">
      <xdr:nvCxnSpPr>
        <xdr:cNvPr id="61" name="直線コネクタ 60">
          <a:extLst>
            <a:ext uri="{FF2B5EF4-FFF2-40B4-BE49-F238E27FC236}">
              <a16:creationId xmlns:a16="http://schemas.microsoft.com/office/drawing/2014/main" id="{32E411B4-1464-4203-9BEC-1DD5F1CB0D91}"/>
            </a:ext>
          </a:extLst>
        </xdr:cNvPr>
        <xdr:cNvCxnSpPr/>
      </xdr:nvCxnSpPr>
      <xdr:spPr>
        <a:xfrm flipV="1">
          <a:off x="4634865" y="5991225"/>
          <a:ext cx="0" cy="11915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157180</xdr:rowOff>
    </xdr:from>
    <xdr:ext cx="405111" cy="259045"/>
    <xdr:sp macro="" textlink="">
      <xdr:nvSpPr>
        <xdr:cNvPr id="62" name="【道路】&#10;有形固定資産減価償却率最小値テキスト">
          <a:extLst>
            <a:ext uri="{FF2B5EF4-FFF2-40B4-BE49-F238E27FC236}">
              <a16:creationId xmlns:a16="http://schemas.microsoft.com/office/drawing/2014/main" id="{BFE8E707-5E70-4E5E-AF42-ABFDDD2B0A5D}"/>
            </a:ext>
          </a:extLst>
        </xdr:cNvPr>
        <xdr:cNvSpPr txBox="1"/>
      </xdr:nvSpPr>
      <xdr:spPr>
        <a:xfrm>
          <a:off x="4673600" y="71866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153353</xdr:rowOff>
    </xdr:from>
    <xdr:to>
      <xdr:col>24</xdr:col>
      <xdr:colOff>152400</xdr:colOff>
      <xdr:row>41</xdr:row>
      <xdr:rowOff>153353</xdr:rowOff>
    </xdr:to>
    <xdr:cxnSp macro="">
      <xdr:nvCxnSpPr>
        <xdr:cNvPr id="63" name="直線コネクタ 62">
          <a:extLst>
            <a:ext uri="{FF2B5EF4-FFF2-40B4-BE49-F238E27FC236}">
              <a16:creationId xmlns:a16="http://schemas.microsoft.com/office/drawing/2014/main" id="{125D454A-3B24-430C-8F72-B64894B13226}"/>
            </a:ext>
          </a:extLst>
        </xdr:cNvPr>
        <xdr:cNvCxnSpPr/>
      </xdr:nvCxnSpPr>
      <xdr:spPr>
        <a:xfrm>
          <a:off x="4546600" y="71828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108602</xdr:rowOff>
    </xdr:from>
    <xdr:ext cx="405111" cy="259045"/>
    <xdr:sp macro="" textlink="">
      <xdr:nvSpPr>
        <xdr:cNvPr id="64" name="【道路】&#10;有形固定資産減価償却率最大値テキスト">
          <a:extLst>
            <a:ext uri="{FF2B5EF4-FFF2-40B4-BE49-F238E27FC236}">
              <a16:creationId xmlns:a16="http://schemas.microsoft.com/office/drawing/2014/main" id="{FE70DAFA-D565-4409-8161-AE4B39610F5F}"/>
            </a:ext>
          </a:extLst>
        </xdr:cNvPr>
        <xdr:cNvSpPr txBox="1"/>
      </xdr:nvSpPr>
      <xdr:spPr>
        <a:xfrm>
          <a:off x="4673600" y="5766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161925</xdr:rowOff>
    </xdr:from>
    <xdr:to>
      <xdr:col>24</xdr:col>
      <xdr:colOff>152400</xdr:colOff>
      <xdr:row>34</xdr:row>
      <xdr:rowOff>161925</xdr:rowOff>
    </xdr:to>
    <xdr:cxnSp macro="">
      <xdr:nvCxnSpPr>
        <xdr:cNvPr id="65" name="直線コネクタ 64">
          <a:extLst>
            <a:ext uri="{FF2B5EF4-FFF2-40B4-BE49-F238E27FC236}">
              <a16:creationId xmlns:a16="http://schemas.microsoft.com/office/drawing/2014/main" id="{0A5D85F7-A5B9-4AAF-A6E7-53CE3025F268}"/>
            </a:ext>
          </a:extLst>
        </xdr:cNvPr>
        <xdr:cNvCxnSpPr/>
      </xdr:nvCxnSpPr>
      <xdr:spPr>
        <a:xfrm>
          <a:off x="4546600" y="5991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39</xdr:row>
      <xdr:rowOff>43832</xdr:rowOff>
    </xdr:from>
    <xdr:ext cx="405111" cy="259045"/>
    <xdr:sp macro="" textlink="">
      <xdr:nvSpPr>
        <xdr:cNvPr id="66" name="【道路】&#10;有形固定資産減価償却率平均値テキスト">
          <a:extLst>
            <a:ext uri="{FF2B5EF4-FFF2-40B4-BE49-F238E27FC236}">
              <a16:creationId xmlns:a16="http://schemas.microsoft.com/office/drawing/2014/main" id="{1AC0B844-7325-45BD-B469-EC0148203505}"/>
            </a:ext>
          </a:extLst>
        </xdr:cNvPr>
        <xdr:cNvSpPr txBox="1"/>
      </xdr:nvSpPr>
      <xdr:spPr>
        <a:xfrm>
          <a:off x="4673600" y="67303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65405</xdr:rowOff>
    </xdr:from>
    <xdr:to>
      <xdr:col>24</xdr:col>
      <xdr:colOff>114300</xdr:colOff>
      <xdr:row>39</xdr:row>
      <xdr:rowOff>167005</xdr:rowOff>
    </xdr:to>
    <xdr:sp macro="" textlink="">
      <xdr:nvSpPr>
        <xdr:cNvPr id="67" name="フローチャート: 判断 66">
          <a:extLst>
            <a:ext uri="{FF2B5EF4-FFF2-40B4-BE49-F238E27FC236}">
              <a16:creationId xmlns:a16="http://schemas.microsoft.com/office/drawing/2014/main" id="{98DEC152-29D4-457C-87DD-0D33BD6F8A0F}"/>
            </a:ext>
          </a:extLst>
        </xdr:cNvPr>
        <xdr:cNvSpPr/>
      </xdr:nvSpPr>
      <xdr:spPr>
        <a:xfrm>
          <a:off x="4584700" y="675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156845</xdr:rowOff>
    </xdr:from>
    <xdr:to>
      <xdr:col>20</xdr:col>
      <xdr:colOff>38100</xdr:colOff>
      <xdr:row>39</xdr:row>
      <xdr:rowOff>86995</xdr:rowOff>
    </xdr:to>
    <xdr:sp macro="" textlink="">
      <xdr:nvSpPr>
        <xdr:cNvPr id="68" name="フローチャート: 判断 67">
          <a:extLst>
            <a:ext uri="{FF2B5EF4-FFF2-40B4-BE49-F238E27FC236}">
              <a16:creationId xmlns:a16="http://schemas.microsoft.com/office/drawing/2014/main" id="{8DE07950-E0D0-4606-A091-496CE9FE8AE1}"/>
            </a:ext>
          </a:extLst>
        </xdr:cNvPr>
        <xdr:cNvSpPr/>
      </xdr:nvSpPr>
      <xdr:spPr>
        <a:xfrm>
          <a:off x="3746500" y="667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96838</xdr:rowOff>
    </xdr:from>
    <xdr:to>
      <xdr:col>15</xdr:col>
      <xdr:colOff>101600</xdr:colOff>
      <xdr:row>39</xdr:row>
      <xdr:rowOff>26988</xdr:rowOff>
    </xdr:to>
    <xdr:sp macro="" textlink="">
      <xdr:nvSpPr>
        <xdr:cNvPr id="69" name="フローチャート: 判断 68">
          <a:extLst>
            <a:ext uri="{FF2B5EF4-FFF2-40B4-BE49-F238E27FC236}">
              <a16:creationId xmlns:a16="http://schemas.microsoft.com/office/drawing/2014/main" id="{AB1CDF26-30CE-456B-8F99-A7CFF8BF061C}"/>
            </a:ext>
          </a:extLst>
        </xdr:cNvPr>
        <xdr:cNvSpPr/>
      </xdr:nvSpPr>
      <xdr:spPr>
        <a:xfrm>
          <a:off x="2857500" y="6611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65405</xdr:rowOff>
    </xdr:from>
    <xdr:to>
      <xdr:col>10</xdr:col>
      <xdr:colOff>165100</xdr:colOff>
      <xdr:row>38</xdr:row>
      <xdr:rowOff>167005</xdr:rowOff>
    </xdr:to>
    <xdr:sp macro="" textlink="">
      <xdr:nvSpPr>
        <xdr:cNvPr id="70" name="フローチャート: 判断 69">
          <a:extLst>
            <a:ext uri="{FF2B5EF4-FFF2-40B4-BE49-F238E27FC236}">
              <a16:creationId xmlns:a16="http://schemas.microsoft.com/office/drawing/2014/main" id="{84CA4BB8-6010-40D7-9C40-D49B3665BA79}"/>
            </a:ext>
          </a:extLst>
        </xdr:cNvPr>
        <xdr:cNvSpPr/>
      </xdr:nvSpPr>
      <xdr:spPr>
        <a:xfrm>
          <a:off x="1968500" y="658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156845</xdr:rowOff>
    </xdr:from>
    <xdr:to>
      <xdr:col>6</xdr:col>
      <xdr:colOff>38100</xdr:colOff>
      <xdr:row>38</xdr:row>
      <xdr:rowOff>86995</xdr:rowOff>
    </xdr:to>
    <xdr:sp macro="" textlink="">
      <xdr:nvSpPr>
        <xdr:cNvPr id="71" name="フローチャート: 判断 70">
          <a:extLst>
            <a:ext uri="{FF2B5EF4-FFF2-40B4-BE49-F238E27FC236}">
              <a16:creationId xmlns:a16="http://schemas.microsoft.com/office/drawing/2014/main" id="{9286F384-BDE8-4040-BCFB-59DE287B8E6B}"/>
            </a:ext>
          </a:extLst>
        </xdr:cNvPr>
        <xdr:cNvSpPr/>
      </xdr:nvSpPr>
      <xdr:spPr>
        <a:xfrm>
          <a:off x="1079500" y="650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87FF14DE-6907-4F64-AB60-54CAF16E018C}"/>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B09B9CCC-0ACF-4E37-B333-0DF2CEAEF42C}"/>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4" name="テキスト ボックス 73">
          <a:extLst>
            <a:ext uri="{FF2B5EF4-FFF2-40B4-BE49-F238E27FC236}">
              <a16:creationId xmlns:a16="http://schemas.microsoft.com/office/drawing/2014/main" id="{CE2688AA-D69B-4876-8F30-6E71BE29E2EA}"/>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5" name="テキスト ボックス 74">
          <a:extLst>
            <a:ext uri="{FF2B5EF4-FFF2-40B4-BE49-F238E27FC236}">
              <a16:creationId xmlns:a16="http://schemas.microsoft.com/office/drawing/2014/main" id="{95F1BA2F-E893-4C25-8076-D97103BA762E}"/>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6" name="テキスト ボックス 75">
          <a:extLst>
            <a:ext uri="{FF2B5EF4-FFF2-40B4-BE49-F238E27FC236}">
              <a16:creationId xmlns:a16="http://schemas.microsoft.com/office/drawing/2014/main" id="{FC77EE97-0DCE-4080-9ACB-B4B28249AD6D}"/>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111125</xdr:rowOff>
    </xdr:from>
    <xdr:to>
      <xdr:col>24</xdr:col>
      <xdr:colOff>114300</xdr:colOff>
      <xdr:row>35</xdr:row>
      <xdr:rowOff>41275</xdr:rowOff>
    </xdr:to>
    <xdr:sp macro="" textlink="">
      <xdr:nvSpPr>
        <xdr:cNvPr id="77" name="楕円 76">
          <a:extLst>
            <a:ext uri="{FF2B5EF4-FFF2-40B4-BE49-F238E27FC236}">
              <a16:creationId xmlns:a16="http://schemas.microsoft.com/office/drawing/2014/main" id="{4BDAB64C-7CB4-47BC-B0C6-D72C60DA664A}"/>
            </a:ext>
          </a:extLst>
        </xdr:cNvPr>
        <xdr:cNvSpPr/>
      </xdr:nvSpPr>
      <xdr:spPr>
        <a:xfrm>
          <a:off x="4584700" y="5940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64152</xdr:rowOff>
    </xdr:from>
    <xdr:ext cx="405111" cy="259045"/>
    <xdr:sp macro="" textlink="">
      <xdr:nvSpPr>
        <xdr:cNvPr id="78" name="【道路】&#10;有形固定資産減価償却率該当値テキスト">
          <a:extLst>
            <a:ext uri="{FF2B5EF4-FFF2-40B4-BE49-F238E27FC236}">
              <a16:creationId xmlns:a16="http://schemas.microsoft.com/office/drawing/2014/main" id="{C7AF7E38-9418-47B0-A5C4-7ECEA472420F}"/>
            </a:ext>
          </a:extLst>
        </xdr:cNvPr>
        <xdr:cNvSpPr txBox="1"/>
      </xdr:nvSpPr>
      <xdr:spPr>
        <a:xfrm>
          <a:off x="4673600" y="5893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39688</xdr:rowOff>
    </xdr:from>
    <xdr:to>
      <xdr:col>20</xdr:col>
      <xdr:colOff>38100</xdr:colOff>
      <xdr:row>34</xdr:row>
      <xdr:rowOff>141288</xdr:rowOff>
    </xdr:to>
    <xdr:sp macro="" textlink="">
      <xdr:nvSpPr>
        <xdr:cNvPr id="79" name="楕円 78">
          <a:extLst>
            <a:ext uri="{FF2B5EF4-FFF2-40B4-BE49-F238E27FC236}">
              <a16:creationId xmlns:a16="http://schemas.microsoft.com/office/drawing/2014/main" id="{F1A0CC18-8D04-49A7-BC2B-0E929A1178FB}"/>
            </a:ext>
          </a:extLst>
        </xdr:cNvPr>
        <xdr:cNvSpPr/>
      </xdr:nvSpPr>
      <xdr:spPr>
        <a:xfrm>
          <a:off x="3746500" y="5868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34</xdr:row>
      <xdr:rowOff>90488</xdr:rowOff>
    </xdr:from>
    <xdr:to>
      <xdr:col>24</xdr:col>
      <xdr:colOff>63500</xdr:colOff>
      <xdr:row>34</xdr:row>
      <xdr:rowOff>161925</xdr:rowOff>
    </xdr:to>
    <xdr:cxnSp macro="">
      <xdr:nvCxnSpPr>
        <xdr:cNvPr id="80" name="直線コネクタ 79">
          <a:extLst>
            <a:ext uri="{FF2B5EF4-FFF2-40B4-BE49-F238E27FC236}">
              <a16:creationId xmlns:a16="http://schemas.microsoft.com/office/drawing/2014/main" id="{7369D995-3E81-4CEB-AB38-2628389B9F97}"/>
            </a:ext>
          </a:extLst>
        </xdr:cNvPr>
        <xdr:cNvCxnSpPr/>
      </xdr:nvCxnSpPr>
      <xdr:spPr>
        <a:xfrm>
          <a:off x="3797300" y="5919788"/>
          <a:ext cx="838200" cy="71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168275</xdr:rowOff>
    </xdr:from>
    <xdr:to>
      <xdr:col>15</xdr:col>
      <xdr:colOff>101600</xdr:colOff>
      <xdr:row>34</xdr:row>
      <xdr:rowOff>98425</xdr:rowOff>
    </xdr:to>
    <xdr:sp macro="" textlink="">
      <xdr:nvSpPr>
        <xdr:cNvPr id="81" name="楕円 80">
          <a:extLst>
            <a:ext uri="{FF2B5EF4-FFF2-40B4-BE49-F238E27FC236}">
              <a16:creationId xmlns:a16="http://schemas.microsoft.com/office/drawing/2014/main" id="{77C78B74-487D-4C64-9725-4963A0300C8D}"/>
            </a:ext>
          </a:extLst>
        </xdr:cNvPr>
        <xdr:cNvSpPr/>
      </xdr:nvSpPr>
      <xdr:spPr>
        <a:xfrm>
          <a:off x="2857500" y="5826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47625</xdr:rowOff>
    </xdr:from>
    <xdr:to>
      <xdr:col>19</xdr:col>
      <xdr:colOff>177800</xdr:colOff>
      <xdr:row>34</xdr:row>
      <xdr:rowOff>90488</xdr:rowOff>
    </xdr:to>
    <xdr:cxnSp macro="">
      <xdr:nvCxnSpPr>
        <xdr:cNvPr id="82" name="直線コネクタ 81">
          <a:extLst>
            <a:ext uri="{FF2B5EF4-FFF2-40B4-BE49-F238E27FC236}">
              <a16:creationId xmlns:a16="http://schemas.microsoft.com/office/drawing/2014/main" id="{412F2A17-4E2F-499F-B0EB-0E93576F9C81}"/>
            </a:ext>
          </a:extLst>
        </xdr:cNvPr>
        <xdr:cNvCxnSpPr/>
      </xdr:nvCxnSpPr>
      <xdr:spPr>
        <a:xfrm>
          <a:off x="2908300" y="5876925"/>
          <a:ext cx="889000" cy="42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122555</xdr:rowOff>
    </xdr:from>
    <xdr:to>
      <xdr:col>10</xdr:col>
      <xdr:colOff>165100</xdr:colOff>
      <xdr:row>34</xdr:row>
      <xdr:rowOff>52705</xdr:rowOff>
    </xdr:to>
    <xdr:sp macro="" textlink="">
      <xdr:nvSpPr>
        <xdr:cNvPr id="83" name="楕円 82">
          <a:extLst>
            <a:ext uri="{FF2B5EF4-FFF2-40B4-BE49-F238E27FC236}">
              <a16:creationId xmlns:a16="http://schemas.microsoft.com/office/drawing/2014/main" id="{5E4378E2-3C9B-4471-92C2-48D965FD6170}"/>
            </a:ext>
          </a:extLst>
        </xdr:cNvPr>
        <xdr:cNvSpPr/>
      </xdr:nvSpPr>
      <xdr:spPr>
        <a:xfrm>
          <a:off x="1968500" y="5780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34</xdr:row>
      <xdr:rowOff>1905</xdr:rowOff>
    </xdr:from>
    <xdr:to>
      <xdr:col>15</xdr:col>
      <xdr:colOff>50800</xdr:colOff>
      <xdr:row>34</xdr:row>
      <xdr:rowOff>47625</xdr:rowOff>
    </xdr:to>
    <xdr:cxnSp macro="">
      <xdr:nvCxnSpPr>
        <xdr:cNvPr id="84" name="直線コネクタ 83">
          <a:extLst>
            <a:ext uri="{FF2B5EF4-FFF2-40B4-BE49-F238E27FC236}">
              <a16:creationId xmlns:a16="http://schemas.microsoft.com/office/drawing/2014/main" id="{D639152B-B19C-4BC1-97BE-393E7DA62B1B}"/>
            </a:ext>
          </a:extLst>
        </xdr:cNvPr>
        <xdr:cNvCxnSpPr/>
      </xdr:nvCxnSpPr>
      <xdr:spPr>
        <a:xfrm>
          <a:off x="2019300" y="583120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33</xdr:row>
      <xdr:rowOff>73978</xdr:rowOff>
    </xdr:from>
    <xdr:to>
      <xdr:col>6</xdr:col>
      <xdr:colOff>38100</xdr:colOff>
      <xdr:row>34</xdr:row>
      <xdr:rowOff>4128</xdr:rowOff>
    </xdr:to>
    <xdr:sp macro="" textlink="">
      <xdr:nvSpPr>
        <xdr:cNvPr id="85" name="楕円 84">
          <a:extLst>
            <a:ext uri="{FF2B5EF4-FFF2-40B4-BE49-F238E27FC236}">
              <a16:creationId xmlns:a16="http://schemas.microsoft.com/office/drawing/2014/main" id="{0B503CF4-2E9B-45F0-A698-974197BB2E4F}"/>
            </a:ext>
          </a:extLst>
        </xdr:cNvPr>
        <xdr:cNvSpPr/>
      </xdr:nvSpPr>
      <xdr:spPr>
        <a:xfrm>
          <a:off x="1079500" y="5731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33</xdr:row>
      <xdr:rowOff>124778</xdr:rowOff>
    </xdr:from>
    <xdr:to>
      <xdr:col>10</xdr:col>
      <xdr:colOff>114300</xdr:colOff>
      <xdr:row>34</xdr:row>
      <xdr:rowOff>1905</xdr:rowOff>
    </xdr:to>
    <xdr:cxnSp macro="">
      <xdr:nvCxnSpPr>
        <xdr:cNvPr id="86" name="直線コネクタ 85">
          <a:extLst>
            <a:ext uri="{FF2B5EF4-FFF2-40B4-BE49-F238E27FC236}">
              <a16:creationId xmlns:a16="http://schemas.microsoft.com/office/drawing/2014/main" id="{8EEDCBC2-55F3-476E-B1F6-75E6209FB813}"/>
            </a:ext>
          </a:extLst>
        </xdr:cNvPr>
        <xdr:cNvCxnSpPr/>
      </xdr:nvCxnSpPr>
      <xdr:spPr>
        <a:xfrm>
          <a:off x="1130300" y="5782628"/>
          <a:ext cx="889000" cy="48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78122</xdr:rowOff>
    </xdr:from>
    <xdr:ext cx="405111" cy="259045"/>
    <xdr:sp macro="" textlink="">
      <xdr:nvSpPr>
        <xdr:cNvPr id="87" name="n_1aveValue【道路】&#10;有形固定資産減価償却率">
          <a:extLst>
            <a:ext uri="{FF2B5EF4-FFF2-40B4-BE49-F238E27FC236}">
              <a16:creationId xmlns:a16="http://schemas.microsoft.com/office/drawing/2014/main" id="{3167647C-EC28-40E7-81F9-D662364128C9}"/>
            </a:ext>
          </a:extLst>
        </xdr:cNvPr>
        <xdr:cNvSpPr txBox="1"/>
      </xdr:nvSpPr>
      <xdr:spPr>
        <a:xfrm>
          <a:off x="3582044" y="6764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18115</xdr:rowOff>
    </xdr:from>
    <xdr:ext cx="405111" cy="259045"/>
    <xdr:sp macro="" textlink="">
      <xdr:nvSpPr>
        <xdr:cNvPr id="88" name="n_2aveValue【道路】&#10;有形固定資産減価償却率">
          <a:extLst>
            <a:ext uri="{FF2B5EF4-FFF2-40B4-BE49-F238E27FC236}">
              <a16:creationId xmlns:a16="http://schemas.microsoft.com/office/drawing/2014/main" id="{1CD8E685-2051-436E-9D0C-41FC666C593B}"/>
            </a:ext>
          </a:extLst>
        </xdr:cNvPr>
        <xdr:cNvSpPr txBox="1"/>
      </xdr:nvSpPr>
      <xdr:spPr>
        <a:xfrm>
          <a:off x="2705744" y="67046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158132</xdr:rowOff>
    </xdr:from>
    <xdr:ext cx="405111" cy="259045"/>
    <xdr:sp macro="" textlink="">
      <xdr:nvSpPr>
        <xdr:cNvPr id="89" name="n_3aveValue【道路】&#10;有形固定資産減価償却率">
          <a:extLst>
            <a:ext uri="{FF2B5EF4-FFF2-40B4-BE49-F238E27FC236}">
              <a16:creationId xmlns:a16="http://schemas.microsoft.com/office/drawing/2014/main" id="{90616842-D3D1-4395-8C23-01F781247D7D}"/>
            </a:ext>
          </a:extLst>
        </xdr:cNvPr>
        <xdr:cNvSpPr txBox="1"/>
      </xdr:nvSpPr>
      <xdr:spPr>
        <a:xfrm>
          <a:off x="1816744" y="667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78122</xdr:rowOff>
    </xdr:from>
    <xdr:ext cx="405111" cy="259045"/>
    <xdr:sp macro="" textlink="">
      <xdr:nvSpPr>
        <xdr:cNvPr id="90" name="n_4aveValue【道路】&#10;有形固定資産減価償却率">
          <a:extLst>
            <a:ext uri="{FF2B5EF4-FFF2-40B4-BE49-F238E27FC236}">
              <a16:creationId xmlns:a16="http://schemas.microsoft.com/office/drawing/2014/main" id="{146DBD29-C85A-4125-95D0-BA60CF157259}"/>
            </a:ext>
          </a:extLst>
        </xdr:cNvPr>
        <xdr:cNvSpPr txBox="1"/>
      </xdr:nvSpPr>
      <xdr:spPr>
        <a:xfrm>
          <a:off x="927744" y="659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32</xdr:row>
      <xdr:rowOff>157815</xdr:rowOff>
    </xdr:from>
    <xdr:ext cx="405111" cy="259045"/>
    <xdr:sp macro="" textlink="">
      <xdr:nvSpPr>
        <xdr:cNvPr id="91" name="n_1mainValue【道路】&#10;有形固定資産減価償却率">
          <a:extLst>
            <a:ext uri="{FF2B5EF4-FFF2-40B4-BE49-F238E27FC236}">
              <a16:creationId xmlns:a16="http://schemas.microsoft.com/office/drawing/2014/main" id="{A3F050B1-738C-474F-8C1C-D1CA53BEA7CD}"/>
            </a:ext>
          </a:extLst>
        </xdr:cNvPr>
        <xdr:cNvSpPr txBox="1"/>
      </xdr:nvSpPr>
      <xdr:spPr>
        <a:xfrm>
          <a:off x="3582044" y="5644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32</xdr:row>
      <xdr:rowOff>114952</xdr:rowOff>
    </xdr:from>
    <xdr:ext cx="405111" cy="259045"/>
    <xdr:sp macro="" textlink="">
      <xdr:nvSpPr>
        <xdr:cNvPr id="92" name="n_2mainValue【道路】&#10;有形固定資産減価償却率">
          <a:extLst>
            <a:ext uri="{FF2B5EF4-FFF2-40B4-BE49-F238E27FC236}">
              <a16:creationId xmlns:a16="http://schemas.microsoft.com/office/drawing/2014/main" id="{352FD48E-EEBC-4CBA-80FE-AA3DAB038BEF}"/>
            </a:ext>
          </a:extLst>
        </xdr:cNvPr>
        <xdr:cNvSpPr txBox="1"/>
      </xdr:nvSpPr>
      <xdr:spPr>
        <a:xfrm>
          <a:off x="2705744" y="5601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32</xdr:row>
      <xdr:rowOff>69232</xdr:rowOff>
    </xdr:from>
    <xdr:ext cx="405111" cy="259045"/>
    <xdr:sp macro="" textlink="">
      <xdr:nvSpPr>
        <xdr:cNvPr id="93" name="n_3mainValue【道路】&#10;有形固定資産減価償却率">
          <a:extLst>
            <a:ext uri="{FF2B5EF4-FFF2-40B4-BE49-F238E27FC236}">
              <a16:creationId xmlns:a16="http://schemas.microsoft.com/office/drawing/2014/main" id="{D7AB0AD5-9CC2-4C00-8384-D16B78513279}"/>
            </a:ext>
          </a:extLst>
        </xdr:cNvPr>
        <xdr:cNvSpPr txBox="1"/>
      </xdr:nvSpPr>
      <xdr:spPr>
        <a:xfrm>
          <a:off x="1816744" y="5555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32</xdr:row>
      <xdr:rowOff>20655</xdr:rowOff>
    </xdr:from>
    <xdr:ext cx="405111" cy="259045"/>
    <xdr:sp macro="" textlink="">
      <xdr:nvSpPr>
        <xdr:cNvPr id="94" name="n_4mainValue【道路】&#10;有形固定資産減価償却率">
          <a:extLst>
            <a:ext uri="{FF2B5EF4-FFF2-40B4-BE49-F238E27FC236}">
              <a16:creationId xmlns:a16="http://schemas.microsoft.com/office/drawing/2014/main" id="{1A5583BE-DC12-45D6-A4A0-A8C004EC7555}"/>
            </a:ext>
          </a:extLst>
        </xdr:cNvPr>
        <xdr:cNvSpPr txBox="1"/>
      </xdr:nvSpPr>
      <xdr:spPr>
        <a:xfrm>
          <a:off x="927744" y="5507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5" name="正方形/長方形 94">
          <a:extLst>
            <a:ext uri="{FF2B5EF4-FFF2-40B4-BE49-F238E27FC236}">
              <a16:creationId xmlns:a16="http://schemas.microsoft.com/office/drawing/2014/main" id="{C6F07B12-CA10-40B9-BD0D-54A83EFB1DB9}"/>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6" name="正方形/長方形 95">
          <a:extLst>
            <a:ext uri="{FF2B5EF4-FFF2-40B4-BE49-F238E27FC236}">
              <a16:creationId xmlns:a16="http://schemas.microsoft.com/office/drawing/2014/main" id="{2F6B1ACC-E909-4F75-B510-33E5D0678766}"/>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7" name="正方形/長方形 96">
          <a:extLst>
            <a:ext uri="{FF2B5EF4-FFF2-40B4-BE49-F238E27FC236}">
              <a16:creationId xmlns:a16="http://schemas.microsoft.com/office/drawing/2014/main" id="{B1BB59F9-457B-4F42-B592-87AAFCB7DCF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8" name="正方形/長方形 97">
          <a:extLst>
            <a:ext uri="{FF2B5EF4-FFF2-40B4-BE49-F238E27FC236}">
              <a16:creationId xmlns:a16="http://schemas.microsoft.com/office/drawing/2014/main" id="{B0BCE225-A767-4E59-9C1A-55C3E0A069DF}"/>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9" name="正方形/長方形 98">
          <a:extLst>
            <a:ext uri="{FF2B5EF4-FFF2-40B4-BE49-F238E27FC236}">
              <a16:creationId xmlns:a16="http://schemas.microsoft.com/office/drawing/2014/main" id="{E913FC00-CDDF-4DBB-9A0A-8CD299436BD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100" name="正方形/長方形 99">
          <a:extLst>
            <a:ext uri="{FF2B5EF4-FFF2-40B4-BE49-F238E27FC236}">
              <a16:creationId xmlns:a16="http://schemas.microsoft.com/office/drawing/2014/main" id="{DDEB93CB-FD33-4835-9B64-6AB066132C3A}"/>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101" name="正方形/長方形 100">
          <a:extLst>
            <a:ext uri="{FF2B5EF4-FFF2-40B4-BE49-F238E27FC236}">
              <a16:creationId xmlns:a16="http://schemas.microsoft.com/office/drawing/2014/main" id="{5D736E46-EC93-4D2D-A501-C552CD24986C}"/>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102" name="正方形/長方形 101">
          <a:extLst>
            <a:ext uri="{FF2B5EF4-FFF2-40B4-BE49-F238E27FC236}">
              <a16:creationId xmlns:a16="http://schemas.microsoft.com/office/drawing/2014/main" id="{A477EEFB-E6AA-4406-AD20-40E0F938CB3E}"/>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3" name="テキスト ボックス 102">
          <a:extLst>
            <a:ext uri="{FF2B5EF4-FFF2-40B4-BE49-F238E27FC236}">
              <a16:creationId xmlns:a16="http://schemas.microsoft.com/office/drawing/2014/main" id="{ECF5EE0D-2A3C-436D-96CE-696C50D30039}"/>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4" name="直線コネクタ 103">
          <a:extLst>
            <a:ext uri="{FF2B5EF4-FFF2-40B4-BE49-F238E27FC236}">
              <a16:creationId xmlns:a16="http://schemas.microsoft.com/office/drawing/2014/main" id="{C75953A1-8799-4A3A-AEE7-4F237A155FE6}"/>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5" name="直線コネクタ 104">
          <a:extLst>
            <a:ext uri="{FF2B5EF4-FFF2-40B4-BE49-F238E27FC236}">
              <a16:creationId xmlns:a16="http://schemas.microsoft.com/office/drawing/2014/main" id="{4807364D-C5A5-4413-B2DA-2B312CDC3366}"/>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6" name="テキスト ボックス 105">
          <a:extLst>
            <a:ext uri="{FF2B5EF4-FFF2-40B4-BE49-F238E27FC236}">
              <a16:creationId xmlns:a16="http://schemas.microsoft.com/office/drawing/2014/main" id="{AD0D268E-83DC-44C6-A416-3C2B59C7291B}"/>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7" name="直線コネクタ 106">
          <a:extLst>
            <a:ext uri="{FF2B5EF4-FFF2-40B4-BE49-F238E27FC236}">
              <a16:creationId xmlns:a16="http://schemas.microsoft.com/office/drawing/2014/main" id="{09692D8C-DC11-4ABE-B632-F872658BBB94}"/>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8" name="テキスト ボックス 107">
          <a:extLst>
            <a:ext uri="{FF2B5EF4-FFF2-40B4-BE49-F238E27FC236}">
              <a16:creationId xmlns:a16="http://schemas.microsoft.com/office/drawing/2014/main" id="{5179FFA8-0B93-4ECB-B93F-3189DBDF3E6B}"/>
            </a:ext>
          </a:extLst>
        </xdr:cNvPr>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9" name="直線コネクタ 108">
          <a:extLst>
            <a:ext uri="{FF2B5EF4-FFF2-40B4-BE49-F238E27FC236}">
              <a16:creationId xmlns:a16="http://schemas.microsoft.com/office/drawing/2014/main" id="{E630FE98-4E4E-49E7-A6EE-042929BB3F71}"/>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10" name="テキスト ボックス 109">
          <a:extLst>
            <a:ext uri="{FF2B5EF4-FFF2-40B4-BE49-F238E27FC236}">
              <a16:creationId xmlns:a16="http://schemas.microsoft.com/office/drawing/2014/main" id="{13F821DB-B08C-48A1-BF84-E0106A692E48}"/>
            </a:ext>
          </a:extLst>
        </xdr:cNvPr>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11" name="直線コネクタ 110">
          <a:extLst>
            <a:ext uri="{FF2B5EF4-FFF2-40B4-BE49-F238E27FC236}">
              <a16:creationId xmlns:a16="http://schemas.microsoft.com/office/drawing/2014/main" id="{E675B46E-3BD6-4F54-BD86-33480A83C83E}"/>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12" name="テキスト ボックス 111">
          <a:extLst>
            <a:ext uri="{FF2B5EF4-FFF2-40B4-BE49-F238E27FC236}">
              <a16:creationId xmlns:a16="http://schemas.microsoft.com/office/drawing/2014/main" id="{578D0A1D-D317-4240-B120-558EC8F1D15F}"/>
            </a:ext>
          </a:extLst>
        </xdr:cNvPr>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13" name="直線コネクタ 112">
          <a:extLst>
            <a:ext uri="{FF2B5EF4-FFF2-40B4-BE49-F238E27FC236}">
              <a16:creationId xmlns:a16="http://schemas.microsoft.com/office/drawing/2014/main" id="{3189F5DF-8B79-4914-913D-857A37206AF5}"/>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15620</xdr:rowOff>
    </xdr:from>
    <xdr:ext cx="595419" cy="259045"/>
    <xdr:sp macro="" textlink="">
      <xdr:nvSpPr>
        <xdr:cNvPr id="114" name="テキスト ボックス 113">
          <a:extLst>
            <a:ext uri="{FF2B5EF4-FFF2-40B4-BE49-F238E27FC236}">
              <a16:creationId xmlns:a16="http://schemas.microsoft.com/office/drawing/2014/main" id="{38ACE852-1E28-484D-A081-3679C28E8095}"/>
            </a:ext>
          </a:extLst>
        </xdr:cNvPr>
        <xdr:cNvSpPr txBox="1"/>
      </xdr:nvSpPr>
      <xdr:spPr>
        <a:xfrm>
          <a:off x="6008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5" name="直線コネクタ 114">
          <a:extLst>
            <a:ext uri="{FF2B5EF4-FFF2-40B4-BE49-F238E27FC236}">
              <a16:creationId xmlns:a16="http://schemas.microsoft.com/office/drawing/2014/main" id="{DDED18F5-0E4A-42E5-9FB1-81A31A643A83}"/>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31949</xdr:rowOff>
    </xdr:from>
    <xdr:ext cx="595419" cy="259045"/>
    <xdr:sp macro="" textlink="">
      <xdr:nvSpPr>
        <xdr:cNvPr id="116" name="テキスト ボックス 115">
          <a:extLst>
            <a:ext uri="{FF2B5EF4-FFF2-40B4-BE49-F238E27FC236}">
              <a16:creationId xmlns:a16="http://schemas.microsoft.com/office/drawing/2014/main" id="{4B9840D7-46E9-421E-86D9-656544213ED0}"/>
            </a:ext>
          </a:extLst>
        </xdr:cNvPr>
        <xdr:cNvSpPr txBox="1"/>
      </xdr:nvSpPr>
      <xdr:spPr>
        <a:xfrm>
          <a:off x="6008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7" name="直線コネクタ 116">
          <a:extLst>
            <a:ext uri="{FF2B5EF4-FFF2-40B4-BE49-F238E27FC236}">
              <a16:creationId xmlns:a16="http://schemas.microsoft.com/office/drawing/2014/main" id="{5D93C7D8-616B-4F84-866E-6EC03EFBF312}"/>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8" name="テキスト ボックス 117">
          <a:extLst>
            <a:ext uri="{FF2B5EF4-FFF2-40B4-BE49-F238E27FC236}">
              <a16:creationId xmlns:a16="http://schemas.microsoft.com/office/drawing/2014/main" id="{D96F75D1-472E-4E16-80FB-C15EACC767F4}"/>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9" name="【道路】&#10;一人当たり延長グラフ枠">
          <a:extLst>
            <a:ext uri="{FF2B5EF4-FFF2-40B4-BE49-F238E27FC236}">
              <a16:creationId xmlns:a16="http://schemas.microsoft.com/office/drawing/2014/main" id="{BE9990B8-FA57-4955-B108-4F75DFA187AE}"/>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4049</xdr:rowOff>
    </xdr:from>
    <xdr:to>
      <xdr:col>54</xdr:col>
      <xdr:colOff>189865</xdr:colOff>
      <xdr:row>42</xdr:row>
      <xdr:rowOff>91963</xdr:rowOff>
    </xdr:to>
    <xdr:cxnSp macro="">
      <xdr:nvCxnSpPr>
        <xdr:cNvPr id="120" name="直線コネクタ 119">
          <a:extLst>
            <a:ext uri="{FF2B5EF4-FFF2-40B4-BE49-F238E27FC236}">
              <a16:creationId xmlns:a16="http://schemas.microsoft.com/office/drawing/2014/main" id="{D19CF6E9-3095-45A2-8E60-F4A1FCBFCACE}"/>
            </a:ext>
          </a:extLst>
        </xdr:cNvPr>
        <xdr:cNvCxnSpPr/>
      </xdr:nvCxnSpPr>
      <xdr:spPr>
        <a:xfrm flipV="1">
          <a:off x="10476865" y="5833349"/>
          <a:ext cx="0" cy="1459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95790</xdr:rowOff>
    </xdr:from>
    <xdr:ext cx="469744" cy="259045"/>
    <xdr:sp macro="" textlink="">
      <xdr:nvSpPr>
        <xdr:cNvPr id="121" name="【道路】&#10;一人当たり延長最小値テキスト">
          <a:extLst>
            <a:ext uri="{FF2B5EF4-FFF2-40B4-BE49-F238E27FC236}">
              <a16:creationId xmlns:a16="http://schemas.microsoft.com/office/drawing/2014/main" id="{B4178A16-AC1F-456E-8705-E808EC923A37}"/>
            </a:ext>
          </a:extLst>
        </xdr:cNvPr>
        <xdr:cNvSpPr txBox="1"/>
      </xdr:nvSpPr>
      <xdr:spPr>
        <a:xfrm>
          <a:off x="10515600" y="7296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91963</xdr:rowOff>
    </xdr:from>
    <xdr:to>
      <xdr:col>55</xdr:col>
      <xdr:colOff>88900</xdr:colOff>
      <xdr:row>42</xdr:row>
      <xdr:rowOff>91963</xdr:rowOff>
    </xdr:to>
    <xdr:cxnSp macro="">
      <xdr:nvCxnSpPr>
        <xdr:cNvPr id="122" name="直線コネクタ 121">
          <a:extLst>
            <a:ext uri="{FF2B5EF4-FFF2-40B4-BE49-F238E27FC236}">
              <a16:creationId xmlns:a16="http://schemas.microsoft.com/office/drawing/2014/main" id="{E53FAD40-774E-4454-B7A8-EB6F64098660}"/>
            </a:ext>
          </a:extLst>
        </xdr:cNvPr>
        <xdr:cNvCxnSpPr/>
      </xdr:nvCxnSpPr>
      <xdr:spPr>
        <a:xfrm>
          <a:off x="10388600" y="7292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122176</xdr:rowOff>
    </xdr:from>
    <xdr:ext cx="599010" cy="259045"/>
    <xdr:sp macro="" textlink="">
      <xdr:nvSpPr>
        <xdr:cNvPr id="123" name="【道路】&#10;一人当たり延長最大値テキスト">
          <a:extLst>
            <a:ext uri="{FF2B5EF4-FFF2-40B4-BE49-F238E27FC236}">
              <a16:creationId xmlns:a16="http://schemas.microsoft.com/office/drawing/2014/main" id="{547FC406-8D51-4A65-858A-4FE1543C2357}"/>
            </a:ext>
          </a:extLst>
        </xdr:cNvPr>
        <xdr:cNvSpPr txBox="1"/>
      </xdr:nvSpPr>
      <xdr:spPr>
        <a:xfrm>
          <a:off x="10515600" y="5608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4049</xdr:rowOff>
    </xdr:from>
    <xdr:to>
      <xdr:col>55</xdr:col>
      <xdr:colOff>88900</xdr:colOff>
      <xdr:row>34</xdr:row>
      <xdr:rowOff>4049</xdr:rowOff>
    </xdr:to>
    <xdr:cxnSp macro="">
      <xdr:nvCxnSpPr>
        <xdr:cNvPr id="124" name="直線コネクタ 123">
          <a:extLst>
            <a:ext uri="{FF2B5EF4-FFF2-40B4-BE49-F238E27FC236}">
              <a16:creationId xmlns:a16="http://schemas.microsoft.com/office/drawing/2014/main" id="{E0847CE0-FC22-48EA-BE40-2A66328BA128}"/>
            </a:ext>
          </a:extLst>
        </xdr:cNvPr>
        <xdr:cNvCxnSpPr/>
      </xdr:nvCxnSpPr>
      <xdr:spPr>
        <a:xfrm>
          <a:off x="10388600" y="58333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146343</xdr:rowOff>
    </xdr:from>
    <xdr:ext cx="534377" cy="259045"/>
    <xdr:sp macro="" textlink="">
      <xdr:nvSpPr>
        <xdr:cNvPr id="125" name="【道路】&#10;一人当たり延長平均値テキスト">
          <a:extLst>
            <a:ext uri="{FF2B5EF4-FFF2-40B4-BE49-F238E27FC236}">
              <a16:creationId xmlns:a16="http://schemas.microsoft.com/office/drawing/2014/main" id="{1B73EBB2-EA84-4617-996A-8BDBA60E69D1}"/>
            </a:ext>
          </a:extLst>
        </xdr:cNvPr>
        <xdr:cNvSpPr txBox="1"/>
      </xdr:nvSpPr>
      <xdr:spPr>
        <a:xfrm>
          <a:off x="10515600" y="70043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167916</xdr:rowOff>
    </xdr:from>
    <xdr:to>
      <xdr:col>55</xdr:col>
      <xdr:colOff>50800</xdr:colOff>
      <xdr:row>41</xdr:row>
      <xdr:rowOff>98066</xdr:rowOff>
    </xdr:to>
    <xdr:sp macro="" textlink="">
      <xdr:nvSpPr>
        <xdr:cNvPr id="126" name="フローチャート: 判断 125">
          <a:extLst>
            <a:ext uri="{FF2B5EF4-FFF2-40B4-BE49-F238E27FC236}">
              <a16:creationId xmlns:a16="http://schemas.microsoft.com/office/drawing/2014/main" id="{289B7317-7500-425E-892C-E21628F61007}"/>
            </a:ext>
          </a:extLst>
        </xdr:cNvPr>
        <xdr:cNvSpPr/>
      </xdr:nvSpPr>
      <xdr:spPr>
        <a:xfrm>
          <a:off x="10426700" y="7025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165260</xdr:rowOff>
    </xdr:from>
    <xdr:to>
      <xdr:col>50</xdr:col>
      <xdr:colOff>165100</xdr:colOff>
      <xdr:row>41</xdr:row>
      <xdr:rowOff>95410</xdr:rowOff>
    </xdr:to>
    <xdr:sp macro="" textlink="">
      <xdr:nvSpPr>
        <xdr:cNvPr id="127" name="フローチャート: 判断 126">
          <a:extLst>
            <a:ext uri="{FF2B5EF4-FFF2-40B4-BE49-F238E27FC236}">
              <a16:creationId xmlns:a16="http://schemas.microsoft.com/office/drawing/2014/main" id="{0F184E2D-3794-4720-8772-1A0ACB89F409}"/>
            </a:ext>
          </a:extLst>
        </xdr:cNvPr>
        <xdr:cNvSpPr/>
      </xdr:nvSpPr>
      <xdr:spPr>
        <a:xfrm>
          <a:off x="9588500" y="7023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41</xdr:row>
      <xdr:rowOff>2834</xdr:rowOff>
    </xdr:from>
    <xdr:to>
      <xdr:col>46</xdr:col>
      <xdr:colOff>38100</xdr:colOff>
      <xdr:row>41</xdr:row>
      <xdr:rowOff>104434</xdr:rowOff>
    </xdr:to>
    <xdr:sp macro="" textlink="">
      <xdr:nvSpPr>
        <xdr:cNvPr id="128" name="フローチャート: 判断 127">
          <a:extLst>
            <a:ext uri="{FF2B5EF4-FFF2-40B4-BE49-F238E27FC236}">
              <a16:creationId xmlns:a16="http://schemas.microsoft.com/office/drawing/2014/main" id="{E9938E10-4543-4693-916B-6F8F510CA844}"/>
            </a:ext>
          </a:extLst>
        </xdr:cNvPr>
        <xdr:cNvSpPr/>
      </xdr:nvSpPr>
      <xdr:spPr>
        <a:xfrm>
          <a:off x="8699500" y="7032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41</xdr:row>
      <xdr:rowOff>15516</xdr:rowOff>
    </xdr:from>
    <xdr:to>
      <xdr:col>41</xdr:col>
      <xdr:colOff>101600</xdr:colOff>
      <xdr:row>41</xdr:row>
      <xdr:rowOff>117116</xdr:rowOff>
    </xdr:to>
    <xdr:sp macro="" textlink="">
      <xdr:nvSpPr>
        <xdr:cNvPr id="129" name="フローチャート: 判断 128">
          <a:extLst>
            <a:ext uri="{FF2B5EF4-FFF2-40B4-BE49-F238E27FC236}">
              <a16:creationId xmlns:a16="http://schemas.microsoft.com/office/drawing/2014/main" id="{8A26F3DF-48F4-49C3-ADD2-5BD807BE71CE}"/>
            </a:ext>
          </a:extLst>
        </xdr:cNvPr>
        <xdr:cNvSpPr/>
      </xdr:nvSpPr>
      <xdr:spPr>
        <a:xfrm>
          <a:off x="7810500" y="7044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41</xdr:row>
      <xdr:rowOff>23647</xdr:rowOff>
    </xdr:from>
    <xdr:to>
      <xdr:col>36</xdr:col>
      <xdr:colOff>165100</xdr:colOff>
      <xdr:row>41</xdr:row>
      <xdr:rowOff>125247</xdr:rowOff>
    </xdr:to>
    <xdr:sp macro="" textlink="">
      <xdr:nvSpPr>
        <xdr:cNvPr id="130" name="フローチャート: 判断 129">
          <a:extLst>
            <a:ext uri="{FF2B5EF4-FFF2-40B4-BE49-F238E27FC236}">
              <a16:creationId xmlns:a16="http://schemas.microsoft.com/office/drawing/2014/main" id="{0AAF9352-9600-47F9-9C4A-DF20498E0B98}"/>
            </a:ext>
          </a:extLst>
        </xdr:cNvPr>
        <xdr:cNvSpPr/>
      </xdr:nvSpPr>
      <xdr:spPr>
        <a:xfrm>
          <a:off x="6921500" y="7053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64B50509-6258-45D6-85F7-971476387225}"/>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32" name="テキスト ボックス 131">
          <a:extLst>
            <a:ext uri="{FF2B5EF4-FFF2-40B4-BE49-F238E27FC236}">
              <a16:creationId xmlns:a16="http://schemas.microsoft.com/office/drawing/2014/main" id="{F791A980-3311-4844-8C4D-B6994005E11A}"/>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3" name="テキスト ボックス 132">
          <a:extLst>
            <a:ext uri="{FF2B5EF4-FFF2-40B4-BE49-F238E27FC236}">
              <a16:creationId xmlns:a16="http://schemas.microsoft.com/office/drawing/2014/main" id="{A1926FFE-6270-4625-9348-D4609CDA335C}"/>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4" name="テキスト ボックス 133">
          <a:extLst>
            <a:ext uri="{FF2B5EF4-FFF2-40B4-BE49-F238E27FC236}">
              <a16:creationId xmlns:a16="http://schemas.microsoft.com/office/drawing/2014/main" id="{F9A56409-636A-414F-9600-E4F00F4858BD}"/>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5" name="テキスト ボックス 134">
          <a:extLst>
            <a:ext uri="{FF2B5EF4-FFF2-40B4-BE49-F238E27FC236}">
              <a16:creationId xmlns:a16="http://schemas.microsoft.com/office/drawing/2014/main" id="{8E562443-8272-4DC7-B034-3464BD4596BA}"/>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124699</xdr:rowOff>
    </xdr:from>
    <xdr:to>
      <xdr:col>55</xdr:col>
      <xdr:colOff>50800</xdr:colOff>
      <xdr:row>34</xdr:row>
      <xdr:rowOff>54849</xdr:rowOff>
    </xdr:to>
    <xdr:sp macro="" textlink="">
      <xdr:nvSpPr>
        <xdr:cNvPr id="136" name="楕円 135">
          <a:extLst>
            <a:ext uri="{FF2B5EF4-FFF2-40B4-BE49-F238E27FC236}">
              <a16:creationId xmlns:a16="http://schemas.microsoft.com/office/drawing/2014/main" id="{B3ECEEFC-B94B-42D4-B926-B977C866B90C}"/>
            </a:ext>
          </a:extLst>
        </xdr:cNvPr>
        <xdr:cNvSpPr/>
      </xdr:nvSpPr>
      <xdr:spPr>
        <a:xfrm>
          <a:off x="10426700" y="5782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33</xdr:row>
      <xdr:rowOff>77726</xdr:rowOff>
    </xdr:from>
    <xdr:ext cx="599010" cy="259045"/>
    <xdr:sp macro="" textlink="">
      <xdr:nvSpPr>
        <xdr:cNvPr id="137" name="【道路】&#10;一人当たり延長該当値テキスト">
          <a:extLst>
            <a:ext uri="{FF2B5EF4-FFF2-40B4-BE49-F238E27FC236}">
              <a16:creationId xmlns:a16="http://schemas.microsoft.com/office/drawing/2014/main" id="{D6CCF88E-0E03-4190-A38F-120856F057B6}"/>
            </a:ext>
          </a:extLst>
        </xdr:cNvPr>
        <xdr:cNvSpPr txBox="1"/>
      </xdr:nvSpPr>
      <xdr:spPr>
        <a:xfrm>
          <a:off x="10515600" y="5735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148670</xdr:rowOff>
    </xdr:from>
    <xdr:to>
      <xdr:col>50</xdr:col>
      <xdr:colOff>165100</xdr:colOff>
      <xdr:row>34</xdr:row>
      <xdr:rowOff>78820</xdr:rowOff>
    </xdr:to>
    <xdr:sp macro="" textlink="">
      <xdr:nvSpPr>
        <xdr:cNvPr id="138" name="楕円 137">
          <a:extLst>
            <a:ext uri="{FF2B5EF4-FFF2-40B4-BE49-F238E27FC236}">
              <a16:creationId xmlns:a16="http://schemas.microsoft.com/office/drawing/2014/main" id="{4DFEEA85-66C4-4017-B3AE-B53CD8F90437}"/>
            </a:ext>
          </a:extLst>
        </xdr:cNvPr>
        <xdr:cNvSpPr/>
      </xdr:nvSpPr>
      <xdr:spPr>
        <a:xfrm>
          <a:off x="9588500" y="580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34</xdr:row>
      <xdr:rowOff>4049</xdr:rowOff>
    </xdr:from>
    <xdr:to>
      <xdr:col>55</xdr:col>
      <xdr:colOff>0</xdr:colOff>
      <xdr:row>34</xdr:row>
      <xdr:rowOff>28020</xdr:rowOff>
    </xdr:to>
    <xdr:cxnSp macro="">
      <xdr:nvCxnSpPr>
        <xdr:cNvPr id="139" name="直線コネクタ 138">
          <a:extLst>
            <a:ext uri="{FF2B5EF4-FFF2-40B4-BE49-F238E27FC236}">
              <a16:creationId xmlns:a16="http://schemas.microsoft.com/office/drawing/2014/main" id="{BC9144CF-015C-435A-BEF8-2322E958B46B}"/>
            </a:ext>
          </a:extLst>
        </xdr:cNvPr>
        <xdr:cNvCxnSpPr/>
      </xdr:nvCxnSpPr>
      <xdr:spPr>
        <a:xfrm flipV="1">
          <a:off x="9639300" y="5833349"/>
          <a:ext cx="838200" cy="23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34</xdr:row>
      <xdr:rowOff>1876</xdr:rowOff>
    </xdr:from>
    <xdr:to>
      <xdr:col>46</xdr:col>
      <xdr:colOff>38100</xdr:colOff>
      <xdr:row>34</xdr:row>
      <xdr:rowOff>103476</xdr:rowOff>
    </xdr:to>
    <xdr:sp macro="" textlink="">
      <xdr:nvSpPr>
        <xdr:cNvPr id="140" name="楕円 139">
          <a:extLst>
            <a:ext uri="{FF2B5EF4-FFF2-40B4-BE49-F238E27FC236}">
              <a16:creationId xmlns:a16="http://schemas.microsoft.com/office/drawing/2014/main" id="{8D4F01B4-B34A-48C7-BF0F-49C9FEB35ADF}"/>
            </a:ext>
          </a:extLst>
        </xdr:cNvPr>
        <xdr:cNvSpPr/>
      </xdr:nvSpPr>
      <xdr:spPr>
        <a:xfrm>
          <a:off x="8699500" y="5831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28020</xdr:rowOff>
    </xdr:from>
    <xdr:to>
      <xdr:col>50</xdr:col>
      <xdr:colOff>114300</xdr:colOff>
      <xdr:row>34</xdr:row>
      <xdr:rowOff>52676</xdr:rowOff>
    </xdr:to>
    <xdr:cxnSp macro="">
      <xdr:nvCxnSpPr>
        <xdr:cNvPr id="141" name="直線コネクタ 140">
          <a:extLst>
            <a:ext uri="{FF2B5EF4-FFF2-40B4-BE49-F238E27FC236}">
              <a16:creationId xmlns:a16="http://schemas.microsoft.com/office/drawing/2014/main" id="{2833551E-66B4-4DD3-A03E-8C4C38885194}"/>
            </a:ext>
          </a:extLst>
        </xdr:cNvPr>
        <xdr:cNvCxnSpPr/>
      </xdr:nvCxnSpPr>
      <xdr:spPr>
        <a:xfrm flipV="1">
          <a:off x="8750300" y="5857320"/>
          <a:ext cx="889000" cy="24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28829</xdr:rowOff>
    </xdr:from>
    <xdr:to>
      <xdr:col>41</xdr:col>
      <xdr:colOff>101600</xdr:colOff>
      <xdr:row>34</xdr:row>
      <xdr:rowOff>130429</xdr:rowOff>
    </xdr:to>
    <xdr:sp macro="" textlink="">
      <xdr:nvSpPr>
        <xdr:cNvPr id="142" name="楕円 141">
          <a:extLst>
            <a:ext uri="{FF2B5EF4-FFF2-40B4-BE49-F238E27FC236}">
              <a16:creationId xmlns:a16="http://schemas.microsoft.com/office/drawing/2014/main" id="{17FADBC0-0A5C-4CB5-B974-5839195C7E1B}"/>
            </a:ext>
          </a:extLst>
        </xdr:cNvPr>
        <xdr:cNvSpPr/>
      </xdr:nvSpPr>
      <xdr:spPr>
        <a:xfrm>
          <a:off x="7810500" y="5858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34</xdr:row>
      <xdr:rowOff>52676</xdr:rowOff>
    </xdr:from>
    <xdr:to>
      <xdr:col>45</xdr:col>
      <xdr:colOff>177800</xdr:colOff>
      <xdr:row>34</xdr:row>
      <xdr:rowOff>79629</xdr:rowOff>
    </xdr:to>
    <xdr:cxnSp macro="">
      <xdr:nvCxnSpPr>
        <xdr:cNvPr id="143" name="直線コネクタ 142">
          <a:extLst>
            <a:ext uri="{FF2B5EF4-FFF2-40B4-BE49-F238E27FC236}">
              <a16:creationId xmlns:a16="http://schemas.microsoft.com/office/drawing/2014/main" id="{F0AF64E7-3B69-43DC-9F39-8D4F5FB904E0}"/>
            </a:ext>
          </a:extLst>
        </xdr:cNvPr>
        <xdr:cNvCxnSpPr/>
      </xdr:nvCxnSpPr>
      <xdr:spPr>
        <a:xfrm flipV="1">
          <a:off x="7861300" y="5881976"/>
          <a:ext cx="889000" cy="26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34</xdr:row>
      <xdr:rowOff>60452</xdr:rowOff>
    </xdr:from>
    <xdr:to>
      <xdr:col>36</xdr:col>
      <xdr:colOff>165100</xdr:colOff>
      <xdr:row>34</xdr:row>
      <xdr:rowOff>162052</xdr:rowOff>
    </xdr:to>
    <xdr:sp macro="" textlink="">
      <xdr:nvSpPr>
        <xdr:cNvPr id="144" name="楕円 143">
          <a:extLst>
            <a:ext uri="{FF2B5EF4-FFF2-40B4-BE49-F238E27FC236}">
              <a16:creationId xmlns:a16="http://schemas.microsoft.com/office/drawing/2014/main" id="{A4D93948-BA83-42B1-A3EF-8E94CB9D51D3}"/>
            </a:ext>
          </a:extLst>
        </xdr:cNvPr>
        <xdr:cNvSpPr/>
      </xdr:nvSpPr>
      <xdr:spPr>
        <a:xfrm>
          <a:off x="6921500" y="5889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34</xdr:row>
      <xdr:rowOff>79629</xdr:rowOff>
    </xdr:from>
    <xdr:to>
      <xdr:col>41</xdr:col>
      <xdr:colOff>50800</xdr:colOff>
      <xdr:row>34</xdr:row>
      <xdr:rowOff>111252</xdr:rowOff>
    </xdr:to>
    <xdr:cxnSp macro="">
      <xdr:nvCxnSpPr>
        <xdr:cNvPr id="145" name="直線コネクタ 144">
          <a:extLst>
            <a:ext uri="{FF2B5EF4-FFF2-40B4-BE49-F238E27FC236}">
              <a16:creationId xmlns:a16="http://schemas.microsoft.com/office/drawing/2014/main" id="{13493369-E55D-4CB9-8079-8582B3BE3071}"/>
            </a:ext>
          </a:extLst>
        </xdr:cNvPr>
        <xdr:cNvCxnSpPr/>
      </xdr:nvCxnSpPr>
      <xdr:spPr>
        <a:xfrm flipV="1">
          <a:off x="6972300" y="5908929"/>
          <a:ext cx="889000" cy="31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41</xdr:row>
      <xdr:rowOff>86537</xdr:rowOff>
    </xdr:from>
    <xdr:ext cx="534377" cy="259045"/>
    <xdr:sp macro="" textlink="">
      <xdr:nvSpPr>
        <xdr:cNvPr id="146" name="n_1aveValue【道路】&#10;一人当たり延長">
          <a:extLst>
            <a:ext uri="{FF2B5EF4-FFF2-40B4-BE49-F238E27FC236}">
              <a16:creationId xmlns:a16="http://schemas.microsoft.com/office/drawing/2014/main" id="{25D415BB-617B-4420-9ED1-A59E8CAE597B}"/>
            </a:ext>
          </a:extLst>
        </xdr:cNvPr>
        <xdr:cNvSpPr txBox="1"/>
      </xdr:nvSpPr>
      <xdr:spPr>
        <a:xfrm>
          <a:off x="9359411" y="7115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95561</xdr:rowOff>
    </xdr:from>
    <xdr:ext cx="534377" cy="259045"/>
    <xdr:sp macro="" textlink="">
      <xdr:nvSpPr>
        <xdr:cNvPr id="147" name="n_2aveValue【道路】&#10;一人当たり延長">
          <a:extLst>
            <a:ext uri="{FF2B5EF4-FFF2-40B4-BE49-F238E27FC236}">
              <a16:creationId xmlns:a16="http://schemas.microsoft.com/office/drawing/2014/main" id="{61C8F121-111F-41DB-BBB4-D5C117DDDFA1}"/>
            </a:ext>
          </a:extLst>
        </xdr:cNvPr>
        <xdr:cNvSpPr txBox="1"/>
      </xdr:nvSpPr>
      <xdr:spPr>
        <a:xfrm>
          <a:off x="8483111" y="7125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108243</xdr:rowOff>
    </xdr:from>
    <xdr:ext cx="534377" cy="259045"/>
    <xdr:sp macro="" textlink="">
      <xdr:nvSpPr>
        <xdr:cNvPr id="148" name="n_3aveValue【道路】&#10;一人当たり延長">
          <a:extLst>
            <a:ext uri="{FF2B5EF4-FFF2-40B4-BE49-F238E27FC236}">
              <a16:creationId xmlns:a16="http://schemas.microsoft.com/office/drawing/2014/main" id="{728568B3-A9AA-4F33-BD02-82A57B566AE3}"/>
            </a:ext>
          </a:extLst>
        </xdr:cNvPr>
        <xdr:cNvSpPr txBox="1"/>
      </xdr:nvSpPr>
      <xdr:spPr>
        <a:xfrm>
          <a:off x="7594111" y="7137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116374</xdr:rowOff>
    </xdr:from>
    <xdr:ext cx="534377" cy="259045"/>
    <xdr:sp macro="" textlink="">
      <xdr:nvSpPr>
        <xdr:cNvPr id="149" name="n_4aveValue【道路】&#10;一人当たり延長">
          <a:extLst>
            <a:ext uri="{FF2B5EF4-FFF2-40B4-BE49-F238E27FC236}">
              <a16:creationId xmlns:a16="http://schemas.microsoft.com/office/drawing/2014/main" id="{A24B3083-39A2-47F9-90F4-64FC6CE48F5E}"/>
            </a:ext>
          </a:extLst>
        </xdr:cNvPr>
        <xdr:cNvSpPr txBox="1"/>
      </xdr:nvSpPr>
      <xdr:spPr>
        <a:xfrm>
          <a:off x="6705111" y="7145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183094</xdr:colOff>
      <xdr:row>32</xdr:row>
      <xdr:rowOff>95347</xdr:rowOff>
    </xdr:from>
    <xdr:ext cx="599010" cy="259045"/>
    <xdr:sp macro="" textlink="">
      <xdr:nvSpPr>
        <xdr:cNvPr id="150" name="n_1mainValue【道路】&#10;一人当たり延長">
          <a:extLst>
            <a:ext uri="{FF2B5EF4-FFF2-40B4-BE49-F238E27FC236}">
              <a16:creationId xmlns:a16="http://schemas.microsoft.com/office/drawing/2014/main" id="{33A4C499-8606-4E10-9E4A-66C31FF6D735}"/>
            </a:ext>
          </a:extLst>
        </xdr:cNvPr>
        <xdr:cNvSpPr txBox="1"/>
      </xdr:nvSpPr>
      <xdr:spPr>
        <a:xfrm>
          <a:off x="9327094" y="5581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68794</xdr:colOff>
      <xdr:row>32</xdr:row>
      <xdr:rowOff>120003</xdr:rowOff>
    </xdr:from>
    <xdr:ext cx="599010" cy="259045"/>
    <xdr:sp macro="" textlink="">
      <xdr:nvSpPr>
        <xdr:cNvPr id="151" name="n_2mainValue【道路】&#10;一人当たり延長">
          <a:extLst>
            <a:ext uri="{FF2B5EF4-FFF2-40B4-BE49-F238E27FC236}">
              <a16:creationId xmlns:a16="http://schemas.microsoft.com/office/drawing/2014/main" id="{4DC26934-DA84-45E8-A0BB-54826924F191}"/>
            </a:ext>
          </a:extLst>
        </xdr:cNvPr>
        <xdr:cNvSpPr txBox="1"/>
      </xdr:nvSpPr>
      <xdr:spPr>
        <a:xfrm>
          <a:off x="8450794" y="5606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132294</xdr:colOff>
      <xdr:row>32</xdr:row>
      <xdr:rowOff>146956</xdr:rowOff>
    </xdr:from>
    <xdr:ext cx="599010" cy="259045"/>
    <xdr:sp macro="" textlink="">
      <xdr:nvSpPr>
        <xdr:cNvPr id="152" name="n_3mainValue【道路】&#10;一人当たり延長">
          <a:extLst>
            <a:ext uri="{FF2B5EF4-FFF2-40B4-BE49-F238E27FC236}">
              <a16:creationId xmlns:a16="http://schemas.microsoft.com/office/drawing/2014/main" id="{6D7EB6B1-C723-423F-A9CA-8C1D9C166CC0}"/>
            </a:ext>
          </a:extLst>
        </xdr:cNvPr>
        <xdr:cNvSpPr txBox="1"/>
      </xdr:nvSpPr>
      <xdr:spPr>
        <a:xfrm>
          <a:off x="7561794" y="5633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5294</xdr:colOff>
      <xdr:row>33</xdr:row>
      <xdr:rowOff>7129</xdr:rowOff>
    </xdr:from>
    <xdr:ext cx="599010" cy="259045"/>
    <xdr:sp macro="" textlink="">
      <xdr:nvSpPr>
        <xdr:cNvPr id="153" name="n_4mainValue【道路】&#10;一人当たり延長">
          <a:extLst>
            <a:ext uri="{FF2B5EF4-FFF2-40B4-BE49-F238E27FC236}">
              <a16:creationId xmlns:a16="http://schemas.microsoft.com/office/drawing/2014/main" id="{8FC11AEC-B495-48D2-983A-872DD1F48DEB}"/>
            </a:ext>
          </a:extLst>
        </xdr:cNvPr>
        <xdr:cNvSpPr txBox="1"/>
      </xdr:nvSpPr>
      <xdr:spPr>
        <a:xfrm>
          <a:off x="6672794" y="5664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4" name="正方形/長方形 153">
          <a:extLst>
            <a:ext uri="{FF2B5EF4-FFF2-40B4-BE49-F238E27FC236}">
              <a16:creationId xmlns:a16="http://schemas.microsoft.com/office/drawing/2014/main" id="{3F8638E3-4304-4BFD-A22E-D55BADCEEF44}"/>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5" name="正方形/長方形 154">
          <a:extLst>
            <a:ext uri="{FF2B5EF4-FFF2-40B4-BE49-F238E27FC236}">
              <a16:creationId xmlns:a16="http://schemas.microsoft.com/office/drawing/2014/main" id="{7C357C65-C153-4270-958F-40FB76731D66}"/>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6" name="正方形/長方形 155">
          <a:extLst>
            <a:ext uri="{FF2B5EF4-FFF2-40B4-BE49-F238E27FC236}">
              <a16:creationId xmlns:a16="http://schemas.microsoft.com/office/drawing/2014/main" id="{CF803EA8-2E14-4786-B38B-B569A6A55DF2}"/>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7" name="正方形/長方形 156">
          <a:extLst>
            <a:ext uri="{FF2B5EF4-FFF2-40B4-BE49-F238E27FC236}">
              <a16:creationId xmlns:a16="http://schemas.microsoft.com/office/drawing/2014/main" id="{2C2E79D0-5B0B-4CA0-85DD-BF5626D3855E}"/>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8" name="正方形/長方形 157">
          <a:extLst>
            <a:ext uri="{FF2B5EF4-FFF2-40B4-BE49-F238E27FC236}">
              <a16:creationId xmlns:a16="http://schemas.microsoft.com/office/drawing/2014/main" id="{43EAAEB3-CEC6-468A-B035-993A43E5654E}"/>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9" name="正方形/長方形 158">
          <a:extLst>
            <a:ext uri="{FF2B5EF4-FFF2-40B4-BE49-F238E27FC236}">
              <a16:creationId xmlns:a16="http://schemas.microsoft.com/office/drawing/2014/main" id="{184D6C75-F895-4E33-BFEE-42AF870D9B41}"/>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60" name="正方形/長方形 159">
          <a:extLst>
            <a:ext uri="{FF2B5EF4-FFF2-40B4-BE49-F238E27FC236}">
              <a16:creationId xmlns:a16="http://schemas.microsoft.com/office/drawing/2014/main" id="{5A2380D4-F866-4CAA-A37C-5D72B2BCC13D}"/>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61" name="正方形/長方形 160">
          <a:extLst>
            <a:ext uri="{FF2B5EF4-FFF2-40B4-BE49-F238E27FC236}">
              <a16:creationId xmlns:a16="http://schemas.microsoft.com/office/drawing/2014/main" id="{E9C39C42-96C7-45EC-A7BC-BFF0D887A3BD}"/>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62" name="テキスト ボックス 161">
          <a:extLst>
            <a:ext uri="{FF2B5EF4-FFF2-40B4-BE49-F238E27FC236}">
              <a16:creationId xmlns:a16="http://schemas.microsoft.com/office/drawing/2014/main" id="{44404385-4961-4397-9D84-9172D1440719}"/>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3" name="直線コネクタ 162">
          <a:extLst>
            <a:ext uri="{FF2B5EF4-FFF2-40B4-BE49-F238E27FC236}">
              <a16:creationId xmlns:a16="http://schemas.microsoft.com/office/drawing/2014/main" id="{7A1FC417-A077-43D8-AA6A-E94C14D75B04}"/>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4" name="テキスト ボックス 163">
          <a:extLst>
            <a:ext uri="{FF2B5EF4-FFF2-40B4-BE49-F238E27FC236}">
              <a16:creationId xmlns:a16="http://schemas.microsoft.com/office/drawing/2014/main" id="{EF0675AE-0EC8-4334-B7F5-974B4CE1F473}"/>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5" name="直線コネクタ 164">
          <a:extLst>
            <a:ext uri="{FF2B5EF4-FFF2-40B4-BE49-F238E27FC236}">
              <a16:creationId xmlns:a16="http://schemas.microsoft.com/office/drawing/2014/main" id="{9BAB9C8E-4AEC-4AF8-9AD6-A54AD67128EA}"/>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6" name="テキスト ボックス 165">
          <a:extLst>
            <a:ext uri="{FF2B5EF4-FFF2-40B4-BE49-F238E27FC236}">
              <a16:creationId xmlns:a16="http://schemas.microsoft.com/office/drawing/2014/main" id="{F2E66A3A-4471-4892-BB67-A44DF74150E4}"/>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7" name="直線コネクタ 166">
          <a:extLst>
            <a:ext uri="{FF2B5EF4-FFF2-40B4-BE49-F238E27FC236}">
              <a16:creationId xmlns:a16="http://schemas.microsoft.com/office/drawing/2014/main" id="{035836FD-684F-4E7F-AC60-6ACFE3FCDD4B}"/>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8" name="テキスト ボックス 167">
          <a:extLst>
            <a:ext uri="{FF2B5EF4-FFF2-40B4-BE49-F238E27FC236}">
              <a16:creationId xmlns:a16="http://schemas.microsoft.com/office/drawing/2014/main" id="{F66BFFF8-17E9-46AE-869B-95F8C22AA3E2}"/>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9" name="直線コネクタ 168">
          <a:extLst>
            <a:ext uri="{FF2B5EF4-FFF2-40B4-BE49-F238E27FC236}">
              <a16:creationId xmlns:a16="http://schemas.microsoft.com/office/drawing/2014/main" id="{346AA9E8-0D23-4122-8F37-942A18CD5F4E}"/>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70" name="テキスト ボックス 169">
          <a:extLst>
            <a:ext uri="{FF2B5EF4-FFF2-40B4-BE49-F238E27FC236}">
              <a16:creationId xmlns:a16="http://schemas.microsoft.com/office/drawing/2014/main" id="{2D2B2AAC-7335-4696-BA87-287D6A7EB6EE}"/>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71" name="直線コネクタ 170">
          <a:extLst>
            <a:ext uri="{FF2B5EF4-FFF2-40B4-BE49-F238E27FC236}">
              <a16:creationId xmlns:a16="http://schemas.microsoft.com/office/drawing/2014/main" id="{25706266-8C23-4961-93BC-4B5ACD517AB4}"/>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72" name="テキスト ボックス 171">
          <a:extLst>
            <a:ext uri="{FF2B5EF4-FFF2-40B4-BE49-F238E27FC236}">
              <a16:creationId xmlns:a16="http://schemas.microsoft.com/office/drawing/2014/main" id="{97940335-544A-429E-B5A0-1E29AD8D38EC}"/>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73" name="直線コネクタ 172">
          <a:extLst>
            <a:ext uri="{FF2B5EF4-FFF2-40B4-BE49-F238E27FC236}">
              <a16:creationId xmlns:a16="http://schemas.microsoft.com/office/drawing/2014/main" id="{2BAE96BF-3CDC-4A24-AD1F-1180D308B1B5}"/>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74" name="テキスト ボックス 173">
          <a:extLst>
            <a:ext uri="{FF2B5EF4-FFF2-40B4-BE49-F238E27FC236}">
              <a16:creationId xmlns:a16="http://schemas.microsoft.com/office/drawing/2014/main" id="{300C19AE-89DF-4B53-A94E-F008B935A71F}"/>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5" name="直線コネクタ 174">
          <a:extLst>
            <a:ext uri="{FF2B5EF4-FFF2-40B4-BE49-F238E27FC236}">
              <a16:creationId xmlns:a16="http://schemas.microsoft.com/office/drawing/2014/main" id="{AAEA1993-4A1E-46E3-A260-C32844C234FD}"/>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6" name="テキスト ボックス 175">
          <a:extLst>
            <a:ext uri="{FF2B5EF4-FFF2-40B4-BE49-F238E27FC236}">
              <a16:creationId xmlns:a16="http://schemas.microsoft.com/office/drawing/2014/main" id="{F44029CC-5149-4660-A9F0-5A0E30F57E7A}"/>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7" name="直線コネクタ 176">
          <a:extLst>
            <a:ext uri="{FF2B5EF4-FFF2-40B4-BE49-F238E27FC236}">
              <a16:creationId xmlns:a16="http://schemas.microsoft.com/office/drawing/2014/main" id="{DFA0E9B1-40A7-4B01-86F7-45A7BBEB5C53}"/>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8" name="【橋りょう・トンネル】&#10;有形固定資産減価償却率グラフ枠">
          <a:extLst>
            <a:ext uri="{FF2B5EF4-FFF2-40B4-BE49-F238E27FC236}">
              <a16:creationId xmlns:a16="http://schemas.microsoft.com/office/drawing/2014/main" id="{F07B2DD3-F0F7-4F99-944A-891E83C1A3E6}"/>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62049</xdr:rowOff>
    </xdr:from>
    <xdr:to>
      <xdr:col>24</xdr:col>
      <xdr:colOff>62865</xdr:colOff>
      <xdr:row>63</xdr:row>
      <xdr:rowOff>76744</xdr:rowOff>
    </xdr:to>
    <xdr:cxnSp macro="">
      <xdr:nvCxnSpPr>
        <xdr:cNvPr id="179" name="直線コネクタ 178">
          <a:extLst>
            <a:ext uri="{FF2B5EF4-FFF2-40B4-BE49-F238E27FC236}">
              <a16:creationId xmlns:a16="http://schemas.microsoft.com/office/drawing/2014/main" id="{800324C2-8616-4C50-9E3E-E8BFCF44BD16}"/>
            </a:ext>
          </a:extLst>
        </xdr:cNvPr>
        <xdr:cNvCxnSpPr/>
      </xdr:nvCxnSpPr>
      <xdr:spPr>
        <a:xfrm flipV="1">
          <a:off x="4634865" y="9663249"/>
          <a:ext cx="0" cy="1214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80571</xdr:rowOff>
    </xdr:from>
    <xdr:ext cx="405111" cy="259045"/>
    <xdr:sp macro="" textlink="">
      <xdr:nvSpPr>
        <xdr:cNvPr id="180" name="【橋りょう・トンネル】&#10;有形固定資産減価償却率最小値テキスト">
          <a:extLst>
            <a:ext uri="{FF2B5EF4-FFF2-40B4-BE49-F238E27FC236}">
              <a16:creationId xmlns:a16="http://schemas.microsoft.com/office/drawing/2014/main" id="{8FE6E909-9B05-4BFD-974B-024C25367150}"/>
            </a:ext>
          </a:extLst>
        </xdr:cNvPr>
        <xdr:cNvSpPr txBox="1"/>
      </xdr:nvSpPr>
      <xdr:spPr>
        <a:xfrm>
          <a:off x="4673600" y="108819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76744</xdr:rowOff>
    </xdr:from>
    <xdr:to>
      <xdr:col>24</xdr:col>
      <xdr:colOff>152400</xdr:colOff>
      <xdr:row>63</xdr:row>
      <xdr:rowOff>76744</xdr:rowOff>
    </xdr:to>
    <xdr:cxnSp macro="">
      <xdr:nvCxnSpPr>
        <xdr:cNvPr id="181" name="直線コネクタ 180">
          <a:extLst>
            <a:ext uri="{FF2B5EF4-FFF2-40B4-BE49-F238E27FC236}">
              <a16:creationId xmlns:a16="http://schemas.microsoft.com/office/drawing/2014/main" id="{F8D1EDA8-C9E0-4F60-9E31-C685B6F00213}"/>
            </a:ext>
          </a:extLst>
        </xdr:cNvPr>
        <xdr:cNvCxnSpPr/>
      </xdr:nvCxnSpPr>
      <xdr:spPr>
        <a:xfrm>
          <a:off x="4546600" y="10878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8726</xdr:rowOff>
    </xdr:from>
    <xdr:ext cx="405111" cy="259045"/>
    <xdr:sp macro="" textlink="">
      <xdr:nvSpPr>
        <xdr:cNvPr id="182" name="【橋りょう・トンネル】&#10;有形固定資産減価償却率最大値テキスト">
          <a:extLst>
            <a:ext uri="{FF2B5EF4-FFF2-40B4-BE49-F238E27FC236}">
              <a16:creationId xmlns:a16="http://schemas.microsoft.com/office/drawing/2014/main" id="{6D2DC1F3-20E3-425B-8202-31FCED2ACEFA}"/>
            </a:ext>
          </a:extLst>
        </xdr:cNvPr>
        <xdr:cNvSpPr txBox="1"/>
      </xdr:nvSpPr>
      <xdr:spPr>
        <a:xfrm>
          <a:off x="4673600" y="94384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62049</xdr:rowOff>
    </xdr:from>
    <xdr:to>
      <xdr:col>24</xdr:col>
      <xdr:colOff>152400</xdr:colOff>
      <xdr:row>56</xdr:row>
      <xdr:rowOff>62049</xdr:rowOff>
    </xdr:to>
    <xdr:cxnSp macro="">
      <xdr:nvCxnSpPr>
        <xdr:cNvPr id="183" name="直線コネクタ 182">
          <a:extLst>
            <a:ext uri="{FF2B5EF4-FFF2-40B4-BE49-F238E27FC236}">
              <a16:creationId xmlns:a16="http://schemas.microsoft.com/office/drawing/2014/main" id="{C4E86685-B4BC-4419-BA69-6FE93FB5B38B}"/>
            </a:ext>
          </a:extLst>
        </xdr:cNvPr>
        <xdr:cNvCxnSpPr/>
      </xdr:nvCxnSpPr>
      <xdr:spPr>
        <a:xfrm>
          <a:off x="4546600" y="9663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154594</xdr:rowOff>
    </xdr:from>
    <xdr:ext cx="405111" cy="259045"/>
    <xdr:sp macro="" textlink="">
      <xdr:nvSpPr>
        <xdr:cNvPr id="184" name="【橋りょう・トンネル】&#10;有形固定資産減価償却率平均値テキスト">
          <a:extLst>
            <a:ext uri="{FF2B5EF4-FFF2-40B4-BE49-F238E27FC236}">
              <a16:creationId xmlns:a16="http://schemas.microsoft.com/office/drawing/2014/main" id="{61DFD03A-FC43-4B49-B8D2-AB09443155C2}"/>
            </a:ext>
          </a:extLst>
        </xdr:cNvPr>
        <xdr:cNvSpPr txBox="1"/>
      </xdr:nvSpPr>
      <xdr:spPr>
        <a:xfrm>
          <a:off x="4673600" y="1044159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4717</xdr:rowOff>
    </xdr:from>
    <xdr:to>
      <xdr:col>24</xdr:col>
      <xdr:colOff>114300</xdr:colOff>
      <xdr:row>61</xdr:row>
      <xdr:rowOff>106317</xdr:rowOff>
    </xdr:to>
    <xdr:sp macro="" textlink="">
      <xdr:nvSpPr>
        <xdr:cNvPr id="185" name="フローチャート: 判断 184">
          <a:extLst>
            <a:ext uri="{FF2B5EF4-FFF2-40B4-BE49-F238E27FC236}">
              <a16:creationId xmlns:a16="http://schemas.microsoft.com/office/drawing/2014/main" id="{9835E49D-F0FF-4C47-AD23-532F8C83E084}"/>
            </a:ext>
          </a:extLst>
        </xdr:cNvPr>
        <xdr:cNvSpPr/>
      </xdr:nvSpPr>
      <xdr:spPr>
        <a:xfrm>
          <a:off x="4584700" y="10463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141877</xdr:rowOff>
    </xdr:from>
    <xdr:to>
      <xdr:col>20</xdr:col>
      <xdr:colOff>38100</xdr:colOff>
      <xdr:row>61</xdr:row>
      <xdr:rowOff>72027</xdr:rowOff>
    </xdr:to>
    <xdr:sp macro="" textlink="">
      <xdr:nvSpPr>
        <xdr:cNvPr id="186" name="フローチャート: 判断 185">
          <a:extLst>
            <a:ext uri="{FF2B5EF4-FFF2-40B4-BE49-F238E27FC236}">
              <a16:creationId xmlns:a16="http://schemas.microsoft.com/office/drawing/2014/main" id="{972849BE-6F27-4666-96AA-6A3AD991BE86}"/>
            </a:ext>
          </a:extLst>
        </xdr:cNvPr>
        <xdr:cNvSpPr/>
      </xdr:nvSpPr>
      <xdr:spPr>
        <a:xfrm>
          <a:off x="3746500" y="10428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119017</xdr:rowOff>
    </xdr:from>
    <xdr:to>
      <xdr:col>15</xdr:col>
      <xdr:colOff>101600</xdr:colOff>
      <xdr:row>61</xdr:row>
      <xdr:rowOff>49167</xdr:rowOff>
    </xdr:to>
    <xdr:sp macro="" textlink="">
      <xdr:nvSpPr>
        <xdr:cNvPr id="187" name="フローチャート: 判断 186">
          <a:extLst>
            <a:ext uri="{FF2B5EF4-FFF2-40B4-BE49-F238E27FC236}">
              <a16:creationId xmlns:a16="http://schemas.microsoft.com/office/drawing/2014/main" id="{5D759EA7-B2FC-46F3-9957-8C073717D0D2}"/>
            </a:ext>
          </a:extLst>
        </xdr:cNvPr>
        <xdr:cNvSpPr/>
      </xdr:nvSpPr>
      <xdr:spPr>
        <a:xfrm>
          <a:off x="2857500" y="10406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92891</xdr:rowOff>
    </xdr:from>
    <xdr:to>
      <xdr:col>10</xdr:col>
      <xdr:colOff>165100</xdr:colOff>
      <xdr:row>61</xdr:row>
      <xdr:rowOff>23041</xdr:rowOff>
    </xdr:to>
    <xdr:sp macro="" textlink="">
      <xdr:nvSpPr>
        <xdr:cNvPr id="188" name="フローチャート: 判断 187">
          <a:extLst>
            <a:ext uri="{FF2B5EF4-FFF2-40B4-BE49-F238E27FC236}">
              <a16:creationId xmlns:a16="http://schemas.microsoft.com/office/drawing/2014/main" id="{6D1614C9-6A0C-4B98-A0A6-C1279B8E8BCB}"/>
            </a:ext>
          </a:extLst>
        </xdr:cNvPr>
        <xdr:cNvSpPr/>
      </xdr:nvSpPr>
      <xdr:spPr>
        <a:xfrm>
          <a:off x="1968500" y="10379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52070</xdr:rowOff>
    </xdr:from>
    <xdr:to>
      <xdr:col>6</xdr:col>
      <xdr:colOff>38100</xdr:colOff>
      <xdr:row>60</xdr:row>
      <xdr:rowOff>153670</xdr:rowOff>
    </xdr:to>
    <xdr:sp macro="" textlink="">
      <xdr:nvSpPr>
        <xdr:cNvPr id="189" name="フローチャート: 判断 188">
          <a:extLst>
            <a:ext uri="{FF2B5EF4-FFF2-40B4-BE49-F238E27FC236}">
              <a16:creationId xmlns:a16="http://schemas.microsoft.com/office/drawing/2014/main" id="{DA5F6E2C-BB85-47F2-8553-50E65FB1859D}"/>
            </a:ext>
          </a:extLst>
        </xdr:cNvPr>
        <xdr:cNvSpPr/>
      </xdr:nvSpPr>
      <xdr:spPr>
        <a:xfrm>
          <a:off x="1079500" y="1033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BA279627-89F5-458F-A75A-DCDA5F3BF3A8}"/>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91" name="テキスト ボックス 190">
          <a:extLst>
            <a:ext uri="{FF2B5EF4-FFF2-40B4-BE49-F238E27FC236}">
              <a16:creationId xmlns:a16="http://schemas.microsoft.com/office/drawing/2014/main" id="{D45887E5-4704-4DA2-9337-9E3B022DA8EE}"/>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92" name="テキスト ボックス 191">
          <a:extLst>
            <a:ext uri="{FF2B5EF4-FFF2-40B4-BE49-F238E27FC236}">
              <a16:creationId xmlns:a16="http://schemas.microsoft.com/office/drawing/2014/main" id="{D1CD3257-332B-4DBD-8AF8-F4EDB4996A74}"/>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93" name="テキスト ボックス 192">
          <a:extLst>
            <a:ext uri="{FF2B5EF4-FFF2-40B4-BE49-F238E27FC236}">
              <a16:creationId xmlns:a16="http://schemas.microsoft.com/office/drawing/2014/main" id="{10350B5D-DA08-41C9-93F6-E27C239525C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4" name="テキスト ボックス 193">
          <a:extLst>
            <a:ext uri="{FF2B5EF4-FFF2-40B4-BE49-F238E27FC236}">
              <a16:creationId xmlns:a16="http://schemas.microsoft.com/office/drawing/2014/main" id="{70F9AD5A-5733-4D91-B463-61DA412D3ACC}"/>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11249</xdr:rowOff>
    </xdr:from>
    <xdr:to>
      <xdr:col>24</xdr:col>
      <xdr:colOff>114300</xdr:colOff>
      <xdr:row>56</xdr:row>
      <xdr:rowOff>112849</xdr:rowOff>
    </xdr:to>
    <xdr:sp macro="" textlink="">
      <xdr:nvSpPr>
        <xdr:cNvPr id="195" name="楕円 194">
          <a:extLst>
            <a:ext uri="{FF2B5EF4-FFF2-40B4-BE49-F238E27FC236}">
              <a16:creationId xmlns:a16="http://schemas.microsoft.com/office/drawing/2014/main" id="{3C31B750-319B-4901-A09D-4139CAAEF3A9}"/>
            </a:ext>
          </a:extLst>
        </xdr:cNvPr>
        <xdr:cNvSpPr/>
      </xdr:nvSpPr>
      <xdr:spPr>
        <a:xfrm>
          <a:off x="4584700" y="9612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55</xdr:row>
      <xdr:rowOff>135726</xdr:rowOff>
    </xdr:from>
    <xdr:ext cx="405111" cy="259045"/>
    <xdr:sp macro="" textlink="">
      <xdr:nvSpPr>
        <xdr:cNvPr id="196" name="【橋りょう・トンネル】&#10;有形固定資産減価償却率該当値テキスト">
          <a:extLst>
            <a:ext uri="{FF2B5EF4-FFF2-40B4-BE49-F238E27FC236}">
              <a16:creationId xmlns:a16="http://schemas.microsoft.com/office/drawing/2014/main" id="{DCE4A749-AB30-46ED-89A6-1696CB2BE245}"/>
            </a:ext>
          </a:extLst>
        </xdr:cNvPr>
        <xdr:cNvSpPr txBox="1"/>
      </xdr:nvSpPr>
      <xdr:spPr>
        <a:xfrm>
          <a:off x="4673600" y="95654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154940</xdr:rowOff>
    </xdr:from>
    <xdr:to>
      <xdr:col>20</xdr:col>
      <xdr:colOff>38100</xdr:colOff>
      <xdr:row>56</xdr:row>
      <xdr:rowOff>85090</xdr:rowOff>
    </xdr:to>
    <xdr:sp macro="" textlink="">
      <xdr:nvSpPr>
        <xdr:cNvPr id="197" name="楕円 196">
          <a:extLst>
            <a:ext uri="{FF2B5EF4-FFF2-40B4-BE49-F238E27FC236}">
              <a16:creationId xmlns:a16="http://schemas.microsoft.com/office/drawing/2014/main" id="{BAF7EE69-A876-42F1-A0DA-A5F81E4BD5DF}"/>
            </a:ext>
          </a:extLst>
        </xdr:cNvPr>
        <xdr:cNvSpPr/>
      </xdr:nvSpPr>
      <xdr:spPr>
        <a:xfrm>
          <a:off x="3746500" y="9584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56</xdr:row>
      <xdr:rowOff>34290</xdr:rowOff>
    </xdr:from>
    <xdr:to>
      <xdr:col>24</xdr:col>
      <xdr:colOff>63500</xdr:colOff>
      <xdr:row>56</xdr:row>
      <xdr:rowOff>62049</xdr:rowOff>
    </xdr:to>
    <xdr:cxnSp macro="">
      <xdr:nvCxnSpPr>
        <xdr:cNvPr id="198" name="直線コネクタ 197">
          <a:extLst>
            <a:ext uri="{FF2B5EF4-FFF2-40B4-BE49-F238E27FC236}">
              <a16:creationId xmlns:a16="http://schemas.microsoft.com/office/drawing/2014/main" id="{227D1F6A-42A9-4819-B76C-5349545667B2}"/>
            </a:ext>
          </a:extLst>
        </xdr:cNvPr>
        <xdr:cNvCxnSpPr/>
      </xdr:nvCxnSpPr>
      <xdr:spPr>
        <a:xfrm>
          <a:off x="3797300" y="9635490"/>
          <a:ext cx="8382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127181</xdr:rowOff>
    </xdr:from>
    <xdr:to>
      <xdr:col>15</xdr:col>
      <xdr:colOff>101600</xdr:colOff>
      <xdr:row>56</xdr:row>
      <xdr:rowOff>57331</xdr:rowOff>
    </xdr:to>
    <xdr:sp macro="" textlink="">
      <xdr:nvSpPr>
        <xdr:cNvPr id="199" name="楕円 198">
          <a:extLst>
            <a:ext uri="{FF2B5EF4-FFF2-40B4-BE49-F238E27FC236}">
              <a16:creationId xmlns:a16="http://schemas.microsoft.com/office/drawing/2014/main" id="{825C6EF9-D323-4870-AF09-0C895F280AF0}"/>
            </a:ext>
          </a:extLst>
        </xdr:cNvPr>
        <xdr:cNvSpPr/>
      </xdr:nvSpPr>
      <xdr:spPr>
        <a:xfrm>
          <a:off x="2857500" y="9556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6531</xdr:rowOff>
    </xdr:from>
    <xdr:to>
      <xdr:col>19</xdr:col>
      <xdr:colOff>177800</xdr:colOff>
      <xdr:row>56</xdr:row>
      <xdr:rowOff>34290</xdr:rowOff>
    </xdr:to>
    <xdr:cxnSp macro="">
      <xdr:nvCxnSpPr>
        <xdr:cNvPr id="200" name="直線コネクタ 199">
          <a:extLst>
            <a:ext uri="{FF2B5EF4-FFF2-40B4-BE49-F238E27FC236}">
              <a16:creationId xmlns:a16="http://schemas.microsoft.com/office/drawing/2014/main" id="{E1110A4B-A98A-4723-AB16-9E4C191EF327}"/>
            </a:ext>
          </a:extLst>
        </xdr:cNvPr>
        <xdr:cNvCxnSpPr/>
      </xdr:nvCxnSpPr>
      <xdr:spPr>
        <a:xfrm>
          <a:off x="2908300" y="9607731"/>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104322</xdr:rowOff>
    </xdr:from>
    <xdr:to>
      <xdr:col>10</xdr:col>
      <xdr:colOff>165100</xdr:colOff>
      <xdr:row>56</xdr:row>
      <xdr:rowOff>34472</xdr:rowOff>
    </xdr:to>
    <xdr:sp macro="" textlink="">
      <xdr:nvSpPr>
        <xdr:cNvPr id="201" name="楕円 200">
          <a:extLst>
            <a:ext uri="{FF2B5EF4-FFF2-40B4-BE49-F238E27FC236}">
              <a16:creationId xmlns:a16="http://schemas.microsoft.com/office/drawing/2014/main" id="{D8CB7606-FE88-47C3-BC09-6162795C0DF7}"/>
            </a:ext>
          </a:extLst>
        </xdr:cNvPr>
        <xdr:cNvSpPr/>
      </xdr:nvSpPr>
      <xdr:spPr>
        <a:xfrm>
          <a:off x="1968500" y="9534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55</xdr:row>
      <xdr:rowOff>155122</xdr:rowOff>
    </xdr:from>
    <xdr:to>
      <xdr:col>15</xdr:col>
      <xdr:colOff>50800</xdr:colOff>
      <xdr:row>56</xdr:row>
      <xdr:rowOff>6531</xdr:rowOff>
    </xdr:to>
    <xdr:cxnSp macro="">
      <xdr:nvCxnSpPr>
        <xdr:cNvPr id="202" name="直線コネクタ 201">
          <a:extLst>
            <a:ext uri="{FF2B5EF4-FFF2-40B4-BE49-F238E27FC236}">
              <a16:creationId xmlns:a16="http://schemas.microsoft.com/office/drawing/2014/main" id="{10B73ADF-49B9-460C-8BAA-BC5B4528B37D}"/>
            </a:ext>
          </a:extLst>
        </xdr:cNvPr>
        <xdr:cNvCxnSpPr/>
      </xdr:nvCxnSpPr>
      <xdr:spPr>
        <a:xfrm>
          <a:off x="2019300" y="9584872"/>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55</xdr:row>
      <xdr:rowOff>81462</xdr:rowOff>
    </xdr:from>
    <xdr:to>
      <xdr:col>6</xdr:col>
      <xdr:colOff>38100</xdr:colOff>
      <xdr:row>56</xdr:row>
      <xdr:rowOff>11612</xdr:rowOff>
    </xdr:to>
    <xdr:sp macro="" textlink="">
      <xdr:nvSpPr>
        <xdr:cNvPr id="203" name="楕円 202">
          <a:extLst>
            <a:ext uri="{FF2B5EF4-FFF2-40B4-BE49-F238E27FC236}">
              <a16:creationId xmlns:a16="http://schemas.microsoft.com/office/drawing/2014/main" id="{5BA51806-2431-48D8-8158-1A395DE4556D}"/>
            </a:ext>
          </a:extLst>
        </xdr:cNvPr>
        <xdr:cNvSpPr/>
      </xdr:nvSpPr>
      <xdr:spPr>
        <a:xfrm>
          <a:off x="1079500" y="9511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55</xdr:row>
      <xdr:rowOff>132262</xdr:rowOff>
    </xdr:from>
    <xdr:to>
      <xdr:col>10</xdr:col>
      <xdr:colOff>114300</xdr:colOff>
      <xdr:row>55</xdr:row>
      <xdr:rowOff>155122</xdr:rowOff>
    </xdr:to>
    <xdr:cxnSp macro="">
      <xdr:nvCxnSpPr>
        <xdr:cNvPr id="204" name="直線コネクタ 203">
          <a:extLst>
            <a:ext uri="{FF2B5EF4-FFF2-40B4-BE49-F238E27FC236}">
              <a16:creationId xmlns:a16="http://schemas.microsoft.com/office/drawing/2014/main" id="{5402B2DB-8D6A-44ED-9A8B-8EA33A94CA04}"/>
            </a:ext>
          </a:extLst>
        </xdr:cNvPr>
        <xdr:cNvCxnSpPr/>
      </xdr:nvCxnSpPr>
      <xdr:spPr>
        <a:xfrm>
          <a:off x="1130300" y="956201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63154</xdr:rowOff>
    </xdr:from>
    <xdr:ext cx="405111" cy="259045"/>
    <xdr:sp macro="" textlink="">
      <xdr:nvSpPr>
        <xdr:cNvPr id="205" name="n_1aveValue【橋りょう・トンネル】&#10;有形固定資産減価償却率">
          <a:extLst>
            <a:ext uri="{FF2B5EF4-FFF2-40B4-BE49-F238E27FC236}">
              <a16:creationId xmlns:a16="http://schemas.microsoft.com/office/drawing/2014/main" id="{5E84F653-714A-4E7F-9ECF-5F048FE79ACF}"/>
            </a:ext>
          </a:extLst>
        </xdr:cNvPr>
        <xdr:cNvSpPr txBox="1"/>
      </xdr:nvSpPr>
      <xdr:spPr>
        <a:xfrm>
          <a:off x="3582044" y="105216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40294</xdr:rowOff>
    </xdr:from>
    <xdr:ext cx="405111" cy="259045"/>
    <xdr:sp macro="" textlink="">
      <xdr:nvSpPr>
        <xdr:cNvPr id="206" name="n_2aveValue【橋りょう・トンネル】&#10;有形固定資産減価償却率">
          <a:extLst>
            <a:ext uri="{FF2B5EF4-FFF2-40B4-BE49-F238E27FC236}">
              <a16:creationId xmlns:a16="http://schemas.microsoft.com/office/drawing/2014/main" id="{4830DB5C-C17A-47C9-BA2E-B8F31783284C}"/>
            </a:ext>
          </a:extLst>
        </xdr:cNvPr>
        <xdr:cNvSpPr txBox="1"/>
      </xdr:nvSpPr>
      <xdr:spPr>
        <a:xfrm>
          <a:off x="2705744" y="10498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14168</xdr:rowOff>
    </xdr:from>
    <xdr:ext cx="405111" cy="259045"/>
    <xdr:sp macro="" textlink="">
      <xdr:nvSpPr>
        <xdr:cNvPr id="207" name="n_3aveValue【橋りょう・トンネル】&#10;有形固定資産減価償却率">
          <a:extLst>
            <a:ext uri="{FF2B5EF4-FFF2-40B4-BE49-F238E27FC236}">
              <a16:creationId xmlns:a16="http://schemas.microsoft.com/office/drawing/2014/main" id="{E15C4CA5-7FC7-41DD-8E0E-E27CB2711CF1}"/>
            </a:ext>
          </a:extLst>
        </xdr:cNvPr>
        <xdr:cNvSpPr txBox="1"/>
      </xdr:nvSpPr>
      <xdr:spPr>
        <a:xfrm>
          <a:off x="1816744" y="104726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144797</xdr:rowOff>
    </xdr:from>
    <xdr:ext cx="405111" cy="259045"/>
    <xdr:sp macro="" textlink="">
      <xdr:nvSpPr>
        <xdr:cNvPr id="208" name="n_4aveValue【橋りょう・トンネル】&#10;有形固定資産減価償却率">
          <a:extLst>
            <a:ext uri="{FF2B5EF4-FFF2-40B4-BE49-F238E27FC236}">
              <a16:creationId xmlns:a16="http://schemas.microsoft.com/office/drawing/2014/main" id="{92685F93-E9B2-4614-B5C4-6607E2984629}"/>
            </a:ext>
          </a:extLst>
        </xdr:cNvPr>
        <xdr:cNvSpPr txBox="1"/>
      </xdr:nvSpPr>
      <xdr:spPr>
        <a:xfrm>
          <a:off x="927744" y="1043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54</xdr:row>
      <xdr:rowOff>101617</xdr:rowOff>
    </xdr:from>
    <xdr:ext cx="405111" cy="259045"/>
    <xdr:sp macro="" textlink="">
      <xdr:nvSpPr>
        <xdr:cNvPr id="209" name="n_1mainValue【橋りょう・トンネル】&#10;有形固定資産減価償却率">
          <a:extLst>
            <a:ext uri="{FF2B5EF4-FFF2-40B4-BE49-F238E27FC236}">
              <a16:creationId xmlns:a16="http://schemas.microsoft.com/office/drawing/2014/main" id="{BC7E26F3-048B-4049-AC3C-1E822B2C726B}"/>
            </a:ext>
          </a:extLst>
        </xdr:cNvPr>
        <xdr:cNvSpPr txBox="1"/>
      </xdr:nvSpPr>
      <xdr:spPr>
        <a:xfrm>
          <a:off x="3582044" y="9359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71061</xdr:colOff>
      <xdr:row>54</xdr:row>
      <xdr:rowOff>73858</xdr:rowOff>
    </xdr:from>
    <xdr:ext cx="340478" cy="259045"/>
    <xdr:sp macro="" textlink="">
      <xdr:nvSpPr>
        <xdr:cNvPr id="210" name="n_2mainValue【橋りょう・トンネル】&#10;有形固定資産減価償却率">
          <a:extLst>
            <a:ext uri="{FF2B5EF4-FFF2-40B4-BE49-F238E27FC236}">
              <a16:creationId xmlns:a16="http://schemas.microsoft.com/office/drawing/2014/main" id="{8B524A71-0429-42F6-89E3-FD1C6157D26F}"/>
            </a:ext>
          </a:extLst>
        </xdr:cNvPr>
        <xdr:cNvSpPr txBox="1"/>
      </xdr:nvSpPr>
      <xdr:spPr>
        <a:xfrm>
          <a:off x="2738061" y="933215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134561</xdr:colOff>
      <xdr:row>54</xdr:row>
      <xdr:rowOff>50999</xdr:rowOff>
    </xdr:from>
    <xdr:ext cx="340478" cy="259045"/>
    <xdr:sp macro="" textlink="">
      <xdr:nvSpPr>
        <xdr:cNvPr id="211" name="n_3mainValue【橋りょう・トンネル】&#10;有形固定資産減価償却率">
          <a:extLst>
            <a:ext uri="{FF2B5EF4-FFF2-40B4-BE49-F238E27FC236}">
              <a16:creationId xmlns:a16="http://schemas.microsoft.com/office/drawing/2014/main" id="{13BCD382-6094-41B9-98AB-0962EBED0559}"/>
            </a:ext>
          </a:extLst>
        </xdr:cNvPr>
        <xdr:cNvSpPr txBox="1"/>
      </xdr:nvSpPr>
      <xdr:spPr>
        <a:xfrm>
          <a:off x="1849061" y="93092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7561</xdr:colOff>
      <xdr:row>54</xdr:row>
      <xdr:rowOff>28139</xdr:rowOff>
    </xdr:from>
    <xdr:ext cx="340478" cy="259045"/>
    <xdr:sp macro="" textlink="">
      <xdr:nvSpPr>
        <xdr:cNvPr id="212" name="n_4mainValue【橋りょう・トンネル】&#10;有形固定資産減価償却率">
          <a:extLst>
            <a:ext uri="{FF2B5EF4-FFF2-40B4-BE49-F238E27FC236}">
              <a16:creationId xmlns:a16="http://schemas.microsoft.com/office/drawing/2014/main" id="{5C0C6F50-E80D-4616-8392-3E872669FC7D}"/>
            </a:ext>
          </a:extLst>
        </xdr:cNvPr>
        <xdr:cNvSpPr txBox="1"/>
      </xdr:nvSpPr>
      <xdr:spPr>
        <a:xfrm>
          <a:off x="960061" y="928643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13" name="正方形/長方形 212">
          <a:extLst>
            <a:ext uri="{FF2B5EF4-FFF2-40B4-BE49-F238E27FC236}">
              <a16:creationId xmlns:a16="http://schemas.microsoft.com/office/drawing/2014/main" id="{115E4D5E-95B9-4676-B78B-217AEED3663C}"/>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4" name="正方形/長方形 213">
          <a:extLst>
            <a:ext uri="{FF2B5EF4-FFF2-40B4-BE49-F238E27FC236}">
              <a16:creationId xmlns:a16="http://schemas.microsoft.com/office/drawing/2014/main" id="{8FB764B8-8847-44AB-8033-C23CB239760A}"/>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5" name="正方形/長方形 214">
          <a:extLst>
            <a:ext uri="{FF2B5EF4-FFF2-40B4-BE49-F238E27FC236}">
              <a16:creationId xmlns:a16="http://schemas.microsoft.com/office/drawing/2014/main" id="{F843763B-6C29-465F-9227-D0369E708207}"/>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6" name="正方形/長方形 215">
          <a:extLst>
            <a:ext uri="{FF2B5EF4-FFF2-40B4-BE49-F238E27FC236}">
              <a16:creationId xmlns:a16="http://schemas.microsoft.com/office/drawing/2014/main" id="{1A82FF00-3291-4AA8-A49F-26DD051A9DC3}"/>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7" name="正方形/長方形 216">
          <a:extLst>
            <a:ext uri="{FF2B5EF4-FFF2-40B4-BE49-F238E27FC236}">
              <a16:creationId xmlns:a16="http://schemas.microsoft.com/office/drawing/2014/main" id="{A1BD60DB-241A-4E62-B987-C6267B597EB6}"/>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8" name="正方形/長方形 217">
          <a:extLst>
            <a:ext uri="{FF2B5EF4-FFF2-40B4-BE49-F238E27FC236}">
              <a16:creationId xmlns:a16="http://schemas.microsoft.com/office/drawing/2014/main" id="{76558014-8A41-4F90-B9D5-22997E32D5ED}"/>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9" name="正方形/長方形 218">
          <a:extLst>
            <a:ext uri="{FF2B5EF4-FFF2-40B4-BE49-F238E27FC236}">
              <a16:creationId xmlns:a16="http://schemas.microsoft.com/office/drawing/2014/main" id="{A7E957D1-E856-47FD-A40D-A041AF72F3A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20" name="正方形/長方形 219">
          <a:extLst>
            <a:ext uri="{FF2B5EF4-FFF2-40B4-BE49-F238E27FC236}">
              <a16:creationId xmlns:a16="http://schemas.microsoft.com/office/drawing/2014/main" id="{B45BFD59-5A2C-4A76-82FF-E1C8724FC774}"/>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21" name="テキスト ボックス 220">
          <a:extLst>
            <a:ext uri="{FF2B5EF4-FFF2-40B4-BE49-F238E27FC236}">
              <a16:creationId xmlns:a16="http://schemas.microsoft.com/office/drawing/2014/main" id="{CD733C03-01C8-4465-A377-98A2F7ABC6EA}"/>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22" name="直線コネクタ 221">
          <a:extLst>
            <a:ext uri="{FF2B5EF4-FFF2-40B4-BE49-F238E27FC236}">
              <a16:creationId xmlns:a16="http://schemas.microsoft.com/office/drawing/2014/main" id="{1982397F-4C49-404D-8CBD-C9CB37249BB3}"/>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23" name="直線コネクタ 222">
          <a:extLst>
            <a:ext uri="{FF2B5EF4-FFF2-40B4-BE49-F238E27FC236}">
              <a16:creationId xmlns:a16="http://schemas.microsoft.com/office/drawing/2014/main" id="{D69C3CB3-53BA-4C38-B9BB-9D0A8B93EF74}"/>
            </a:ext>
          </a:extLst>
        </xdr:cNvPr>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24" name="テキスト ボックス 223">
          <a:extLst>
            <a:ext uri="{FF2B5EF4-FFF2-40B4-BE49-F238E27FC236}">
              <a16:creationId xmlns:a16="http://schemas.microsoft.com/office/drawing/2014/main" id="{C694C57B-46F0-4212-8CEA-914612068631}"/>
            </a:ext>
          </a:extLst>
        </xdr:cNvPr>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25" name="直線コネクタ 224">
          <a:extLst>
            <a:ext uri="{FF2B5EF4-FFF2-40B4-BE49-F238E27FC236}">
              <a16:creationId xmlns:a16="http://schemas.microsoft.com/office/drawing/2014/main" id="{722BEC73-8801-4541-9095-427780DE451B}"/>
            </a:ext>
          </a:extLst>
        </xdr:cNvPr>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226" name="テキスト ボックス 225">
          <a:extLst>
            <a:ext uri="{FF2B5EF4-FFF2-40B4-BE49-F238E27FC236}">
              <a16:creationId xmlns:a16="http://schemas.microsoft.com/office/drawing/2014/main" id="{F07FA44B-426F-4486-9177-ADD67AEA161A}"/>
            </a:ext>
          </a:extLst>
        </xdr:cNvPr>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27" name="直線コネクタ 226">
          <a:extLst>
            <a:ext uri="{FF2B5EF4-FFF2-40B4-BE49-F238E27FC236}">
              <a16:creationId xmlns:a16="http://schemas.microsoft.com/office/drawing/2014/main" id="{82A5DE05-E774-46C2-A650-6649B0C9A2EC}"/>
            </a:ext>
          </a:extLst>
        </xdr:cNvPr>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228" name="テキスト ボックス 227">
          <a:extLst>
            <a:ext uri="{FF2B5EF4-FFF2-40B4-BE49-F238E27FC236}">
              <a16:creationId xmlns:a16="http://schemas.microsoft.com/office/drawing/2014/main" id="{E6F1A62F-3D97-4E0D-ABAA-3E95CBE9A0C0}"/>
            </a:ext>
          </a:extLst>
        </xdr:cNvPr>
        <xdr:cNvSpPr txBox="1"/>
      </xdr:nvSpPr>
      <xdr:spPr>
        <a:xfrm>
          <a:off x="6008581" y="991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9" name="直線コネクタ 228">
          <a:extLst>
            <a:ext uri="{FF2B5EF4-FFF2-40B4-BE49-F238E27FC236}">
              <a16:creationId xmlns:a16="http://schemas.microsoft.com/office/drawing/2014/main" id="{F9124569-F6B3-4D78-AB8D-A6593C69521F}"/>
            </a:ext>
          </a:extLst>
        </xdr:cNvPr>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230" name="テキスト ボックス 229">
          <a:extLst>
            <a:ext uri="{FF2B5EF4-FFF2-40B4-BE49-F238E27FC236}">
              <a16:creationId xmlns:a16="http://schemas.microsoft.com/office/drawing/2014/main" id="{252F6C06-566A-4FE6-B817-3521CF3F1069}"/>
            </a:ext>
          </a:extLst>
        </xdr:cNvPr>
        <xdr:cNvSpPr txBox="1"/>
      </xdr:nvSpPr>
      <xdr:spPr>
        <a:xfrm>
          <a:off x="6008581" y="945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31" name="直線コネクタ 230">
          <a:extLst>
            <a:ext uri="{FF2B5EF4-FFF2-40B4-BE49-F238E27FC236}">
              <a16:creationId xmlns:a16="http://schemas.microsoft.com/office/drawing/2014/main" id="{82D187E6-3559-4F20-BD86-8A406D7F51E9}"/>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32" name="テキスト ボックス 231">
          <a:extLst>
            <a:ext uri="{FF2B5EF4-FFF2-40B4-BE49-F238E27FC236}">
              <a16:creationId xmlns:a16="http://schemas.microsoft.com/office/drawing/2014/main" id="{6D7E8305-1E55-46C3-9A77-134D783B976C}"/>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3" name="【橋りょう・トンネル】&#10;一人当たり有形固定資産（償却資産）額グラフ枠">
          <a:extLst>
            <a:ext uri="{FF2B5EF4-FFF2-40B4-BE49-F238E27FC236}">
              <a16:creationId xmlns:a16="http://schemas.microsoft.com/office/drawing/2014/main" id="{176E31E0-C685-44B3-ADF3-565B0E2D57A9}"/>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119300</xdr:rowOff>
    </xdr:from>
    <xdr:to>
      <xdr:col>54</xdr:col>
      <xdr:colOff>189865</xdr:colOff>
      <xdr:row>63</xdr:row>
      <xdr:rowOff>163458</xdr:rowOff>
    </xdr:to>
    <xdr:cxnSp macro="">
      <xdr:nvCxnSpPr>
        <xdr:cNvPr id="234" name="直線コネクタ 233">
          <a:extLst>
            <a:ext uri="{FF2B5EF4-FFF2-40B4-BE49-F238E27FC236}">
              <a16:creationId xmlns:a16="http://schemas.microsoft.com/office/drawing/2014/main" id="{3151681A-355B-45EE-9DEE-951B14533FC7}"/>
            </a:ext>
          </a:extLst>
        </xdr:cNvPr>
        <xdr:cNvCxnSpPr/>
      </xdr:nvCxnSpPr>
      <xdr:spPr>
        <a:xfrm flipV="1">
          <a:off x="10476865" y="9549050"/>
          <a:ext cx="0" cy="14157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167285</xdr:rowOff>
    </xdr:from>
    <xdr:ext cx="469744" cy="259045"/>
    <xdr:sp macro="" textlink="">
      <xdr:nvSpPr>
        <xdr:cNvPr id="235" name="【橋りょう・トンネル】&#10;一人当たり有形固定資産（償却資産）額最小値テキスト">
          <a:extLst>
            <a:ext uri="{FF2B5EF4-FFF2-40B4-BE49-F238E27FC236}">
              <a16:creationId xmlns:a16="http://schemas.microsoft.com/office/drawing/2014/main" id="{33DE514A-D8C7-4936-8E33-DEDBFAD627E3}"/>
            </a:ext>
          </a:extLst>
        </xdr:cNvPr>
        <xdr:cNvSpPr txBox="1"/>
      </xdr:nvSpPr>
      <xdr:spPr>
        <a:xfrm>
          <a:off x="10515600" y="10968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163458</xdr:rowOff>
    </xdr:from>
    <xdr:to>
      <xdr:col>55</xdr:col>
      <xdr:colOff>88900</xdr:colOff>
      <xdr:row>63</xdr:row>
      <xdr:rowOff>163458</xdr:rowOff>
    </xdr:to>
    <xdr:cxnSp macro="">
      <xdr:nvCxnSpPr>
        <xdr:cNvPr id="236" name="直線コネクタ 235">
          <a:extLst>
            <a:ext uri="{FF2B5EF4-FFF2-40B4-BE49-F238E27FC236}">
              <a16:creationId xmlns:a16="http://schemas.microsoft.com/office/drawing/2014/main" id="{C40F67FE-201E-45EF-A76A-358BBCC0EFB0}"/>
            </a:ext>
          </a:extLst>
        </xdr:cNvPr>
        <xdr:cNvCxnSpPr/>
      </xdr:nvCxnSpPr>
      <xdr:spPr>
        <a:xfrm>
          <a:off x="10388600" y="10964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65977</xdr:rowOff>
    </xdr:from>
    <xdr:ext cx="599010" cy="259045"/>
    <xdr:sp macro="" textlink="">
      <xdr:nvSpPr>
        <xdr:cNvPr id="237" name="【橋りょう・トンネル】&#10;一人当たり有形固定資産（償却資産）額最大値テキスト">
          <a:extLst>
            <a:ext uri="{FF2B5EF4-FFF2-40B4-BE49-F238E27FC236}">
              <a16:creationId xmlns:a16="http://schemas.microsoft.com/office/drawing/2014/main" id="{CFC4D91D-2A91-4CAE-BD1A-A9AA2D44A183}"/>
            </a:ext>
          </a:extLst>
        </xdr:cNvPr>
        <xdr:cNvSpPr txBox="1"/>
      </xdr:nvSpPr>
      <xdr:spPr>
        <a:xfrm>
          <a:off x="10515600" y="9324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622,813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119300</xdr:rowOff>
    </xdr:from>
    <xdr:to>
      <xdr:col>55</xdr:col>
      <xdr:colOff>88900</xdr:colOff>
      <xdr:row>55</xdr:row>
      <xdr:rowOff>119300</xdr:rowOff>
    </xdr:to>
    <xdr:cxnSp macro="">
      <xdr:nvCxnSpPr>
        <xdr:cNvPr id="238" name="直線コネクタ 237">
          <a:extLst>
            <a:ext uri="{FF2B5EF4-FFF2-40B4-BE49-F238E27FC236}">
              <a16:creationId xmlns:a16="http://schemas.microsoft.com/office/drawing/2014/main" id="{64109579-7B73-46EC-B827-0EDE61580CA8}"/>
            </a:ext>
          </a:extLst>
        </xdr:cNvPr>
        <xdr:cNvCxnSpPr/>
      </xdr:nvCxnSpPr>
      <xdr:spPr>
        <a:xfrm>
          <a:off x="10388600" y="9549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48455</xdr:rowOff>
    </xdr:from>
    <xdr:ext cx="599010" cy="259045"/>
    <xdr:sp macro="" textlink="">
      <xdr:nvSpPr>
        <xdr:cNvPr id="239" name="【橋りょう・トンネル】&#10;一人当たり有形固定資産（償却資産）額平均値テキスト">
          <a:extLst>
            <a:ext uri="{FF2B5EF4-FFF2-40B4-BE49-F238E27FC236}">
              <a16:creationId xmlns:a16="http://schemas.microsoft.com/office/drawing/2014/main" id="{607475A3-95D8-4B6E-B137-63D323E27B3B}"/>
            </a:ext>
          </a:extLst>
        </xdr:cNvPr>
        <xdr:cNvSpPr txBox="1"/>
      </xdr:nvSpPr>
      <xdr:spPr>
        <a:xfrm>
          <a:off x="10515600" y="103354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191,589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25578</xdr:rowOff>
    </xdr:from>
    <xdr:to>
      <xdr:col>55</xdr:col>
      <xdr:colOff>50800</xdr:colOff>
      <xdr:row>61</xdr:row>
      <xdr:rowOff>127178</xdr:rowOff>
    </xdr:to>
    <xdr:sp macro="" textlink="">
      <xdr:nvSpPr>
        <xdr:cNvPr id="240" name="フローチャート: 判断 239">
          <a:extLst>
            <a:ext uri="{FF2B5EF4-FFF2-40B4-BE49-F238E27FC236}">
              <a16:creationId xmlns:a16="http://schemas.microsoft.com/office/drawing/2014/main" id="{4E6B9E27-B7FF-40D1-ADF3-6FCA71E05A3C}"/>
            </a:ext>
          </a:extLst>
        </xdr:cNvPr>
        <xdr:cNvSpPr/>
      </xdr:nvSpPr>
      <xdr:spPr>
        <a:xfrm>
          <a:off x="10426700" y="10484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19510</xdr:rowOff>
    </xdr:from>
    <xdr:to>
      <xdr:col>50</xdr:col>
      <xdr:colOff>165100</xdr:colOff>
      <xdr:row>61</xdr:row>
      <xdr:rowOff>121110</xdr:rowOff>
    </xdr:to>
    <xdr:sp macro="" textlink="">
      <xdr:nvSpPr>
        <xdr:cNvPr id="241" name="フローチャート: 判断 240">
          <a:extLst>
            <a:ext uri="{FF2B5EF4-FFF2-40B4-BE49-F238E27FC236}">
              <a16:creationId xmlns:a16="http://schemas.microsoft.com/office/drawing/2014/main" id="{41932EC1-DBC5-45BF-9ACA-4DC2A7EF8B0B}"/>
            </a:ext>
          </a:extLst>
        </xdr:cNvPr>
        <xdr:cNvSpPr/>
      </xdr:nvSpPr>
      <xdr:spPr>
        <a:xfrm>
          <a:off x="9588500" y="10477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30604</xdr:rowOff>
    </xdr:from>
    <xdr:to>
      <xdr:col>46</xdr:col>
      <xdr:colOff>38100</xdr:colOff>
      <xdr:row>61</xdr:row>
      <xdr:rowOff>132204</xdr:rowOff>
    </xdr:to>
    <xdr:sp macro="" textlink="">
      <xdr:nvSpPr>
        <xdr:cNvPr id="242" name="フローチャート: 判断 241">
          <a:extLst>
            <a:ext uri="{FF2B5EF4-FFF2-40B4-BE49-F238E27FC236}">
              <a16:creationId xmlns:a16="http://schemas.microsoft.com/office/drawing/2014/main" id="{9FB2919E-330C-47B0-AADA-552C09A9C857}"/>
            </a:ext>
          </a:extLst>
        </xdr:cNvPr>
        <xdr:cNvSpPr/>
      </xdr:nvSpPr>
      <xdr:spPr>
        <a:xfrm>
          <a:off x="8699500" y="10489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34472</xdr:rowOff>
    </xdr:from>
    <xdr:to>
      <xdr:col>41</xdr:col>
      <xdr:colOff>101600</xdr:colOff>
      <xdr:row>61</xdr:row>
      <xdr:rowOff>136072</xdr:rowOff>
    </xdr:to>
    <xdr:sp macro="" textlink="">
      <xdr:nvSpPr>
        <xdr:cNvPr id="243" name="フローチャート: 判断 242">
          <a:extLst>
            <a:ext uri="{FF2B5EF4-FFF2-40B4-BE49-F238E27FC236}">
              <a16:creationId xmlns:a16="http://schemas.microsoft.com/office/drawing/2014/main" id="{E26CF553-63C6-4D82-AC84-40B878916D5A}"/>
            </a:ext>
          </a:extLst>
        </xdr:cNvPr>
        <xdr:cNvSpPr/>
      </xdr:nvSpPr>
      <xdr:spPr>
        <a:xfrm>
          <a:off x="7810500" y="10492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70367</xdr:rowOff>
    </xdr:from>
    <xdr:to>
      <xdr:col>36</xdr:col>
      <xdr:colOff>165100</xdr:colOff>
      <xdr:row>62</xdr:row>
      <xdr:rowOff>517</xdr:rowOff>
    </xdr:to>
    <xdr:sp macro="" textlink="">
      <xdr:nvSpPr>
        <xdr:cNvPr id="244" name="フローチャート: 判断 243">
          <a:extLst>
            <a:ext uri="{FF2B5EF4-FFF2-40B4-BE49-F238E27FC236}">
              <a16:creationId xmlns:a16="http://schemas.microsoft.com/office/drawing/2014/main" id="{E2A1F742-05D5-4477-9C5C-7F40A395B416}"/>
            </a:ext>
          </a:extLst>
        </xdr:cNvPr>
        <xdr:cNvSpPr/>
      </xdr:nvSpPr>
      <xdr:spPr>
        <a:xfrm>
          <a:off x="6921500" y="10528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BE250C2F-409F-4306-A5AB-CA4EB3FCD151}"/>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3F4553EF-FE57-4E55-ACFB-9979DA04BF0A}"/>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7874B9CD-90D4-4099-B039-58EFBBEE4B7A}"/>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8" name="テキスト ボックス 247">
          <a:extLst>
            <a:ext uri="{FF2B5EF4-FFF2-40B4-BE49-F238E27FC236}">
              <a16:creationId xmlns:a16="http://schemas.microsoft.com/office/drawing/2014/main" id="{AF45A42B-8963-4A88-A6F2-2799B3E291E8}"/>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9" name="テキスト ボックス 248">
          <a:extLst>
            <a:ext uri="{FF2B5EF4-FFF2-40B4-BE49-F238E27FC236}">
              <a16:creationId xmlns:a16="http://schemas.microsoft.com/office/drawing/2014/main" id="{EDFC74F9-89D7-49D9-B1AD-839A8A7A7C5D}"/>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112658</xdr:rowOff>
    </xdr:from>
    <xdr:to>
      <xdr:col>55</xdr:col>
      <xdr:colOff>50800</xdr:colOff>
      <xdr:row>64</xdr:row>
      <xdr:rowOff>42808</xdr:rowOff>
    </xdr:to>
    <xdr:sp macro="" textlink="">
      <xdr:nvSpPr>
        <xdr:cNvPr id="250" name="楕円 249">
          <a:extLst>
            <a:ext uri="{FF2B5EF4-FFF2-40B4-BE49-F238E27FC236}">
              <a16:creationId xmlns:a16="http://schemas.microsoft.com/office/drawing/2014/main" id="{72F0E948-E300-4678-839C-675BD6C2D1A6}"/>
            </a:ext>
          </a:extLst>
        </xdr:cNvPr>
        <xdr:cNvSpPr/>
      </xdr:nvSpPr>
      <xdr:spPr>
        <a:xfrm>
          <a:off x="10426700" y="10914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27585</xdr:rowOff>
    </xdr:from>
    <xdr:ext cx="469744" cy="259045"/>
    <xdr:sp macro="" textlink="">
      <xdr:nvSpPr>
        <xdr:cNvPr id="251" name="【橋りょう・トンネル】&#10;一人当たり有形固定資産（償却資産）額該当値テキスト">
          <a:extLst>
            <a:ext uri="{FF2B5EF4-FFF2-40B4-BE49-F238E27FC236}">
              <a16:creationId xmlns:a16="http://schemas.microsoft.com/office/drawing/2014/main" id="{12B52151-1467-4547-B7D5-A84EB70D2F79}"/>
            </a:ext>
          </a:extLst>
        </xdr:cNvPr>
        <xdr:cNvSpPr txBox="1"/>
      </xdr:nvSpPr>
      <xdr:spPr>
        <a:xfrm>
          <a:off x="10515600" y="10828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112786</xdr:rowOff>
    </xdr:from>
    <xdr:to>
      <xdr:col>50</xdr:col>
      <xdr:colOff>165100</xdr:colOff>
      <xdr:row>64</xdr:row>
      <xdr:rowOff>42936</xdr:rowOff>
    </xdr:to>
    <xdr:sp macro="" textlink="">
      <xdr:nvSpPr>
        <xdr:cNvPr id="252" name="楕円 251">
          <a:extLst>
            <a:ext uri="{FF2B5EF4-FFF2-40B4-BE49-F238E27FC236}">
              <a16:creationId xmlns:a16="http://schemas.microsoft.com/office/drawing/2014/main" id="{51DE5BD4-A478-4B91-8A0C-05C495B2F675}"/>
            </a:ext>
          </a:extLst>
        </xdr:cNvPr>
        <xdr:cNvSpPr/>
      </xdr:nvSpPr>
      <xdr:spPr>
        <a:xfrm>
          <a:off x="9588500" y="10914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163458</xdr:rowOff>
    </xdr:from>
    <xdr:to>
      <xdr:col>55</xdr:col>
      <xdr:colOff>0</xdr:colOff>
      <xdr:row>63</xdr:row>
      <xdr:rowOff>163586</xdr:rowOff>
    </xdr:to>
    <xdr:cxnSp macro="">
      <xdr:nvCxnSpPr>
        <xdr:cNvPr id="253" name="直線コネクタ 252">
          <a:extLst>
            <a:ext uri="{FF2B5EF4-FFF2-40B4-BE49-F238E27FC236}">
              <a16:creationId xmlns:a16="http://schemas.microsoft.com/office/drawing/2014/main" id="{5F652273-1BF1-4780-814B-21E3E4D95DF8}"/>
            </a:ext>
          </a:extLst>
        </xdr:cNvPr>
        <xdr:cNvCxnSpPr/>
      </xdr:nvCxnSpPr>
      <xdr:spPr>
        <a:xfrm flipV="1">
          <a:off x="9639300" y="10964808"/>
          <a:ext cx="838200" cy="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112921</xdr:rowOff>
    </xdr:from>
    <xdr:to>
      <xdr:col>46</xdr:col>
      <xdr:colOff>38100</xdr:colOff>
      <xdr:row>64</xdr:row>
      <xdr:rowOff>43071</xdr:rowOff>
    </xdr:to>
    <xdr:sp macro="" textlink="">
      <xdr:nvSpPr>
        <xdr:cNvPr id="254" name="楕円 253">
          <a:extLst>
            <a:ext uri="{FF2B5EF4-FFF2-40B4-BE49-F238E27FC236}">
              <a16:creationId xmlns:a16="http://schemas.microsoft.com/office/drawing/2014/main" id="{28A75A50-8872-4718-A670-6814D720234D}"/>
            </a:ext>
          </a:extLst>
        </xdr:cNvPr>
        <xdr:cNvSpPr/>
      </xdr:nvSpPr>
      <xdr:spPr>
        <a:xfrm>
          <a:off x="8699500" y="10914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163586</xdr:rowOff>
    </xdr:from>
    <xdr:to>
      <xdr:col>50</xdr:col>
      <xdr:colOff>114300</xdr:colOff>
      <xdr:row>63</xdr:row>
      <xdr:rowOff>163721</xdr:rowOff>
    </xdr:to>
    <xdr:cxnSp macro="">
      <xdr:nvCxnSpPr>
        <xdr:cNvPr id="255" name="直線コネクタ 254">
          <a:extLst>
            <a:ext uri="{FF2B5EF4-FFF2-40B4-BE49-F238E27FC236}">
              <a16:creationId xmlns:a16="http://schemas.microsoft.com/office/drawing/2014/main" id="{2C236D15-8730-4EB5-BD4A-AA2C28775309}"/>
            </a:ext>
          </a:extLst>
        </xdr:cNvPr>
        <xdr:cNvCxnSpPr/>
      </xdr:nvCxnSpPr>
      <xdr:spPr>
        <a:xfrm flipV="1">
          <a:off x="8750300" y="10964936"/>
          <a:ext cx="889000" cy="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113287</xdr:rowOff>
    </xdr:from>
    <xdr:to>
      <xdr:col>41</xdr:col>
      <xdr:colOff>101600</xdr:colOff>
      <xdr:row>64</xdr:row>
      <xdr:rowOff>43437</xdr:rowOff>
    </xdr:to>
    <xdr:sp macro="" textlink="">
      <xdr:nvSpPr>
        <xdr:cNvPr id="256" name="楕円 255">
          <a:extLst>
            <a:ext uri="{FF2B5EF4-FFF2-40B4-BE49-F238E27FC236}">
              <a16:creationId xmlns:a16="http://schemas.microsoft.com/office/drawing/2014/main" id="{40CF3308-13BB-4A18-8E92-3D259D91A988}"/>
            </a:ext>
          </a:extLst>
        </xdr:cNvPr>
        <xdr:cNvSpPr/>
      </xdr:nvSpPr>
      <xdr:spPr>
        <a:xfrm>
          <a:off x="7810500" y="10914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163721</xdr:rowOff>
    </xdr:from>
    <xdr:to>
      <xdr:col>45</xdr:col>
      <xdr:colOff>177800</xdr:colOff>
      <xdr:row>63</xdr:row>
      <xdr:rowOff>164087</xdr:rowOff>
    </xdr:to>
    <xdr:cxnSp macro="">
      <xdr:nvCxnSpPr>
        <xdr:cNvPr id="257" name="直線コネクタ 256">
          <a:extLst>
            <a:ext uri="{FF2B5EF4-FFF2-40B4-BE49-F238E27FC236}">
              <a16:creationId xmlns:a16="http://schemas.microsoft.com/office/drawing/2014/main" id="{F61AA387-5AD7-4F81-B2B8-C80C850C86C6}"/>
            </a:ext>
          </a:extLst>
        </xdr:cNvPr>
        <xdr:cNvCxnSpPr/>
      </xdr:nvCxnSpPr>
      <xdr:spPr>
        <a:xfrm flipV="1">
          <a:off x="7861300" y="10965071"/>
          <a:ext cx="889000" cy="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113742</xdr:rowOff>
    </xdr:from>
    <xdr:to>
      <xdr:col>36</xdr:col>
      <xdr:colOff>165100</xdr:colOff>
      <xdr:row>64</xdr:row>
      <xdr:rowOff>43892</xdr:rowOff>
    </xdr:to>
    <xdr:sp macro="" textlink="">
      <xdr:nvSpPr>
        <xdr:cNvPr id="258" name="楕円 257">
          <a:extLst>
            <a:ext uri="{FF2B5EF4-FFF2-40B4-BE49-F238E27FC236}">
              <a16:creationId xmlns:a16="http://schemas.microsoft.com/office/drawing/2014/main" id="{9687C4F7-FB65-4324-92B1-044940D84C53}"/>
            </a:ext>
          </a:extLst>
        </xdr:cNvPr>
        <xdr:cNvSpPr/>
      </xdr:nvSpPr>
      <xdr:spPr>
        <a:xfrm>
          <a:off x="6921500" y="10915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164087</xdr:rowOff>
    </xdr:from>
    <xdr:to>
      <xdr:col>41</xdr:col>
      <xdr:colOff>50800</xdr:colOff>
      <xdr:row>63</xdr:row>
      <xdr:rowOff>164542</xdr:rowOff>
    </xdr:to>
    <xdr:cxnSp macro="">
      <xdr:nvCxnSpPr>
        <xdr:cNvPr id="259" name="直線コネクタ 258">
          <a:extLst>
            <a:ext uri="{FF2B5EF4-FFF2-40B4-BE49-F238E27FC236}">
              <a16:creationId xmlns:a16="http://schemas.microsoft.com/office/drawing/2014/main" id="{A7F26F40-9B38-4778-9F02-C34130772760}"/>
            </a:ext>
          </a:extLst>
        </xdr:cNvPr>
        <xdr:cNvCxnSpPr/>
      </xdr:nvCxnSpPr>
      <xdr:spPr>
        <a:xfrm flipV="1">
          <a:off x="6972300" y="10965437"/>
          <a:ext cx="889000" cy="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59</xdr:row>
      <xdr:rowOff>137637</xdr:rowOff>
    </xdr:from>
    <xdr:ext cx="599010" cy="259045"/>
    <xdr:sp macro="" textlink="">
      <xdr:nvSpPr>
        <xdr:cNvPr id="260" name="n_1aveValue【橋りょう・トンネル】&#10;一人当たり有形固定資産（償却資産）額">
          <a:extLst>
            <a:ext uri="{FF2B5EF4-FFF2-40B4-BE49-F238E27FC236}">
              <a16:creationId xmlns:a16="http://schemas.microsoft.com/office/drawing/2014/main" id="{ED89ED20-D537-47D4-8E55-4C63FB57B904}"/>
            </a:ext>
          </a:extLst>
        </xdr:cNvPr>
        <xdr:cNvSpPr txBox="1"/>
      </xdr:nvSpPr>
      <xdr:spPr>
        <a:xfrm>
          <a:off x="9327095" y="102531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148731</xdr:rowOff>
    </xdr:from>
    <xdr:ext cx="599010" cy="259045"/>
    <xdr:sp macro="" textlink="">
      <xdr:nvSpPr>
        <xdr:cNvPr id="261" name="n_2aveValue【橋りょう・トンネル】&#10;一人当たり有形固定資産（償却資産）額">
          <a:extLst>
            <a:ext uri="{FF2B5EF4-FFF2-40B4-BE49-F238E27FC236}">
              <a16:creationId xmlns:a16="http://schemas.microsoft.com/office/drawing/2014/main" id="{883D6420-5962-4EA6-9B39-518990BC1B46}"/>
            </a:ext>
          </a:extLst>
        </xdr:cNvPr>
        <xdr:cNvSpPr txBox="1"/>
      </xdr:nvSpPr>
      <xdr:spPr>
        <a:xfrm>
          <a:off x="8450795" y="10264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59</xdr:row>
      <xdr:rowOff>152599</xdr:rowOff>
    </xdr:from>
    <xdr:ext cx="599010" cy="259045"/>
    <xdr:sp macro="" textlink="">
      <xdr:nvSpPr>
        <xdr:cNvPr id="262" name="n_3aveValue【橋りょう・トンネル】&#10;一人当たり有形固定資産（償却資産）額">
          <a:extLst>
            <a:ext uri="{FF2B5EF4-FFF2-40B4-BE49-F238E27FC236}">
              <a16:creationId xmlns:a16="http://schemas.microsoft.com/office/drawing/2014/main" id="{83D3F99A-CE4D-4F13-801F-00A3EEC63157}"/>
            </a:ext>
          </a:extLst>
        </xdr:cNvPr>
        <xdr:cNvSpPr txBox="1"/>
      </xdr:nvSpPr>
      <xdr:spPr>
        <a:xfrm>
          <a:off x="7561795" y="102681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17044</xdr:rowOff>
    </xdr:from>
    <xdr:ext cx="599010" cy="259045"/>
    <xdr:sp macro="" textlink="">
      <xdr:nvSpPr>
        <xdr:cNvPr id="263" name="n_4aveValue【橋りょう・トンネル】&#10;一人当たり有形固定資産（償却資産）額">
          <a:extLst>
            <a:ext uri="{FF2B5EF4-FFF2-40B4-BE49-F238E27FC236}">
              <a16:creationId xmlns:a16="http://schemas.microsoft.com/office/drawing/2014/main" id="{CC7EFDC4-BB4B-4E89-BF2A-D38B8D2B4E57}"/>
            </a:ext>
          </a:extLst>
        </xdr:cNvPr>
        <xdr:cNvSpPr txBox="1"/>
      </xdr:nvSpPr>
      <xdr:spPr>
        <a:xfrm>
          <a:off x="6672795" y="10304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64</xdr:row>
      <xdr:rowOff>34063</xdr:rowOff>
    </xdr:from>
    <xdr:ext cx="469744" cy="259045"/>
    <xdr:sp macro="" textlink="">
      <xdr:nvSpPr>
        <xdr:cNvPr id="264" name="n_1mainValue【橋りょう・トンネル】&#10;一人当たり有形固定資産（償却資産）額">
          <a:extLst>
            <a:ext uri="{FF2B5EF4-FFF2-40B4-BE49-F238E27FC236}">
              <a16:creationId xmlns:a16="http://schemas.microsoft.com/office/drawing/2014/main" id="{69C65BCA-80E9-4AE4-950F-107C5D4C1017}"/>
            </a:ext>
          </a:extLst>
        </xdr:cNvPr>
        <xdr:cNvSpPr txBox="1"/>
      </xdr:nvSpPr>
      <xdr:spPr>
        <a:xfrm>
          <a:off x="9391728" y="11006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64</xdr:row>
      <xdr:rowOff>34198</xdr:rowOff>
    </xdr:from>
    <xdr:ext cx="469744" cy="259045"/>
    <xdr:sp macro="" textlink="">
      <xdr:nvSpPr>
        <xdr:cNvPr id="265" name="n_2mainValue【橋りょう・トンネル】&#10;一人当たり有形固定資産（償却資産）額">
          <a:extLst>
            <a:ext uri="{FF2B5EF4-FFF2-40B4-BE49-F238E27FC236}">
              <a16:creationId xmlns:a16="http://schemas.microsoft.com/office/drawing/2014/main" id="{FAA8DF65-FC78-41B4-AC14-65CD657AE8CA}"/>
            </a:ext>
          </a:extLst>
        </xdr:cNvPr>
        <xdr:cNvSpPr txBox="1"/>
      </xdr:nvSpPr>
      <xdr:spPr>
        <a:xfrm>
          <a:off x="8515428" y="11006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64</xdr:row>
      <xdr:rowOff>34564</xdr:rowOff>
    </xdr:from>
    <xdr:ext cx="469744" cy="259045"/>
    <xdr:sp macro="" textlink="">
      <xdr:nvSpPr>
        <xdr:cNvPr id="266" name="n_3mainValue【橋りょう・トンネル】&#10;一人当たり有形固定資産（償却資産）額">
          <a:extLst>
            <a:ext uri="{FF2B5EF4-FFF2-40B4-BE49-F238E27FC236}">
              <a16:creationId xmlns:a16="http://schemas.microsoft.com/office/drawing/2014/main" id="{C1A2F607-A406-4A25-9DD7-EB8558828B15}"/>
            </a:ext>
          </a:extLst>
        </xdr:cNvPr>
        <xdr:cNvSpPr txBox="1"/>
      </xdr:nvSpPr>
      <xdr:spPr>
        <a:xfrm>
          <a:off x="7626428" y="11007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64</xdr:row>
      <xdr:rowOff>35019</xdr:rowOff>
    </xdr:from>
    <xdr:ext cx="469744" cy="259045"/>
    <xdr:sp macro="" textlink="">
      <xdr:nvSpPr>
        <xdr:cNvPr id="267" name="n_4mainValue【橋りょう・トンネル】&#10;一人当たり有形固定資産（償却資産）額">
          <a:extLst>
            <a:ext uri="{FF2B5EF4-FFF2-40B4-BE49-F238E27FC236}">
              <a16:creationId xmlns:a16="http://schemas.microsoft.com/office/drawing/2014/main" id="{5D913353-DB0B-4823-AA19-3DE2879D2694}"/>
            </a:ext>
          </a:extLst>
        </xdr:cNvPr>
        <xdr:cNvSpPr txBox="1"/>
      </xdr:nvSpPr>
      <xdr:spPr>
        <a:xfrm>
          <a:off x="6737428" y="11007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8" name="正方形/長方形 267">
          <a:extLst>
            <a:ext uri="{FF2B5EF4-FFF2-40B4-BE49-F238E27FC236}">
              <a16:creationId xmlns:a16="http://schemas.microsoft.com/office/drawing/2014/main" id="{4472269F-1E6D-449C-88CE-BC27788ED12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9" name="正方形/長方形 268">
          <a:extLst>
            <a:ext uri="{FF2B5EF4-FFF2-40B4-BE49-F238E27FC236}">
              <a16:creationId xmlns:a16="http://schemas.microsoft.com/office/drawing/2014/main" id="{BA521E81-FDF5-4AE7-800D-C3B4BE70D40A}"/>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70" name="正方形/長方形 269">
          <a:extLst>
            <a:ext uri="{FF2B5EF4-FFF2-40B4-BE49-F238E27FC236}">
              <a16:creationId xmlns:a16="http://schemas.microsoft.com/office/drawing/2014/main" id="{C60E6D36-60B2-42A0-89B3-F75059615CB6}"/>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71" name="正方形/長方形 270">
          <a:extLst>
            <a:ext uri="{FF2B5EF4-FFF2-40B4-BE49-F238E27FC236}">
              <a16:creationId xmlns:a16="http://schemas.microsoft.com/office/drawing/2014/main" id="{85026738-D965-4FB4-9810-789AAD52FFD3}"/>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2" name="正方形/長方形 271">
          <a:extLst>
            <a:ext uri="{FF2B5EF4-FFF2-40B4-BE49-F238E27FC236}">
              <a16:creationId xmlns:a16="http://schemas.microsoft.com/office/drawing/2014/main" id="{3A544CE0-F4E3-4D49-A160-F44F4C741A3B}"/>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3" name="正方形/長方形 272">
          <a:extLst>
            <a:ext uri="{FF2B5EF4-FFF2-40B4-BE49-F238E27FC236}">
              <a16:creationId xmlns:a16="http://schemas.microsoft.com/office/drawing/2014/main" id="{42B33A3F-F0C9-41A7-A11B-90B75D4F0B6B}"/>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4" name="正方形/長方形 273">
          <a:extLst>
            <a:ext uri="{FF2B5EF4-FFF2-40B4-BE49-F238E27FC236}">
              <a16:creationId xmlns:a16="http://schemas.microsoft.com/office/drawing/2014/main" id="{286018B6-36F0-4550-9CA5-296FA59352C5}"/>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5" name="正方形/長方形 274">
          <a:extLst>
            <a:ext uri="{FF2B5EF4-FFF2-40B4-BE49-F238E27FC236}">
              <a16:creationId xmlns:a16="http://schemas.microsoft.com/office/drawing/2014/main" id="{5ADF7D74-A62B-4403-A92E-7F8E2F257CB7}"/>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6" name="テキスト ボックス 275">
          <a:extLst>
            <a:ext uri="{FF2B5EF4-FFF2-40B4-BE49-F238E27FC236}">
              <a16:creationId xmlns:a16="http://schemas.microsoft.com/office/drawing/2014/main" id="{C9BDE05C-6C7D-478A-B67A-4586C327731C}"/>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7" name="直線コネクタ 276">
          <a:extLst>
            <a:ext uri="{FF2B5EF4-FFF2-40B4-BE49-F238E27FC236}">
              <a16:creationId xmlns:a16="http://schemas.microsoft.com/office/drawing/2014/main" id="{96F2B82D-780A-4E2F-B54A-0511969FA17D}"/>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8" name="テキスト ボックス 277">
          <a:extLst>
            <a:ext uri="{FF2B5EF4-FFF2-40B4-BE49-F238E27FC236}">
              <a16:creationId xmlns:a16="http://schemas.microsoft.com/office/drawing/2014/main" id="{46279D51-2762-4D9D-81E4-09BC1DD10949}"/>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9" name="直線コネクタ 278">
          <a:extLst>
            <a:ext uri="{FF2B5EF4-FFF2-40B4-BE49-F238E27FC236}">
              <a16:creationId xmlns:a16="http://schemas.microsoft.com/office/drawing/2014/main" id="{FB368A33-5FFD-41A7-8F1C-3DFB8E5FCFD2}"/>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80" name="テキスト ボックス 279">
          <a:extLst>
            <a:ext uri="{FF2B5EF4-FFF2-40B4-BE49-F238E27FC236}">
              <a16:creationId xmlns:a16="http://schemas.microsoft.com/office/drawing/2014/main" id="{36BEE3AF-E2F4-4560-9BB4-DF79B560D6DD}"/>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81" name="直線コネクタ 280">
          <a:extLst>
            <a:ext uri="{FF2B5EF4-FFF2-40B4-BE49-F238E27FC236}">
              <a16:creationId xmlns:a16="http://schemas.microsoft.com/office/drawing/2014/main" id="{CBAACCEC-756F-4E8B-8452-279732D227E4}"/>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2" name="テキスト ボックス 281">
          <a:extLst>
            <a:ext uri="{FF2B5EF4-FFF2-40B4-BE49-F238E27FC236}">
              <a16:creationId xmlns:a16="http://schemas.microsoft.com/office/drawing/2014/main" id="{DC9571A1-4E55-4A3C-A75A-A5DF4069BD9E}"/>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3" name="直線コネクタ 282">
          <a:extLst>
            <a:ext uri="{FF2B5EF4-FFF2-40B4-BE49-F238E27FC236}">
              <a16:creationId xmlns:a16="http://schemas.microsoft.com/office/drawing/2014/main" id="{003317CD-B02F-44E6-979A-2397E27DA53B}"/>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4" name="テキスト ボックス 283">
          <a:extLst>
            <a:ext uri="{FF2B5EF4-FFF2-40B4-BE49-F238E27FC236}">
              <a16:creationId xmlns:a16="http://schemas.microsoft.com/office/drawing/2014/main" id="{5625891C-29C6-4010-9A49-404D18626BF7}"/>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5" name="直線コネクタ 284">
          <a:extLst>
            <a:ext uri="{FF2B5EF4-FFF2-40B4-BE49-F238E27FC236}">
              <a16:creationId xmlns:a16="http://schemas.microsoft.com/office/drawing/2014/main" id="{A34812F2-3E7B-408A-8644-C84DD850D01F}"/>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6" name="テキスト ボックス 285">
          <a:extLst>
            <a:ext uri="{FF2B5EF4-FFF2-40B4-BE49-F238E27FC236}">
              <a16:creationId xmlns:a16="http://schemas.microsoft.com/office/drawing/2014/main" id="{FBBA7A76-CDDD-4E00-9FCF-B9FFA6FB588E}"/>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7" name="直線コネクタ 286">
          <a:extLst>
            <a:ext uri="{FF2B5EF4-FFF2-40B4-BE49-F238E27FC236}">
              <a16:creationId xmlns:a16="http://schemas.microsoft.com/office/drawing/2014/main" id="{5B5372F1-83B3-49E7-B65F-F2C947D3B576}"/>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8" name="テキスト ボックス 287">
          <a:extLst>
            <a:ext uri="{FF2B5EF4-FFF2-40B4-BE49-F238E27FC236}">
              <a16:creationId xmlns:a16="http://schemas.microsoft.com/office/drawing/2014/main" id="{78D301D5-980D-4316-912D-F84E4C23A911}"/>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9" name="直線コネクタ 288">
          <a:extLst>
            <a:ext uri="{FF2B5EF4-FFF2-40B4-BE49-F238E27FC236}">
              <a16:creationId xmlns:a16="http://schemas.microsoft.com/office/drawing/2014/main" id="{043C4819-628B-47E1-AC07-FA9655CB0951}"/>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90" name="テキスト ボックス 289">
          <a:extLst>
            <a:ext uri="{FF2B5EF4-FFF2-40B4-BE49-F238E27FC236}">
              <a16:creationId xmlns:a16="http://schemas.microsoft.com/office/drawing/2014/main" id="{2B8CD893-FD34-4454-9190-9CE877F1E3F9}"/>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91" name="【公営住宅】&#10;有形固定資産減価償却率グラフ枠">
          <a:extLst>
            <a:ext uri="{FF2B5EF4-FFF2-40B4-BE49-F238E27FC236}">
              <a16:creationId xmlns:a16="http://schemas.microsoft.com/office/drawing/2014/main" id="{50152AF8-5B53-4B68-8620-F3411DFDBD6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13336</xdr:rowOff>
    </xdr:from>
    <xdr:to>
      <xdr:col>24</xdr:col>
      <xdr:colOff>62865</xdr:colOff>
      <xdr:row>86</xdr:row>
      <xdr:rowOff>114300</xdr:rowOff>
    </xdr:to>
    <xdr:cxnSp macro="">
      <xdr:nvCxnSpPr>
        <xdr:cNvPr id="292" name="直線コネクタ 291">
          <a:extLst>
            <a:ext uri="{FF2B5EF4-FFF2-40B4-BE49-F238E27FC236}">
              <a16:creationId xmlns:a16="http://schemas.microsoft.com/office/drawing/2014/main" id="{4DB36096-8C81-4821-9C41-5F06BAD9394B}"/>
            </a:ext>
          </a:extLst>
        </xdr:cNvPr>
        <xdr:cNvCxnSpPr/>
      </xdr:nvCxnSpPr>
      <xdr:spPr>
        <a:xfrm flipV="1">
          <a:off x="4634865" y="13557886"/>
          <a:ext cx="0" cy="1301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93" name="【公営住宅】&#10;有形固定資産減価償却率最小値テキスト">
          <a:extLst>
            <a:ext uri="{FF2B5EF4-FFF2-40B4-BE49-F238E27FC236}">
              <a16:creationId xmlns:a16="http://schemas.microsoft.com/office/drawing/2014/main" id="{FBA598C8-0CF5-4C9B-B135-D7F5BE020F6B}"/>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4" name="直線コネクタ 293">
          <a:extLst>
            <a:ext uri="{FF2B5EF4-FFF2-40B4-BE49-F238E27FC236}">
              <a16:creationId xmlns:a16="http://schemas.microsoft.com/office/drawing/2014/main" id="{632E0BA6-1F2A-48AB-819C-174CD6D1AB51}"/>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131463</xdr:rowOff>
    </xdr:from>
    <xdr:ext cx="405111" cy="259045"/>
    <xdr:sp macro="" textlink="">
      <xdr:nvSpPr>
        <xdr:cNvPr id="295" name="【公営住宅】&#10;有形固定資産減価償却率最大値テキスト">
          <a:extLst>
            <a:ext uri="{FF2B5EF4-FFF2-40B4-BE49-F238E27FC236}">
              <a16:creationId xmlns:a16="http://schemas.microsoft.com/office/drawing/2014/main" id="{D84F883D-A4A6-4542-B13D-9B27117BB523}"/>
            </a:ext>
          </a:extLst>
        </xdr:cNvPr>
        <xdr:cNvSpPr txBox="1"/>
      </xdr:nvSpPr>
      <xdr:spPr>
        <a:xfrm>
          <a:off x="4673600" y="13333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13336</xdr:rowOff>
    </xdr:from>
    <xdr:to>
      <xdr:col>24</xdr:col>
      <xdr:colOff>152400</xdr:colOff>
      <xdr:row>79</xdr:row>
      <xdr:rowOff>13336</xdr:rowOff>
    </xdr:to>
    <xdr:cxnSp macro="">
      <xdr:nvCxnSpPr>
        <xdr:cNvPr id="296" name="直線コネクタ 295">
          <a:extLst>
            <a:ext uri="{FF2B5EF4-FFF2-40B4-BE49-F238E27FC236}">
              <a16:creationId xmlns:a16="http://schemas.microsoft.com/office/drawing/2014/main" id="{D04955E5-56F5-419E-B20D-4827EB038B12}"/>
            </a:ext>
          </a:extLst>
        </xdr:cNvPr>
        <xdr:cNvCxnSpPr/>
      </xdr:nvCxnSpPr>
      <xdr:spPr>
        <a:xfrm>
          <a:off x="4546600" y="13557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71138</xdr:rowOff>
    </xdr:from>
    <xdr:ext cx="405111" cy="259045"/>
    <xdr:sp macro="" textlink="">
      <xdr:nvSpPr>
        <xdr:cNvPr id="297" name="【公営住宅】&#10;有形固定資産減価償却率平均値テキスト">
          <a:extLst>
            <a:ext uri="{FF2B5EF4-FFF2-40B4-BE49-F238E27FC236}">
              <a16:creationId xmlns:a16="http://schemas.microsoft.com/office/drawing/2014/main" id="{443D60E8-1570-44D4-840A-F13463D5273D}"/>
            </a:ext>
          </a:extLst>
        </xdr:cNvPr>
        <xdr:cNvSpPr txBox="1"/>
      </xdr:nvSpPr>
      <xdr:spPr>
        <a:xfrm>
          <a:off x="4673600" y="141300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48261</xdr:rowOff>
    </xdr:from>
    <xdr:to>
      <xdr:col>24</xdr:col>
      <xdr:colOff>114300</xdr:colOff>
      <xdr:row>83</xdr:row>
      <xdr:rowOff>149861</xdr:rowOff>
    </xdr:to>
    <xdr:sp macro="" textlink="">
      <xdr:nvSpPr>
        <xdr:cNvPr id="298" name="フローチャート: 判断 297">
          <a:extLst>
            <a:ext uri="{FF2B5EF4-FFF2-40B4-BE49-F238E27FC236}">
              <a16:creationId xmlns:a16="http://schemas.microsoft.com/office/drawing/2014/main" id="{573B55FA-5CDB-4C84-9D1B-AF33F5D7239F}"/>
            </a:ext>
          </a:extLst>
        </xdr:cNvPr>
        <xdr:cNvSpPr/>
      </xdr:nvSpPr>
      <xdr:spPr>
        <a:xfrm>
          <a:off x="4584700" y="1427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61595</xdr:rowOff>
    </xdr:from>
    <xdr:to>
      <xdr:col>20</xdr:col>
      <xdr:colOff>38100</xdr:colOff>
      <xdr:row>83</xdr:row>
      <xdr:rowOff>163195</xdr:rowOff>
    </xdr:to>
    <xdr:sp macro="" textlink="">
      <xdr:nvSpPr>
        <xdr:cNvPr id="299" name="フローチャート: 判断 298">
          <a:extLst>
            <a:ext uri="{FF2B5EF4-FFF2-40B4-BE49-F238E27FC236}">
              <a16:creationId xmlns:a16="http://schemas.microsoft.com/office/drawing/2014/main" id="{822E7421-E244-4546-ACD4-582BA99CDAE9}"/>
            </a:ext>
          </a:extLst>
        </xdr:cNvPr>
        <xdr:cNvSpPr/>
      </xdr:nvSpPr>
      <xdr:spPr>
        <a:xfrm>
          <a:off x="3746500" y="1429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21589</xdr:rowOff>
    </xdr:from>
    <xdr:to>
      <xdr:col>15</xdr:col>
      <xdr:colOff>101600</xdr:colOff>
      <xdr:row>83</xdr:row>
      <xdr:rowOff>123189</xdr:rowOff>
    </xdr:to>
    <xdr:sp macro="" textlink="">
      <xdr:nvSpPr>
        <xdr:cNvPr id="300" name="フローチャート: 判断 299">
          <a:extLst>
            <a:ext uri="{FF2B5EF4-FFF2-40B4-BE49-F238E27FC236}">
              <a16:creationId xmlns:a16="http://schemas.microsoft.com/office/drawing/2014/main" id="{06C87EE5-4802-49D4-B190-2E63DD0076FF}"/>
            </a:ext>
          </a:extLst>
        </xdr:cNvPr>
        <xdr:cNvSpPr/>
      </xdr:nvSpPr>
      <xdr:spPr>
        <a:xfrm>
          <a:off x="2857500" y="1425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4445</xdr:rowOff>
    </xdr:from>
    <xdr:to>
      <xdr:col>10</xdr:col>
      <xdr:colOff>165100</xdr:colOff>
      <xdr:row>83</xdr:row>
      <xdr:rowOff>106045</xdr:rowOff>
    </xdr:to>
    <xdr:sp macro="" textlink="">
      <xdr:nvSpPr>
        <xdr:cNvPr id="301" name="フローチャート: 判断 300">
          <a:extLst>
            <a:ext uri="{FF2B5EF4-FFF2-40B4-BE49-F238E27FC236}">
              <a16:creationId xmlns:a16="http://schemas.microsoft.com/office/drawing/2014/main" id="{4CAC705D-F3AF-47A2-A390-E0CE92CBAF0C}"/>
            </a:ext>
          </a:extLst>
        </xdr:cNvPr>
        <xdr:cNvSpPr/>
      </xdr:nvSpPr>
      <xdr:spPr>
        <a:xfrm>
          <a:off x="1968500" y="14234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143511</xdr:rowOff>
    </xdr:from>
    <xdr:to>
      <xdr:col>6</xdr:col>
      <xdr:colOff>38100</xdr:colOff>
      <xdr:row>83</xdr:row>
      <xdr:rowOff>73661</xdr:rowOff>
    </xdr:to>
    <xdr:sp macro="" textlink="">
      <xdr:nvSpPr>
        <xdr:cNvPr id="302" name="フローチャート: 判断 301">
          <a:extLst>
            <a:ext uri="{FF2B5EF4-FFF2-40B4-BE49-F238E27FC236}">
              <a16:creationId xmlns:a16="http://schemas.microsoft.com/office/drawing/2014/main" id="{4262216F-D54B-4FFB-87CF-A107B1C3346A}"/>
            </a:ext>
          </a:extLst>
        </xdr:cNvPr>
        <xdr:cNvSpPr/>
      </xdr:nvSpPr>
      <xdr:spPr>
        <a:xfrm>
          <a:off x="1079500" y="14202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66559027-1D00-4361-A489-91E3B5E7813F}"/>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AE9131F4-F587-48C3-B2D0-545CABD83E39}"/>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218DBD0B-4440-4AF6-91DA-C82FC2C83EF4}"/>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6" name="テキスト ボックス 305">
          <a:extLst>
            <a:ext uri="{FF2B5EF4-FFF2-40B4-BE49-F238E27FC236}">
              <a16:creationId xmlns:a16="http://schemas.microsoft.com/office/drawing/2014/main" id="{35452A41-AE33-43AA-B2FA-7B28370CC095}"/>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7" name="テキスト ボックス 306">
          <a:extLst>
            <a:ext uri="{FF2B5EF4-FFF2-40B4-BE49-F238E27FC236}">
              <a16:creationId xmlns:a16="http://schemas.microsoft.com/office/drawing/2014/main" id="{268E1A9A-A5DC-438C-97F7-8A8C5380EB1F}"/>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128270</xdr:rowOff>
    </xdr:from>
    <xdr:to>
      <xdr:col>24</xdr:col>
      <xdr:colOff>114300</xdr:colOff>
      <xdr:row>85</xdr:row>
      <xdr:rowOff>58420</xdr:rowOff>
    </xdr:to>
    <xdr:sp macro="" textlink="">
      <xdr:nvSpPr>
        <xdr:cNvPr id="308" name="楕円 307">
          <a:extLst>
            <a:ext uri="{FF2B5EF4-FFF2-40B4-BE49-F238E27FC236}">
              <a16:creationId xmlns:a16="http://schemas.microsoft.com/office/drawing/2014/main" id="{B9A1287C-37D2-4FAB-A6CD-EF84EDACC680}"/>
            </a:ext>
          </a:extLst>
        </xdr:cNvPr>
        <xdr:cNvSpPr/>
      </xdr:nvSpPr>
      <xdr:spPr>
        <a:xfrm>
          <a:off x="4584700" y="1453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106697</xdr:rowOff>
    </xdr:from>
    <xdr:ext cx="405111" cy="259045"/>
    <xdr:sp macro="" textlink="">
      <xdr:nvSpPr>
        <xdr:cNvPr id="309" name="【公営住宅】&#10;有形固定資産減価償却率該当値テキスト">
          <a:extLst>
            <a:ext uri="{FF2B5EF4-FFF2-40B4-BE49-F238E27FC236}">
              <a16:creationId xmlns:a16="http://schemas.microsoft.com/office/drawing/2014/main" id="{B50F3D85-9731-4F2E-99D3-F2D3A22C4B9F}"/>
            </a:ext>
          </a:extLst>
        </xdr:cNvPr>
        <xdr:cNvSpPr txBox="1"/>
      </xdr:nvSpPr>
      <xdr:spPr>
        <a:xfrm>
          <a:off x="4673600" y="14508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103505</xdr:rowOff>
    </xdr:from>
    <xdr:to>
      <xdr:col>20</xdr:col>
      <xdr:colOff>38100</xdr:colOff>
      <xdr:row>85</xdr:row>
      <xdr:rowOff>33655</xdr:rowOff>
    </xdr:to>
    <xdr:sp macro="" textlink="">
      <xdr:nvSpPr>
        <xdr:cNvPr id="310" name="楕円 309">
          <a:extLst>
            <a:ext uri="{FF2B5EF4-FFF2-40B4-BE49-F238E27FC236}">
              <a16:creationId xmlns:a16="http://schemas.microsoft.com/office/drawing/2014/main" id="{7865AA01-4428-45B5-ABBD-51D7CDA6C632}"/>
            </a:ext>
          </a:extLst>
        </xdr:cNvPr>
        <xdr:cNvSpPr/>
      </xdr:nvSpPr>
      <xdr:spPr>
        <a:xfrm>
          <a:off x="3746500" y="14505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154305</xdr:rowOff>
    </xdr:from>
    <xdr:to>
      <xdr:col>24</xdr:col>
      <xdr:colOff>63500</xdr:colOff>
      <xdr:row>85</xdr:row>
      <xdr:rowOff>7620</xdr:rowOff>
    </xdr:to>
    <xdr:cxnSp macro="">
      <xdr:nvCxnSpPr>
        <xdr:cNvPr id="311" name="直線コネクタ 310">
          <a:extLst>
            <a:ext uri="{FF2B5EF4-FFF2-40B4-BE49-F238E27FC236}">
              <a16:creationId xmlns:a16="http://schemas.microsoft.com/office/drawing/2014/main" id="{1A584712-4DA6-4C2C-9523-E610E45B2014}"/>
            </a:ext>
          </a:extLst>
        </xdr:cNvPr>
        <xdr:cNvCxnSpPr/>
      </xdr:nvCxnSpPr>
      <xdr:spPr>
        <a:xfrm>
          <a:off x="3797300" y="14556105"/>
          <a:ext cx="8382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71120</xdr:rowOff>
    </xdr:from>
    <xdr:to>
      <xdr:col>15</xdr:col>
      <xdr:colOff>101600</xdr:colOff>
      <xdr:row>85</xdr:row>
      <xdr:rowOff>1270</xdr:rowOff>
    </xdr:to>
    <xdr:sp macro="" textlink="">
      <xdr:nvSpPr>
        <xdr:cNvPr id="312" name="楕円 311">
          <a:extLst>
            <a:ext uri="{FF2B5EF4-FFF2-40B4-BE49-F238E27FC236}">
              <a16:creationId xmlns:a16="http://schemas.microsoft.com/office/drawing/2014/main" id="{DE64377A-F174-4112-84F9-5A2BD8AE7231}"/>
            </a:ext>
          </a:extLst>
        </xdr:cNvPr>
        <xdr:cNvSpPr/>
      </xdr:nvSpPr>
      <xdr:spPr>
        <a:xfrm>
          <a:off x="2857500" y="1447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121920</xdr:rowOff>
    </xdr:from>
    <xdr:to>
      <xdr:col>19</xdr:col>
      <xdr:colOff>177800</xdr:colOff>
      <xdr:row>84</xdr:row>
      <xdr:rowOff>154305</xdr:rowOff>
    </xdr:to>
    <xdr:cxnSp macro="">
      <xdr:nvCxnSpPr>
        <xdr:cNvPr id="313" name="直線コネクタ 312">
          <a:extLst>
            <a:ext uri="{FF2B5EF4-FFF2-40B4-BE49-F238E27FC236}">
              <a16:creationId xmlns:a16="http://schemas.microsoft.com/office/drawing/2014/main" id="{DC575342-AEB2-49D4-B3B5-3767B05BDA02}"/>
            </a:ext>
          </a:extLst>
        </xdr:cNvPr>
        <xdr:cNvCxnSpPr/>
      </xdr:nvCxnSpPr>
      <xdr:spPr>
        <a:xfrm>
          <a:off x="2908300" y="1452372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36830</xdr:rowOff>
    </xdr:from>
    <xdr:to>
      <xdr:col>10</xdr:col>
      <xdr:colOff>165100</xdr:colOff>
      <xdr:row>84</xdr:row>
      <xdr:rowOff>138430</xdr:rowOff>
    </xdr:to>
    <xdr:sp macro="" textlink="">
      <xdr:nvSpPr>
        <xdr:cNvPr id="314" name="楕円 313">
          <a:extLst>
            <a:ext uri="{FF2B5EF4-FFF2-40B4-BE49-F238E27FC236}">
              <a16:creationId xmlns:a16="http://schemas.microsoft.com/office/drawing/2014/main" id="{90CB5551-644A-4C41-831D-6AA6CE1A1AF4}"/>
            </a:ext>
          </a:extLst>
        </xdr:cNvPr>
        <xdr:cNvSpPr/>
      </xdr:nvSpPr>
      <xdr:spPr>
        <a:xfrm>
          <a:off x="1968500" y="1443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87630</xdr:rowOff>
    </xdr:from>
    <xdr:to>
      <xdr:col>15</xdr:col>
      <xdr:colOff>50800</xdr:colOff>
      <xdr:row>84</xdr:row>
      <xdr:rowOff>121920</xdr:rowOff>
    </xdr:to>
    <xdr:cxnSp macro="">
      <xdr:nvCxnSpPr>
        <xdr:cNvPr id="315" name="直線コネクタ 314">
          <a:extLst>
            <a:ext uri="{FF2B5EF4-FFF2-40B4-BE49-F238E27FC236}">
              <a16:creationId xmlns:a16="http://schemas.microsoft.com/office/drawing/2014/main" id="{40E9F9FA-155F-41B2-9746-13A992952C30}"/>
            </a:ext>
          </a:extLst>
        </xdr:cNvPr>
        <xdr:cNvCxnSpPr/>
      </xdr:nvCxnSpPr>
      <xdr:spPr>
        <a:xfrm>
          <a:off x="2019300" y="1448943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168275</xdr:rowOff>
    </xdr:from>
    <xdr:to>
      <xdr:col>6</xdr:col>
      <xdr:colOff>38100</xdr:colOff>
      <xdr:row>84</xdr:row>
      <xdr:rowOff>98425</xdr:rowOff>
    </xdr:to>
    <xdr:sp macro="" textlink="">
      <xdr:nvSpPr>
        <xdr:cNvPr id="316" name="楕円 315">
          <a:extLst>
            <a:ext uri="{FF2B5EF4-FFF2-40B4-BE49-F238E27FC236}">
              <a16:creationId xmlns:a16="http://schemas.microsoft.com/office/drawing/2014/main" id="{B81EF0F0-054A-45F7-9D65-3060CFA3578B}"/>
            </a:ext>
          </a:extLst>
        </xdr:cNvPr>
        <xdr:cNvSpPr/>
      </xdr:nvSpPr>
      <xdr:spPr>
        <a:xfrm>
          <a:off x="1079500" y="14398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47625</xdr:rowOff>
    </xdr:from>
    <xdr:to>
      <xdr:col>10</xdr:col>
      <xdr:colOff>114300</xdr:colOff>
      <xdr:row>84</xdr:row>
      <xdr:rowOff>87630</xdr:rowOff>
    </xdr:to>
    <xdr:cxnSp macro="">
      <xdr:nvCxnSpPr>
        <xdr:cNvPr id="317" name="直線コネクタ 316">
          <a:extLst>
            <a:ext uri="{FF2B5EF4-FFF2-40B4-BE49-F238E27FC236}">
              <a16:creationId xmlns:a16="http://schemas.microsoft.com/office/drawing/2014/main" id="{573A20D3-FC9F-4C04-9F5B-FEE77D62560F}"/>
            </a:ext>
          </a:extLst>
        </xdr:cNvPr>
        <xdr:cNvCxnSpPr/>
      </xdr:nvCxnSpPr>
      <xdr:spPr>
        <a:xfrm>
          <a:off x="1130300" y="1444942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8272</xdr:rowOff>
    </xdr:from>
    <xdr:ext cx="405111" cy="259045"/>
    <xdr:sp macro="" textlink="">
      <xdr:nvSpPr>
        <xdr:cNvPr id="318" name="n_1aveValue【公営住宅】&#10;有形固定資産減価償却率">
          <a:extLst>
            <a:ext uri="{FF2B5EF4-FFF2-40B4-BE49-F238E27FC236}">
              <a16:creationId xmlns:a16="http://schemas.microsoft.com/office/drawing/2014/main" id="{1A6D85EC-9F97-4832-9A32-13BA6EDC5266}"/>
            </a:ext>
          </a:extLst>
        </xdr:cNvPr>
        <xdr:cNvSpPr txBox="1"/>
      </xdr:nvSpPr>
      <xdr:spPr>
        <a:xfrm>
          <a:off x="3582044" y="14067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139716</xdr:rowOff>
    </xdr:from>
    <xdr:ext cx="405111" cy="259045"/>
    <xdr:sp macro="" textlink="">
      <xdr:nvSpPr>
        <xdr:cNvPr id="319" name="n_2aveValue【公営住宅】&#10;有形固定資産減価償却率">
          <a:extLst>
            <a:ext uri="{FF2B5EF4-FFF2-40B4-BE49-F238E27FC236}">
              <a16:creationId xmlns:a16="http://schemas.microsoft.com/office/drawing/2014/main" id="{61C00350-44C4-41CC-A18D-B958F4AACC45}"/>
            </a:ext>
          </a:extLst>
        </xdr:cNvPr>
        <xdr:cNvSpPr txBox="1"/>
      </xdr:nvSpPr>
      <xdr:spPr>
        <a:xfrm>
          <a:off x="2705744" y="14027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122572</xdr:rowOff>
    </xdr:from>
    <xdr:ext cx="405111" cy="259045"/>
    <xdr:sp macro="" textlink="">
      <xdr:nvSpPr>
        <xdr:cNvPr id="320" name="n_3aveValue【公営住宅】&#10;有形固定資産減価償却率">
          <a:extLst>
            <a:ext uri="{FF2B5EF4-FFF2-40B4-BE49-F238E27FC236}">
              <a16:creationId xmlns:a16="http://schemas.microsoft.com/office/drawing/2014/main" id="{D8635E14-5520-4A45-BAB5-E46BEE339598}"/>
            </a:ext>
          </a:extLst>
        </xdr:cNvPr>
        <xdr:cNvSpPr txBox="1"/>
      </xdr:nvSpPr>
      <xdr:spPr>
        <a:xfrm>
          <a:off x="1816744" y="14010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90188</xdr:rowOff>
    </xdr:from>
    <xdr:ext cx="405111" cy="259045"/>
    <xdr:sp macro="" textlink="">
      <xdr:nvSpPr>
        <xdr:cNvPr id="321" name="n_4aveValue【公営住宅】&#10;有形固定資産減価償却率">
          <a:extLst>
            <a:ext uri="{FF2B5EF4-FFF2-40B4-BE49-F238E27FC236}">
              <a16:creationId xmlns:a16="http://schemas.microsoft.com/office/drawing/2014/main" id="{3123C2FE-977E-4F00-93E2-983668A8E4A5}"/>
            </a:ext>
          </a:extLst>
        </xdr:cNvPr>
        <xdr:cNvSpPr txBox="1"/>
      </xdr:nvSpPr>
      <xdr:spPr>
        <a:xfrm>
          <a:off x="927744" y="13977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24782</xdr:rowOff>
    </xdr:from>
    <xdr:ext cx="405111" cy="259045"/>
    <xdr:sp macro="" textlink="">
      <xdr:nvSpPr>
        <xdr:cNvPr id="322" name="n_1mainValue【公営住宅】&#10;有形固定資産減価償却率">
          <a:extLst>
            <a:ext uri="{FF2B5EF4-FFF2-40B4-BE49-F238E27FC236}">
              <a16:creationId xmlns:a16="http://schemas.microsoft.com/office/drawing/2014/main" id="{39FC09D3-F19B-41B9-867F-18A373838CD4}"/>
            </a:ext>
          </a:extLst>
        </xdr:cNvPr>
        <xdr:cNvSpPr txBox="1"/>
      </xdr:nvSpPr>
      <xdr:spPr>
        <a:xfrm>
          <a:off x="3582044" y="14598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163847</xdr:rowOff>
    </xdr:from>
    <xdr:ext cx="405111" cy="259045"/>
    <xdr:sp macro="" textlink="">
      <xdr:nvSpPr>
        <xdr:cNvPr id="323" name="n_2mainValue【公営住宅】&#10;有形固定資産減価償却率">
          <a:extLst>
            <a:ext uri="{FF2B5EF4-FFF2-40B4-BE49-F238E27FC236}">
              <a16:creationId xmlns:a16="http://schemas.microsoft.com/office/drawing/2014/main" id="{0FBDD71E-B6F7-4C28-8FF6-6C2420EE2225}"/>
            </a:ext>
          </a:extLst>
        </xdr:cNvPr>
        <xdr:cNvSpPr txBox="1"/>
      </xdr:nvSpPr>
      <xdr:spPr>
        <a:xfrm>
          <a:off x="2705744" y="14565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129557</xdr:rowOff>
    </xdr:from>
    <xdr:ext cx="405111" cy="259045"/>
    <xdr:sp macro="" textlink="">
      <xdr:nvSpPr>
        <xdr:cNvPr id="324" name="n_3mainValue【公営住宅】&#10;有形固定資産減価償却率">
          <a:extLst>
            <a:ext uri="{FF2B5EF4-FFF2-40B4-BE49-F238E27FC236}">
              <a16:creationId xmlns:a16="http://schemas.microsoft.com/office/drawing/2014/main" id="{71CC7444-579C-4862-96B3-8B7818B417F8}"/>
            </a:ext>
          </a:extLst>
        </xdr:cNvPr>
        <xdr:cNvSpPr txBox="1"/>
      </xdr:nvSpPr>
      <xdr:spPr>
        <a:xfrm>
          <a:off x="1816744" y="14531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89552</xdr:rowOff>
    </xdr:from>
    <xdr:ext cx="405111" cy="259045"/>
    <xdr:sp macro="" textlink="">
      <xdr:nvSpPr>
        <xdr:cNvPr id="325" name="n_4mainValue【公営住宅】&#10;有形固定資産減価償却率">
          <a:extLst>
            <a:ext uri="{FF2B5EF4-FFF2-40B4-BE49-F238E27FC236}">
              <a16:creationId xmlns:a16="http://schemas.microsoft.com/office/drawing/2014/main" id="{E7AB9853-463F-42C0-9AF2-CD7EF175B5E8}"/>
            </a:ext>
          </a:extLst>
        </xdr:cNvPr>
        <xdr:cNvSpPr txBox="1"/>
      </xdr:nvSpPr>
      <xdr:spPr>
        <a:xfrm>
          <a:off x="927744" y="14491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6" name="正方形/長方形 325">
          <a:extLst>
            <a:ext uri="{FF2B5EF4-FFF2-40B4-BE49-F238E27FC236}">
              <a16:creationId xmlns:a16="http://schemas.microsoft.com/office/drawing/2014/main" id="{26808BDA-293E-48FA-B971-2A8ABEBBEED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7" name="正方形/長方形 326">
          <a:extLst>
            <a:ext uri="{FF2B5EF4-FFF2-40B4-BE49-F238E27FC236}">
              <a16:creationId xmlns:a16="http://schemas.microsoft.com/office/drawing/2014/main" id="{A58349DB-F2FA-43E7-9196-77C75580818C}"/>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8" name="正方形/長方形 327">
          <a:extLst>
            <a:ext uri="{FF2B5EF4-FFF2-40B4-BE49-F238E27FC236}">
              <a16:creationId xmlns:a16="http://schemas.microsoft.com/office/drawing/2014/main" id="{112883F0-7533-47D8-8009-A5A95D652F8C}"/>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9" name="正方形/長方形 328">
          <a:extLst>
            <a:ext uri="{FF2B5EF4-FFF2-40B4-BE49-F238E27FC236}">
              <a16:creationId xmlns:a16="http://schemas.microsoft.com/office/drawing/2014/main" id="{F894BB66-0DBC-4072-A04E-3EDD5849C132}"/>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30" name="正方形/長方形 329">
          <a:extLst>
            <a:ext uri="{FF2B5EF4-FFF2-40B4-BE49-F238E27FC236}">
              <a16:creationId xmlns:a16="http://schemas.microsoft.com/office/drawing/2014/main" id="{F60E1C74-10E4-4948-A27D-B0AD8DC559C1}"/>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31" name="正方形/長方形 330">
          <a:extLst>
            <a:ext uri="{FF2B5EF4-FFF2-40B4-BE49-F238E27FC236}">
              <a16:creationId xmlns:a16="http://schemas.microsoft.com/office/drawing/2014/main" id="{4D3B7D45-ABE8-4406-B30C-E48CD776F681}"/>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2" name="正方形/長方形 331">
          <a:extLst>
            <a:ext uri="{FF2B5EF4-FFF2-40B4-BE49-F238E27FC236}">
              <a16:creationId xmlns:a16="http://schemas.microsoft.com/office/drawing/2014/main" id="{AF952280-EA35-458F-8E12-13BD23D5F58F}"/>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3" name="正方形/長方形 332">
          <a:extLst>
            <a:ext uri="{FF2B5EF4-FFF2-40B4-BE49-F238E27FC236}">
              <a16:creationId xmlns:a16="http://schemas.microsoft.com/office/drawing/2014/main" id="{69449A29-1EDF-427C-9C66-ED58DC0F1255}"/>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4" name="テキスト ボックス 333">
          <a:extLst>
            <a:ext uri="{FF2B5EF4-FFF2-40B4-BE49-F238E27FC236}">
              <a16:creationId xmlns:a16="http://schemas.microsoft.com/office/drawing/2014/main" id="{1DE0F15F-0ADB-422D-B71E-A394E5070AD1}"/>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5" name="直線コネクタ 334">
          <a:extLst>
            <a:ext uri="{FF2B5EF4-FFF2-40B4-BE49-F238E27FC236}">
              <a16:creationId xmlns:a16="http://schemas.microsoft.com/office/drawing/2014/main" id="{256FD7DD-56A0-4554-9D60-32E80EED78AF}"/>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6" name="直線コネクタ 335">
          <a:extLst>
            <a:ext uri="{FF2B5EF4-FFF2-40B4-BE49-F238E27FC236}">
              <a16:creationId xmlns:a16="http://schemas.microsoft.com/office/drawing/2014/main" id="{12B850FA-E670-41CF-9D16-CCAA1D10187B}"/>
            </a:ext>
          </a:extLst>
        </xdr:cNvPr>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7" name="テキスト ボックス 336">
          <a:extLst>
            <a:ext uri="{FF2B5EF4-FFF2-40B4-BE49-F238E27FC236}">
              <a16:creationId xmlns:a16="http://schemas.microsoft.com/office/drawing/2014/main" id="{E22C3D11-6A5A-45CD-B28B-910C298BCF89}"/>
            </a:ext>
          </a:extLst>
        </xdr:cNvPr>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8" name="直線コネクタ 337">
          <a:extLst>
            <a:ext uri="{FF2B5EF4-FFF2-40B4-BE49-F238E27FC236}">
              <a16:creationId xmlns:a16="http://schemas.microsoft.com/office/drawing/2014/main" id="{1104CE07-F457-43A9-9760-FBE2D7EC0729}"/>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9" name="テキスト ボックス 338">
          <a:extLst>
            <a:ext uri="{FF2B5EF4-FFF2-40B4-BE49-F238E27FC236}">
              <a16:creationId xmlns:a16="http://schemas.microsoft.com/office/drawing/2014/main" id="{0F6C56F5-D7A0-4567-B00B-6695FC2B607A}"/>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40" name="直線コネクタ 339">
          <a:extLst>
            <a:ext uri="{FF2B5EF4-FFF2-40B4-BE49-F238E27FC236}">
              <a16:creationId xmlns:a16="http://schemas.microsoft.com/office/drawing/2014/main" id="{E203B9B5-4A59-4FFA-95C2-C27A4C37AD6D}"/>
            </a:ext>
          </a:extLst>
        </xdr:cNvPr>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41" name="テキスト ボックス 340">
          <a:extLst>
            <a:ext uri="{FF2B5EF4-FFF2-40B4-BE49-F238E27FC236}">
              <a16:creationId xmlns:a16="http://schemas.microsoft.com/office/drawing/2014/main" id="{E4BBACD4-2B17-4329-BD54-BEF27BD38058}"/>
            </a:ext>
          </a:extLst>
        </xdr:cNvPr>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018B2357-CF9C-47AC-BF9A-8A44E3C4D03F}"/>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a:extLst>
            <a:ext uri="{FF2B5EF4-FFF2-40B4-BE49-F238E27FC236}">
              <a16:creationId xmlns:a16="http://schemas.microsoft.com/office/drawing/2014/main" id="{E23251C2-3F6A-4DD6-813D-3002233FC4FA}"/>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a:extLst>
            <a:ext uri="{FF2B5EF4-FFF2-40B4-BE49-F238E27FC236}">
              <a16:creationId xmlns:a16="http://schemas.microsoft.com/office/drawing/2014/main" id="{7DB666C9-1F44-4354-927C-850D6FB97713}"/>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70104</xdr:rowOff>
    </xdr:from>
    <xdr:to>
      <xdr:col>54</xdr:col>
      <xdr:colOff>189865</xdr:colOff>
      <xdr:row>85</xdr:row>
      <xdr:rowOff>83820</xdr:rowOff>
    </xdr:to>
    <xdr:cxnSp macro="">
      <xdr:nvCxnSpPr>
        <xdr:cNvPr id="345" name="直線コネクタ 344">
          <a:extLst>
            <a:ext uri="{FF2B5EF4-FFF2-40B4-BE49-F238E27FC236}">
              <a16:creationId xmlns:a16="http://schemas.microsoft.com/office/drawing/2014/main" id="{17BE5042-67FB-4C31-97CC-5DD037C4799F}"/>
            </a:ext>
          </a:extLst>
        </xdr:cNvPr>
        <xdr:cNvCxnSpPr/>
      </xdr:nvCxnSpPr>
      <xdr:spPr>
        <a:xfrm flipV="1">
          <a:off x="10476865" y="13443204"/>
          <a:ext cx="0" cy="12138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87647</xdr:rowOff>
    </xdr:from>
    <xdr:ext cx="469744" cy="259045"/>
    <xdr:sp macro="" textlink="">
      <xdr:nvSpPr>
        <xdr:cNvPr id="346" name="【公営住宅】&#10;一人当たり面積最小値テキスト">
          <a:extLst>
            <a:ext uri="{FF2B5EF4-FFF2-40B4-BE49-F238E27FC236}">
              <a16:creationId xmlns:a16="http://schemas.microsoft.com/office/drawing/2014/main" id="{3EB8EBBD-907D-487C-ABB2-687B7A758DD5}"/>
            </a:ext>
          </a:extLst>
        </xdr:cNvPr>
        <xdr:cNvSpPr txBox="1"/>
      </xdr:nvSpPr>
      <xdr:spPr>
        <a:xfrm>
          <a:off x="10515600" y="14660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83820</xdr:rowOff>
    </xdr:from>
    <xdr:to>
      <xdr:col>55</xdr:col>
      <xdr:colOff>88900</xdr:colOff>
      <xdr:row>85</xdr:row>
      <xdr:rowOff>83820</xdr:rowOff>
    </xdr:to>
    <xdr:cxnSp macro="">
      <xdr:nvCxnSpPr>
        <xdr:cNvPr id="347" name="直線コネクタ 346">
          <a:extLst>
            <a:ext uri="{FF2B5EF4-FFF2-40B4-BE49-F238E27FC236}">
              <a16:creationId xmlns:a16="http://schemas.microsoft.com/office/drawing/2014/main" id="{B9A6B012-EECF-47B1-8E04-EF1FCCBC5AED}"/>
            </a:ext>
          </a:extLst>
        </xdr:cNvPr>
        <xdr:cNvCxnSpPr/>
      </xdr:nvCxnSpPr>
      <xdr:spPr>
        <a:xfrm>
          <a:off x="10388600" y="14657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16781</xdr:rowOff>
    </xdr:from>
    <xdr:ext cx="469744" cy="259045"/>
    <xdr:sp macro="" textlink="">
      <xdr:nvSpPr>
        <xdr:cNvPr id="348" name="【公営住宅】&#10;一人当たり面積最大値テキスト">
          <a:extLst>
            <a:ext uri="{FF2B5EF4-FFF2-40B4-BE49-F238E27FC236}">
              <a16:creationId xmlns:a16="http://schemas.microsoft.com/office/drawing/2014/main" id="{2D7340F6-659C-47F2-A89E-EB4CB5B60853}"/>
            </a:ext>
          </a:extLst>
        </xdr:cNvPr>
        <xdr:cNvSpPr txBox="1"/>
      </xdr:nvSpPr>
      <xdr:spPr>
        <a:xfrm>
          <a:off x="10515600" y="13218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70104</xdr:rowOff>
    </xdr:from>
    <xdr:to>
      <xdr:col>55</xdr:col>
      <xdr:colOff>88900</xdr:colOff>
      <xdr:row>78</xdr:row>
      <xdr:rowOff>70104</xdr:rowOff>
    </xdr:to>
    <xdr:cxnSp macro="">
      <xdr:nvCxnSpPr>
        <xdr:cNvPr id="349" name="直線コネクタ 348">
          <a:extLst>
            <a:ext uri="{FF2B5EF4-FFF2-40B4-BE49-F238E27FC236}">
              <a16:creationId xmlns:a16="http://schemas.microsoft.com/office/drawing/2014/main" id="{455A874D-722D-4FA3-8191-5EE1E8785FA8}"/>
            </a:ext>
          </a:extLst>
        </xdr:cNvPr>
        <xdr:cNvCxnSpPr/>
      </xdr:nvCxnSpPr>
      <xdr:spPr>
        <a:xfrm>
          <a:off x="10388600" y="13443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108030</xdr:rowOff>
    </xdr:from>
    <xdr:ext cx="469744" cy="259045"/>
    <xdr:sp macro="" textlink="">
      <xdr:nvSpPr>
        <xdr:cNvPr id="350" name="【公営住宅】&#10;一人当たり面積平均値テキスト">
          <a:extLst>
            <a:ext uri="{FF2B5EF4-FFF2-40B4-BE49-F238E27FC236}">
              <a16:creationId xmlns:a16="http://schemas.microsoft.com/office/drawing/2014/main" id="{6BB10857-DFAF-4D58-8C75-E2CF789F3E0A}"/>
            </a:ext>
          </a:extLst>
        </xdr:cNvPr>
        <xdr:cNvSpPr txBox="1"/>
      </xdr:nvSpPr>
      <xdr:spPr>
        <a:xfrm>
          <a:off x="10515600" y="143383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129603</xdr:rowOff>
    </xdr:from>
    <xdr:to>
      <xdr:col>55</xdr:col>
      <xdr:colOff>50800</xdr:colOff>
      <xdr:row>84</xdr:row>
      <xdr:rowOff>59753</xdr:rowOff>
    </xdr:to>
    <xdr:sp macro="" textlink="">
      <xdr:nvSpPr>
        <xdr:cNvPr id="351" name="フローチャート: 判断 350">
          <a:extLst>
            <a:ext uri="{FF2B5EF4-FFF2-40B4-BE49-F238E27FC236}">
              <a16:creationId xmlns:a16="http://schemas.microsoft.com/office/drawing/2014/main" id="{B8899E27-8D2D-4B67-A4BB-7C567E7997D9}"/>
            </a:ext>
          </a:extLst>
        </xdr:cNvPr>
        <xdr:cNvSpPr/>
      </xdr:nvSpPr>
      <xdr:spPr>
        <a:xfrm>
          <a:off x="10426700" y="14359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115315</xdr:rowOff>
    </xdr:from>
    <xdr:to>
      <xdr:col>50</xdr:col>
      <xdr:colOff>165100</xdr:colOff>
      <xdr:row>84</xdr:row>
      <xdr:rowOff>45465</xdr:rowOff>
    </xdr:to>
    <xdr:sp macro="" textlink="">
      <xdr:nvSpPr>
        <xdr:cNvPr id="352" name="フローチャート: 判断 351">
          <a:extLst>
            <a:ext uri="{FF2B5EF4-FFF2-40B4-BE49-F238E27FC236}">
              <a16:creationId xmlns:a16="http://schemas.microsoft.com/office/drawing/2014/main" id="{36DE298F-5517-45E2-913B-6FCAEE939EED}"/>
            </a:ext>
          </a:extLst>
        </xdr:cNvPr>
        <xdr:cNvSpPr/>
      </xdr:nvSpPr>
      <xdr:spPr>
        <a:xfrm>
          <a:off x="9588500" y="14345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94742</xdr:rowOff>
    </xdr:from>
    <xdr:to>
      <xdr:col>46</xdr:col>
      <xdr:colOff>38100</xdr:colOff>
      <xdr:row>84</xdr:row>
      <xdr:rowOff>24892</xdr:rowOff>
    </xdr:to>
    <xdr:sp macro="" textlink="">
      <xdr:nvSpPr>
        <xdr:cNvPr id="353" name="フローチャート: 判断 352">
          <a:extLst>
            <a:ext uri="{FF2B5EF4-FFF2-40B4-BE49-F238E27FC236}">
              <a16:creationId xmlns:a16="http://schemas.microsoft.com/office/drawing/2014/main" id="{4C59AC8E-5DF0-4A99-9733-49AE6FB73CF9}"/>
            </a:ext>
          </a:extLst>
        </xdr:cNvPr>
        <xdr:cNvSpPr/>
      </xdr:nvSpPr>
      <xdr:spPr>
        <a:xfrm>
          <a:off x="8699500" y="1432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99885</xdr:rowOff>
    </xdr:from>
    <xdr:to>
      <xdr:col>41</xdr:col>
      <xdr:colOff>101600</xdr:colOff>
      <xdr:row>84</xdr:row>
      <xdr:rowOff>30035</xdr:rowOff>
    </xdr:to>
    <xdr:sp macro="" textlink="">
      <xdr:nvSpPr>
        <xdr:cNvPr id="354" name="フローチャート: 判断 353">
          <a:extLst>
            <a:ext uri="{FF2B5EF4-FFF2-40B4-BE49-F238E27FC236}">
              <a16:creationId xmlns:a16="http://schemas.microsoft.com/office/drawing/2014/main" id="{713EDD10-4BF5-4093-8942-D312E39BDB9F}"/>
            </a:ext>
          </a:extLst>
        </xdr:cNvPr>
        <xdr:cNvSpPr/>
      </xdr:nvSpPr>
      <xdr:spPr>
        <a:xfrm>
          <a:off x="7810500" y="14330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115315</xdr:rowOff>
    </xdr:from>
    <xdr:to>
      <xdr:col>36</xdr:col>
      <xdr:colOff>165100</xdr:colOff>
      <xdr:row>84</xdr:row>
      <xdr:rowOff>45465</xdr:rowOff>
    </xdr:to>
    <xdr:sp macro="" textlink="">
      <xdr:nvSpPr>
        <xdr:cNvPr id="355" name="フローチャート: 判断 354">
          <a:extLst>
            <a:ext uri="{FF2B5EF4-FFF2-40B4-BE49-F238E27FC236}">
              <a16:creationId xmlns:a16="http://schemas.microsoft.com/office/drawing/2014/main" id="{B400EECD-2686-4EC8-9A9B-88EA5D9F0E0F}"/>
            </a:ext>
          </a:extLst>
        </xdr:cNvPr>
        <xdr:cNvSpPr/>
      </xdr:nvSpPr>
      <xdr:spPr>
        <a:xfrm>
          <a:off x="6921500" y="14345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33F77060-DF8E-4FF4-8F5D-A8546ADBA47C}"/>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8C598F40-D38F-4AA2-8F80-837B3EFF8D4F}"/>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F447D59F-6BC8-43B1-BF6B-D55402EB1A57}"/>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3AC18908-8883-4120-AF0C-D9C9335783C8}"/>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78743AF4-61E2-4918-90B1-37181C50638E}"/>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126746</xdr:rowOff>
    </xdr:from>
    <xdr:to>
      <xdr:col>55</xdr:col>
      <xdr:colOff>50800</xdr:colOff>
      <xdr:row>80</xdr:row>
      <xdr:rowOff>56896</xdr:rowOff>
    </xdr:to>
    <xdr:sp macro="" textlink="">
      <xdr:nvSpPr>
        <xdr:cNvPr id="361" name="楕円 360">
          <a:extLst>
            <a:ext uri="{FF2B5EF4-FFF2-40B4-BE49-F238E27FC236}">
              <a16:creationId xmlns:a16="http://schemas.microsoft.com/office/drawing/2014/main" id="{479D489E-530A-4FEF-A4E5-45248FD0265B}"/>
            </a:ext>
          </a:extLst>
        </xdr:cNvPr>
        <xdr:cNvSpPr/>
      </xdr:nvSpPr>
      <xdr:spPr>
        <a:xfrm>
          <a:off x="10426700" y="13671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78</xdr:row>
      <xdr:rowOff>149623</xdr:rowOff>
    </xdr:from>
    <xdr:ext cx="469744" cy="259045"/>
    <xdr:sp macro="" textlink="">
      <xdr:nvSpPr>
        <xdr:cNvPr id="362" name="【公営住宅】&#10;一人当たり面積該当値テキスト">
          <a:extLst>
            <a:ext uri="{FF2B5EF4-FFF2-40B4-BE49-F238E27FC236}">
              <a16:creationId xmlns:a16="http://schemas.microsoft.com/office/drawing/2014/main" id="{8F144D27-50B6-4F64-BD1B-C1FBF9C4A087}"/>
            </a:ext>
          </a:extLst>
        </xdr:cNvPr>
        <xdr:cNvSpPr txBox="1"/>
      </xdr:nvSpPr>
      <xdr:spPr>
        <a:xfrm>
          <a:off x="10515600" y="1352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115888</xdr:rowOff>
    </xdr:from>
    <xdr:to>
      <xdr:col>50</xdr:col>
      <xdr:colOff>165100</xdr:colOff>
      <xdr:row>80</xdr:row>
      <xdr:rowOff>46038</xdr:rowOff>
    </xdr:to>
    <xdr:sp macro="" textlink="">
      <xdr:nvSpPr>
        <xdr:cNvPr id="363" name="楕円 362">
          <a:extLst>
            <a:ext uri="{FF2B5EF4-FFF2-40B4-BE49-F238E27FC236}">
              <a16:creationId xmlns:a16="http://schemas.microsoft.com/office/drawing/2014/main" id="{06A53BC9-2249-4F04-B99B-2C3B6F9B8561}"/>
            </a:ext>
          </a:extLst>
        </xdr:cNvPr>
        <xdr:cNvSpPr/>
      </xdr:nvSpPr>
      <xdr:spPr>
        <a:xfrm>
          <a:off x="9588500" y="13660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79</xdr:row>
      <xdr:rowOff>166688</xdr:rowOff>
    </xdr:from>
    <xdr:to>
      <xdr:col>55</xdr:col>
      <xdr:colOff>0</xdr:colOff>
      <xdr:row>80</xdr:row>
      <xdr:rowOff>6096</xdr:rowOff>
    </xdr:to>
    <xdr:cxnSp macro="">
      <xdr:nvCxnSpPr>
        <xdr:cNvPr id="364" name="直線コネクタ 363">
          <a:extLst>
            <a:ext uri="{FF2B5EF4-FFF2-40B4-BE49-F238E27FC236}">
              <a16:creationId xmlns:a16="http://schemas.microsoft.com/office/drawing/2014/main" id="{F6482543-987D-4FC7-BDF6-CF3A7D3615FE}"/>
            </a:ext>
          </a:extLst>
        </xdr:cNvPr>
        <xdr:cNvCxnSpPr/>
      </xdr:nvCxnSpPr>
      <xdr:spPr>
        <a:xfrm>
          <a:off x="9639300" y="13711238"/>
          <a:ext cx="838200" cy="10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79</xdr:row>
      <xdr:rowOff>132462</xdr:rowOff>
    </xdr:from>
    <xdr:to>
      <xdr:col>46</xdr:col>
      <xdr:colOff>38100</xdr:colOff>
      <xdr:row>80</xdr:row>
      <xdr:rowOff>62612</xdr:rowOff>
    </xdr:to>
    <xdr:sp macro="" textlink="">
      <xdr:nvSpPr>
        <xdr:cNvPr id="365" name="楕円 364">
          <a:extLst>
            <a:ext uri="{FF2B5EF4-FFF2-40B4-BE49-F238E27FC236}">
              <a16:creationId xmlns:a16="http://schemas.microsoft.com/office/drawing/2014/main" id="{22CD7C1D-4780-4C69-BF64-7D059BE648ED}"/>
            </a:ext>
          </a:extLst>
        </xdr:cNvPr>
        <xdr:cNvSpPr/>
      </xdr:nvSpPr>
      <xdr:spPr>
        <a:xfrm>
          <a:off x="8699500" y="13677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166688</xdr:rowOff>
    </xdr:from>
    <xdr:to>
      <xdr:col>50</xdr:col>
      <xdr:colOff>114300</xdr:colOff>
      <xdr:row>80</xdr:row>
      <xdr:rowOff>11812</xdr:rowOff>
    </xdr:to>
    <xdr:cxnSp macro="">
      <xdr:nvCxnSpPr>
        <xdr:cNvPr id="366" name="直線コネクタ 365">
          <a:extLst>
            <a:ext uri="{FF2B5EF4-FFF2-40B4-BE49-F238E27FC236}">
              <a16:creationId xmlns:a16="http://schemas.microsoft.com/office/drawing/2014/main" id="{3433FEA4-66A2-487F-B077-F47BCF5F9E48}"/>
            </a:ext>
          </a:extLst>
        </xdr:cNvPr>
        <xdr:cNvCxnSpPr/>
      </xdr:nvCxnSpPr>
      <xdr:spPr>
        <a:xfrm flipV="1">
          <a:off x="8750300" y="13711238"/>
          <a:ext cx="889000" cy="16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79</xdr:row>
      <xdr:rowOff>150177</xdr:rowOff>
    </xdr:from>
    <xdr:to>
      <xdr:col>41</xdr:col>
      <xdr:colOff>101600</xdr:colOff>
      <xdr:row>80</xdr:row>
      <xdr:rowOff>80327</xdr:rowOff>
    </xdr:to>
    <xdr:sp macro="" textlink="">
      <xdr:nvSpPr>
        <xdr:cNvPr id="367" name="楕円 366">
          <a:extLst>
            <a:ext uri="{FF2B5EF4-FFF2-40B4-BE49-F238E27FC236}">
              <a16:creationId xmlns:a16="http://schemas.microsoft.com/office/drawing/2014/main" id="{63CE346C-B29C-402E-9EB9-593B09B39DCC}"/>
            </a:ext>
          </a:extLst>
        </xdr:cNvPr>
        <xdr:cNvSpPr/>
      </xdr:nvSpPr>
      <xdr:spPr>
        <a:xfrm>
          <a:off x="7810500" y="13694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80</xdr:row>
      <xdr:rowOff>11812</xdr:rowOff>
    </xdr:from>
    <xdr:to>
      <xdr:col>45</xdr:col>
      <xdr:colOff>177800</xdr:colOff>
      <xdr:row>80</xdr:row>
      <xdr:rowOff>29527</xdr:rowOff>
    </xdr:to>
    <xdr:cxnSp macro="">
      <xdr:nvCxnSpPr>
        <xdr:cNvPr id="368" name="直線コネクタ 367">
          <a:extLst>
            <a:ext uri="{FF2B5EF4-FFF2-40B4-BE49-F238E27FC236}">
              <a16:creationId xmlns:a16="http://schemas.microsoft.com/office/drawing/2014/main" id="{23DD37BA-E287-4396-A52E-3E3AE4B6CFF5}"/>
            </a:ext>
          </a:extLst>
        </xdr:cNvPr>
        <xdr:cNvCxnSpPr/>
      </xdr:nvCxnSpPr>
      <xdr:spPr>
        <a:xfrm flipV="1">
          <a:off x="7861300" y="13727812"/>
          <a:ext cx="889000" cy="17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79</xdr:row>
      <xdr:rowOff>171323</xdr:rowOff>
    </xdr:from>
    <xdr:to>
      <xdr:col>36</xdr:col>
      <xdr:colOff>165100</xdr:colOff>
      <xdr:row>80</xdr:row>
      <xdr:rowOff>101473</xdr:rowOff>
    </xdr:to>
    <xdr:sp macro="" textlink="">
      <xdr:nvSpPr>
        <xdr:cNvPr id="369" name="楕円 368">
          <a:extLst>
            <a:ext uri="{FF2B5EF4-FFF2-40B4-BE49-F238E27FC236}">
              <a16:creationId xmlns:a16="http://schemas.microsoft.com/office/drawing/2014/main" id="{E653FC6C-BFB2-47FE-909F-0F6908B19565}"/>
            </a:ext>
          </a:extLst>
        </xdr:cNvPr>
        <xdr:cNvSpPr/>
      </xdr:nvSpPr>
      <xdr:spPr>
        <a:xfrm>
          <a:off x="6921500" y="13715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80</xdr:row>
      <xdr:rowOff>29527</xdr:rowOff>
    </xdr:from>
    <xdr:to>
      <xdr:col>41</xdr:col>
      <xdr:colOff>50800</xdr:colOff>
      <xdr:row>80</xdr:row>
      <xdr:rowOff>50673</xdr:rowOff>
    </xdr:to>
    <xdr:cxnSp macro="">
      <xdr:nvCxnSpPr>
        <xdr:cNvPr id="370" name="直線コネクタ 369">
          <a:extLst>
            <a:ext uri="{FF2B5EF4-FFF2-40B4-BE49-F238E27FC236}">
              <a16:creationId xmlns:a16="http://schemas.microsoft.com/office/drawing/2014/main" id="{412D28D4-771F-427E-8F45-BFA661DDD679}"/>
            </a:ext>
          </a:extLst>
        </xdr:cNvPr>
        <xdr:cNvCxnSpPr/>
      </xdr:nvCxnSpPr>
      <xdr:spPr>
        <a:xfrm flipV="1">
          <a:off x="6972300" y="13745527"/>
          <a:ext cx="889000" cy="21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36592</xdr:rowOff>
    </xdr:from>
    <xdr:ext cx="469744" cy="259045"/>
    <xdr:sp macro="" textlink="">
      <xdr:nvSpPr>
        <xdr:cNvPr id="371" name="n_1aveValue【公営住宅】&#10;一人当たり面積">
          <a:extLst>
            <a:ext uri="{FF2B5EF4-FFF2-40B4-BE49-F238E27FC236}">
              <a16:creationId xmlns:a16="http://schemas.microsoft.com/office/drawing/2014/main" id="{8FECF903-D536-494A-9DA5-56F407FCD6EF}"/>
            </a:ext>
          </a:extLst>
        </xdr:cNvPr>
        <xdr:cNvSpPr txBox="1"/>
      </xdr:nvSpPr>
      <xdr:spPr>
        <a:xfrm>
          <a:off x="9391727" y="14438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16019</xdr:rowOff>
    </xdr:from>
    <xdr:ext cx="469744" cy="259045"/>
    <xdr:sp macro="" textlink="">
      <xdr:nvSpPr>
        <xdr:cNvPr id="372" name="n_2aveValue【公営住宅】&#10;一人当たり面積">
          <a:extLst>
            <a:ext uri="{FF2B5EF4-FFF2-40B4-BE49-F238E27FC236}">
              <a16:creationId xmlns:a16="http://schemas.microsoft.com/office/drawing/2014/main" id="{2AA5B8B8-14C9-4161-A767-3E8A5EF98AD4}"/>
            </a:ext>
          </a:extLst>
        </xdr:cNvPr>
        <xdr:cNvSpPr txBox="1"/>
      </xdr:nvSpPr>
      <xdr:spPr>
        <a:xfrm>
          <a:off x="8515427" y="14417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21162</xdr:rowOff>
    </xdr:from>
    <xdr:ext cx="469744" cy="259045"/>
    <xdr:sp macro="" textlink="">
      <xdr:nvSpPr>
        <xdr:cNvPr id="373" name="n_3aveValue【公営住宅】&#10;一人当たり面積">
          <a:extLst>
            <a:ext uri="{FF2B5EF4-FFF2-40B4-BE49-F238E27FC236}">
              <a16:creationId xmlns:a16="http://schemas.microsoft.com/office/drawing/2014/main" id="{638785E8-D9B2-467C-A233-F490D76AF800}"/>
            </a:ext>
          </a:extLst>
        </xdr:cNvPr>
        <xdr:cNvSpPr txBox="1"/>
      </xdr:nvSpPr>
      <xdr:spPr>
        <a:xfrm>
          <a:off x="7626427" y="14422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36592</xdr:rowOff>
    </xdr:from>
    <xdr:ext cx="469744" cy="259045"/>
    <xdr:sp macro="" textlink="">
      <xdr:nvSpPr>
        <xdr:cNvPr id="374" name="n_4aveValue【公営住宅】&#10;一人当たり面積">
          <a:extLst>
            <a:ext uri="{FF2B5EF4-FFF2-40B4-BE49-F238E27FC236}">
              <a16:creationId xmlns:a16="http://schemas.microsoft.com/office/drawing/2014/main" id="{059DED80-1CC7-450C-A96B-99C8743FEF22}"/>
            </a:ext>
          </a:extLst>
        </xdr:cNvPr>
        <xdr:cNvSpPr txBox="1"/>
      </xdr:nvSpPr>
      <xdr:spPr>
        <a:xfrm>
          <a:off x="6737427" y="14438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78</xdr:row>
      <xdr:rowOff>62565</xdr:rowOff>
    </xdr:from>
    <xdr:ext cx="469744" cy="259045"/>
    <xdr:sp macro="" textlink="">
      <xdr:nvSpPr>
        <xdr:cNvPr id="375" name="n_1mainValue【公営住宅】&#10;一人当たり面積">
          <a:extLst>
            <a:ext uri="{FF2B5EF4-FFF2-40B4-BE49-F238E27FC236}">
              <a16:creationId xmlns:a16="http://schemas.microsoft.com/office/drawing/2014/main" id="{74ED4F6C-7FAC-4CA0-B0F2-EF7B28583DD9}"/>
            </a:ext>
          </a:extLst>
        </xdr:cNvPr>
        <xdr:cNvSpPr txBox="1"/>
      </xdr:nvSpPr>
      <xdr:spPr>
        <a:xfrm>
          <a:off x="9391727" y="13435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78</xdr:row>
      <xdr:rowOff>79139</xdr:rowOff>
    </xdr:from>
    <xdr:ext cx="469744" cy="259045"/>
    <xdr:sp macro="" textlink="">
      <xdr:nvSpPr>
        <xdr:cNvPr id="376" name="n_2mainValue【公営住宅】&#10;一人当たり面積">
          <a:extLst>
            <a:ext uri="{FF2B5EF4-FFF2-40B4-BE49-F238E27FC236}">
              <a16:creationId xmlns:a16="http://schemas.microsoft.com/office/drawing/2014/main" id="{B0E9B4D1-D78D-4C12-873E-9879B41CD578}"/>
            </a:ext>
          </a:extLst>
        </xdr:cNvPr>
        <xdr:cNvSpPr txBox="1"/>
      </xdr:nvSpPr>
      <xdr:spPr>
        <a:xfrm>
          <a:off x="8515427" y="13452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78</xdr:row>
      <xdr:rowOff>96854</xdr:rowOff>
    </xdr:from>
    <xdr:ext cx="469744" cy="259045"/>
    <xdr:sp macro="" textlink="">
      <xdr:nvSpPr>
        <xdr:cNvPr id="377" name="n_3mainValue【公営住宅】&#10;一人当たり面積">
          <a:extLst>
            <a:ext uri="{FF2B5EF4-FFF2-40B4-BE49-F238E27FC236}">
              <a16:creationId xmlns:a16="http://schemas.microsoft.com/office/drawing/2014/main" id="{13839EB8-CCCB-42A9-A05E-54C69F7E1101}"/>
            </a:ext>
          </a:extLst>
        </xdr:cNvPr>
        <xdr:cNvSpPr txBox="1"/>
      </xdr:nvSpPr>
      <xdr:spPr>
        <a:xfrm>
          <a:off x="7626427" y="13469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78</xdr:row>
      <xdr:rowOff>118000</xdr:rowOff>
    </xdr:from>
    <xdr:ext cx="469744" cy="259045"/>
    <xdr:sp macro="" textlink="">
      <xdr:nvSpPr>
        <xdr:cNvPr id="378" name="n_4mainValue【公営住宅】&#10;一人当たり面積">
          <a:extLst>
            <a:ext uri="{FF2B5EF4-FFF2-40B4-BE49-F238E27FC236}">
              <a16:creationId xmlns:a16="http://schemas.microsoft.com/office/drawing/2014/main" id="{447D6E53-2283-4329-9C43-466393B635C7}"/>
            </a:ext>
          </a:extLst>
        </xdr:cNvPr>
        <xdr:cNvSpPr txBox="1"/>
      </xdr:nvSpPr>
      <xdr:spPr>
        <a:xfrm>
          <a:off x="6737427" y="13491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8E87F58B-897E-41F6-B6F1-63C37A62ACB2}"/>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B955FDB9-FE37-44C0-8A88-3120FD22F5EA}"/>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D6B5D97B-5E27-4A97-9838-A4923854AA7E}"/>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453F3F33-B4F3-4B12-B6F1-7EF0814E6564}"/>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9D035F70-BD7D-4F45-A923-763B0CC456C1}"/>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EA8CBF48-DD5A-4791-AA1A-0FB09E484D18}"/>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E5909B24-5236-4DC0-A4AB-A6F6FF3EEFC2}"/>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12B94480-23E9-4AE9-8B74-EC504A1E0781}"/>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a:extLst>
            <a:ext uri="{FF2B5EF4-FFF2-40B4-BE49-F238E27FC236}">
              <a16:creationId xmlns:a16="http://schemas.microsoft.com/office/drawing/2014/main" id="{5376D6E6-9294-481A-A83D-2CBE2F5BAFE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8" name="正方形/長方形 387">
          <a:extLst>
            <a:ext uri="{FF2B5EF4-FFF2-40B4-BE49-F238E27FC236}">
              <a16:creationId xmlns:a16="http://schemas.microsoft.com/office/drawing/2014/main" id="{95503F39-EC9E-4E9F-A61F-A5E124148FE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9" name="正方形/長方形 388">
          <a:extLst>
            <a:ext uri="{FF2B5EF4-FFF2-40B4-BE49-F238E27FC236}">
              <a16:creationId xmlns:a16="http://schemas.microsoft.com/office/drawing/2014/main" id="{334CE93A-8BEA-4EFC-99ED-4354DD7B042B}"/>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0" name="正方形/長方形 389">
          <a:extLst>
            <a:ext uri="{FF2B5EF4-FFF2-40B4-BE49-F238E27FC236}">
              <a16:creationId xmlns:a16="http://schemas.microsoft.com/office/drawing/2014/main" id="{4F314B48-F362-4245-9B95-E0F547E50834}"/>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1" name="正方形/長方形 390">
          <a:extLst>
            <a:ext uri="{FF2B5EF4-FFF2-40B4-BE49-F238E27FC236}">
              <a16:creationId xmlns:a16="http://schemas.microsoft.com/office/drawing/2014/main" id="{1A3DC99D-87D8-4FEC-AA76-E3C9DE5A3118}"/>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2" name="正方形/長方形 391">
          <a:extLst>
            <a:ext uri="{FF2B5EF4-FFF2-40B4-BE49-F238E27FC236}">
              <a16:creationId xmlns:a16="http://schemas.microsoft.com/office/drawing/2014/main" id="{9342F2A0-06CD-4772-8DDE-4A1E06EEB565}"/>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3" name="正方形/長方形 392">
          <a:extLst>
            <a:ext uri="{FF2B5EF4-FFF2-40B4-BE49-F238E27FC236}">
              <a16:creationId xmlns:a16="http://schemas.microsoft.com/office/drawing/2014/main" id="{1BE0C654-C2A2-47F9-BD48-CE57C14E383F}"/>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4" name="正方形/長方形 393">
          <a:extLst>
            <a:ext uri="{FF2B5EF4-FFF2-40B4-BE49-F238E27FC236}">
              <a16:creationId xmlns:a16="http://schemas.microsoft.com/office/drawing/2014/main" id="{4155C1D9-B34D-4434-ADAC-6CEFB4EC9CDB}"/>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a:extLst>
            <a:ext uri="{FF2B5EF4-FFF2-40B4-BE49-F238E27FC236}">
              <a16:creationId xmlns:a16="http://schemas.microsoft.com/office/drawing/2014/main" id="{F48B449F-06BD-425D-87CC-6FCCB0E7B8AA}"/>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a:extLst>
            <a:ext uri="{FF2B5EF4-FFF2-40B4-BE49-F238E27FC236}">
              <a16:creationId xmlns:a16="http://schemas.microsoft.com/office/drawing/2014/main" id="{D10D3174-0AEA-4C77-BCB8-C7D703A4E435}"/>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a:extLst>
            <a:ext uri="{FF2B5EF4-FFF2-40B4-BE49-F238E27FC236}">
              <a16:creationId xmlns:a16="http://schemas.microsoft.com/office/drawing/2014/main" id="{B8870C01-B19D-496A-8AB5-96D922A02B84}"/>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a:extLst>
            <a:ext uri="{FF2B5EF4-FFF2-40B4-BE49-F238E27FC236}">
              <a16:creationId xmlns:a16="http://schemas.microsoft.com/office/drawing/2014/main" id="{1D68AE50-A49D-46C3-9375-6B0149229EF9}"/>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a:extLst>
            <a:ext uri="{FF2B5EF4-FFF2-40B4-BE49-F238E27FC236}">
              <a16:creationId xmlns:a16="http://schemas.microsoft.com/office/drawing/2014/main" id="{907A03F2-5E1A-47FC-B4D5-422A407592B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a:extLst>
            <a:ext uri="{FF2B5EF4-FFF2-40B4-BE49-F238E27FC236}">
              <a16:creationId xmlns:a16="http://schemas.microsoft.com/office/drawing/2014/main" id="{64902D15-5F83-496A-81F8-F43197CE8539}"/>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a:extLst>
            <a:ext uri="{FF2B5EF4-FFF2-40B4-BE49-F238E27FC236}">
              <a16:creationId xmlns:a16="http://schemas.microsoft.com/office/drawing/2014/main" id="{6F18E65B-0CD9-42B3-8334-058AE13F9B9F}"/>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a:extLst>
            <a:ext uri="{FF2B5EF4-FFF2-40B4-BE49-F238E27FC236}">
              <a16:creationId xmlns:a16="http://schemas.microsoft.com/office/drawing/2014/main" id="{73660FCB-B160-4CA0-AEF2-B456AC526E4A}"/>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3" name="テキスト ボックス 402">
          <a:extLst>
            <a:ext uri="{FF2B5EF4-FFF2-40B4-BE49-F238E27FC236}">
              <a16:creationId xmlns:a16="http://schemas.microsoft.com/office/drawing/2014/main" id="{1B7BC312-4C0E-4682-8FDA-F28F908F1056}"/>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4" name="直線コネクタ 403">
          <a:extLst>
            <a:ext uri="{FF2B5EF4-FFF2-40B4-BE49-F238E27FC236}">
              <a16:creationId xmlns:a16="http://schemas.microsoft.com/office/drawing/2014/main" id="{FB7E0857-2398-4802-89FD-C593C0584A9D}"/>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5" name="テキスト ボックス 404">
          <a:extLst>
            <a:ext uri="{FF2B5EF4-FFF2-40B4-BE49-F238E27FC236}">
              <a16:creationId xmlns:a16="http://schemas.microsoft.com/office/drawing/2014/main" id="{0952A66E-C2D6-4556-B796-3BCB8BB9BCFC}"/>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6" name="直線コネクタ 405">
          <a:extLst>
            <a:ext uri="{FF2B5EF4-FFF2-40B4-BE49-F238E27FC236}">
              <a16:creationId xmlns:a16="http://schemas.microsoft.com/office/drawing/2014/main" id="{E9061193-362F-4648-B4EC-5D1847D66BAF}"/>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7" name="テキスト ボックス 406">
          <a:extLst>
            <a:ext uri="{FF2B5EF4-FFF2-40B4-BE49-F238E27FC236}">
              <a16:creationId xmlns:a16="http://schemas.microsoft.com/office/drawing/2014/main" id="{1A7FDB77-DDDB-47C3-9B10-0F6E766109DE}"/>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8" name="直線コネクタ 407">
          <a:extLst>
            <a:ext uri="{FF2B5EF4-FFF2-40B4-BE49-F238E27FC236}">
              <a16:creationId xmlns:a16="http://schemas.microsoft.com/office/drawing/2014/main" id="{2E32AB4E-57E4-4E81-90C4-BF7A59C9908E}"/>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9" name="テキスト ボックス 408">
          <a:extLst>
            <a:ext uri="{FF2B5EF4-FFF2-40B4-BE49-F238E27FC236}">
              <a16:creationId xmlns:a16="http://schemas.microsoft.com/office/drawing/2014/main" id="{A0423934-21B8-4D0D-A814-CF8E0E7617CF}"/>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10" name="直線コネクタ 409">
          <a:extLst>
            <a:ext uri="{FF2B5EF4-FFF2-40B4-BE49-F238E27FC236}">
              <a16:creationId xmlns:a16="http://schemas.microsoft.com/office/drawing/2014/main" id="{BD6493D0-9B96-4AD4-81C7-CCE119109DEF}"/>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1" name="テキスト ボックス 410">
          <a:extLst>
            <a:ext uri="{FF2B5EF4-FFF2-40B4-BE49-F238E27FC236}">
              <a16:creationId xmlns:a16="http://schemas.microsoft.com/office/drawing/2014/main" id="{62AEE216-A94E-422E-92BE-576D4EB7C141}"/>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2" name="直線コネクタ 411">
          <a:extLst>
            <a:ext uri="{FF2B5EF4-FFF2-40B4-BE49-F238E27FC236}">
              <a16:creationId xmlns:a16="http://schemas.microsoft.com/office/drawing/2014/main" id="{67167401-CB07-4340-B65E-36FF7D282DA3}"/>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3" name="テキスト ボックス 412">
          <a:extLst>
            <a:ext uri="{FF2B5EF4-FFF2-40B4-BE49-F238E27FC236}">
              <a16:creationId xmlns:a16="http://schemas.microsoft.com/office/drawing/2014/main" id="{09EEB33B-F348-4BE0-A367-A0CB3E15181F}"/>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4" name="直線コネクタ 413">
          <a:extLst>
            <a:ext uri="{FF2B5EF4-FFF2-40B4-BE49-F238E27FC236}">
              <a16:creationId xmlns:a16="http://schemas.microsoft.com/office/drawing/2014/main" id="{18E14214-AA64-4343-A3D1-BBB8DEFCD7E7}"/>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5" name="テキスト ボックス 414">
          <a:extLst>
            <a:ext uri="{FF2B5EF4-FFF2-40B4-BE49-F238E27FC236}">
              <a16:creationId xmlns:a16="http://schemas.microsoft.com/office/drawing/2014/main" id="{824A6B63-9F68-4143-A1AD-024E1C67F99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6" name="直線コネクタ 415">
          <a:extLst>
            <a:ext uri="{FF2B5EF4-FFF2-40B4-BE49-F238E27FC236}">
              <a16:creationId xmlns:a16="http://schemas.microsoft.com/office/drawing/2014/main" id="{253CFE1F-33DE-4D47-8FCF-68BD58B4A185}"/>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7" name="テキスト ボックス 416">
          <a:extLst>
            <a:ext uri="{FF2B5EF4-FFF2-40B4-BE49-F238E27FC236}">
              <a16:creationId xmlns:a16="http://schemas.microsoft.com/office/drawing/2014/main" id="{DCF14D43-3C0D-4483-A2BC-EC89FE3DBFBA}"/>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8" name="【認定こども園・幼稚園・保育所】&#10;有形固定資産減価償却率グラフ枠">
          <a:extLst>
            <a:ext uri="{FF2B5EF4-FFF2-40B4-BE49-F238E27FC236}">
              <a16:creationId xmlns:a16="http://schemas.microsoft.com/office/drawing/2014/main" id="{463403DA-19B6-4DE6-B579-C1F14DC9A28B}"/>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114300</xdr:rowOff>
    </xdr:from>
    <xdr:to>
      <xdr:col>85</xdr:col>
      <xdr:colOff>126364</xdr:colOff>
      <xdr:row>41</xdr:row>
      <xdr:rowOff>139065</xdr:rowOff>
    </xdr:to>
    <xdr:cxnSp macro="">
      <xdr:nvCxnSpPr>
        <xdr:cNvPr id="419" name="直線コネクタ 418">
          <a:extLst>
            <a:ext uri="{FF2B5EF4-FFF2-40B4-BE49-F238E27FC236}">
              <a16:creationId xmlns:a16="http://schemas.microsoft.com/office/drawing/2014/main" id="{277FFA53-D090-40E3-8BAB-A13A2E962E13}"/>
            </a:ext>
          </a:extLst>
        </xdr:cNvPr>
        <xdr:cNvCxnSpPr/>
      </xdr:nvCxnSpPr>
      <xdr:spPr>
        <a:xfrm flipV="1">
          <a:off x="16318864" y="5772150"/>
          <a:ext cx="0" cy="13963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142892</xdr:rowOff>
    </xdr:from>
    <xdr:ext cx="405111" cy="259045"/>
    <xdr:sp macro="" textlink="">
      <xdr:nvSpPr>
        <xdr:cNvPr id="420" name="【認定こども園・幼稚園・保育所】&#10;有形固定資産減価償却率最小値テキスト">
          <a:extLst>
            <a:ext uri="{FF2B5EF4-FFF2-40B4-BE49-F238E27FC236}">
              <a16:creationId xmlns:a16="http://schemas.microsoft.com/office/drawing/2014/main" id="{10C3EEED-76B4-4CE5-B82A-2820867C3394}"/>
            </a:ext>
          </a:extLst>
        </xdr:cNvPr>
        <xdr:cNvSpPr txBox="1"/>
      </xdr:nvSpPr>
      <xdr:spPr>
        <a:xfrm>
          <a:off x="16357600" y="7172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139065</xdr:rowOff>
    </xdr:from>
    <xdr:to>
      <xdr:col>86</xdr:col>
      <xdr:colOff>25400</xdr:colOff>
      <xdr:row>41</xdr:row>
      <xdr:rowOff>139065</xdr:rowOff>
    </xdr:to>
    <xdr:cxnSp macro="">
      <xdr:nvCxnSpPr>
        <xdr:cNvPr id="421" name="直線コネクタ 420">
          <a:extLst>
            <a:ext uri="{FF2B5EF4-FFF2-40B4-BE49-F238E27FC236}">
              <a16:creationId xmlns:a16="http://schemas.microsoft.com/office/drawing/2014/main" id="{9FA05A2A-7E7A-480E-B039-0906974D24FF}"/>
            </a:ext>
          </a:extLst>
        </xdr:cNvPr>
        <xdr:cNvCxnSpPr/>
      </xdr:nvCxnSpPr>
      <xdr:spPr>
        <a:xfrm>
          <a:off x="16230600" y="7168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60977</xdr:rowOff>
    </xdr:from>
    <xdr:ext cx="405111" cy="259045"/>
    <xdr:sp macro="" textlink="">
      <xdr:nvSpPr>
        <xdr:cNvPr id="422" name="【認定こども園・幼稚園・保育所】&#10;有形固定資産減価償却率最大値テキスト">
          <a:extLst>
            <a:ext uri="{FF2B5EF4-FFF2-40B4-BE49-F238E27FC236}">
              <a16:creationId xmlns:a16="http://schemas.microsoft.com/office/drawing/2014/main" id="{91AC5BF5-7296-46CE-BF81-76A3B88515AC}"/>
            </a:ext>
          </a:extLst>
        </xdr:cNvPr>
        <xdr:cNvSpPr txBox="1"/>
      </xdr:nvSpPr>
      <xdr:spPr>
        <a:xfrm>
          <a:off x="16357600" y="5547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114300</xdr:rowOff>
    </xdr:from>
    <xdr:to>
      <xdr:col>86</xdr:col>
      <xdr:colOff>25400</xdr:colOff>
      <xdr:row>33</xdr:row>
      <xdr:rowOff>114300</xdr:rowOff>
    </xdr:to>
    <xdr:cxnSp macro="">
      <xdr:nvCxnSpPr>
        <xdr:cNvPr id="423" name="直線コネクタ 422">
          <a:extLst>
            <a:ext uri="{FF2B5EF4-FFF2-40B4-BE49-F238E27FC236}">
              <a16:creationId xmlns:a16="http://schemas.microsoft.com/office/drawing/2014/main" id="{189D74BA-2CE7-4A0D-947D-A3130CAC6CA0}"/>
            </a:ext>
          </a:extLst>
        </xdr:cNvPr>
        <xdr:cNvCxnSpPr/>
      </xdr:nvCxnSpPr>
      <xdr:spPr>
        <a:xfrm>
          <a:off x="16230600" y="5772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132097</xdr:rowOff>
    </xdr:from>
    <xdr:ext cx="405111" cy="259045"/>
    <xdr:sp macro="" textlink="">
      <xdr:nvSpPr>
        <xdr:cNvPr id="424" name="【認定こども園・幼稚園・保育所】&#10;有形固定資産減価償却率平均値テキスト">
          <a:extLst>
            <a:ext uri="{FF2B5EF4-FFF2-40B4-BE49-F238E27FC236}">
              <a16:creationId xmlns:a16="http://schemas.microsoft.com/office/drawing/2014/main" id="{23FBB7FD-D018-4B59-A144-A9555CB38B5B}"/>
            </a:ext>
          </a:extLst>
        </xdr:cNvPr>
        <xdr:cNvSpPr txBox="1"/>
      </xdr:nvSpPr>
      <xdr:spPr>
        <a:xfrm>
          <a:off x="16357600" y="63042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109220</xdr:rowOff>
    </xdr:from>
    <xdr:to>
      <xdr:col>85</xdr:col>
      <xdr:colOff>177800</xdr:colOff>
      <xdr:row>38</xdr:row>
      <xdr:rowOff>39370</xdr:rowOff>
    </xdr:to>
    <xdr:sp macro="" textlink="">
      <xdr:nvSpPr>
        <xdr:cNvPr id="425" name="フローチャート: 判断 424">
          <a:extLst>
            <a:ext uri="{FF2B5EF4-FFF2-40B4-BE49-F238E27FC236}">
              <a16:creationId xmlns:a16="http://schemas.microsoft.com/office/drawing/2014/main" id="{2AAFAFFE-CF38-4696-974F-704E452D70E0}"/>
            </a:ext>
          </a:extLst>
        </xdr:cNvPr>
        <xdr:cNvSpPr/>
      </xdr:nvSpPr>
      <xdr:spPr>
        <a:xfrm>
          <a:off x="16268700" y="645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113030</xdr:rowOff>
    </xdr:from>
    <xdr:to>
      <xdr:col>81</xdr:col>
      <xdr:colOff>101600</xdr:colOff>
      <xdr:row>38</xdr:row>
      <xdr:rowOff>43180</xdr:rowOff>
    </xdr:to>
    <xdr:sp macro="" textlink="">
      <xdr:nvSpPr>
        <xdr:cNvPr id="426" name="フローチャート: 判断 425">
          <a:extLst>
            <a:ext uri="{FF2B5EF4-FFF2-40B4-BE49-F238E27FC236}">
              <a16:creationId xmlns:a16="http://schemas.microsoft.com/office/drawing/2014/main" id="{8B14A5DA-B69A-4BD2-BC22-13B1468422B5}"/>
            </a:ext>
          </a:extLst>
        </xdr:cNvPr>
        <xdr:cNvSpPr/>
      </xdr:nvSpPr>
      <xdr:spPr>
        <a:xfrm>
          <a:off x="15430500" y="645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67310</xdr:rowOff>
    </xdr:from>
    <xdr:to>
      <xdr:col>76</xdr:col>
      <xdr:colOff>165100</xdr:colOff>
      <xdr:row>37</xdr:row>
      <xdr:rowOff>168910</xdr:rowOff>
    </xdr:to>
    <xdr:sp macro="" textlink="">
      <xdr:nvSpPr>
        <xdr:cNvPr id="427" name="フローチャート: 判断 426">
          <a:extLst>
            <a:ext uri="{FF2B5EF4-FFF2-40B4-BE49-F238E27FC236}">
              <a16:creationId xmlns:a16="http://schemas.microsoft.com/office/drawing/2014/main" id="{1848191E-2F18-48C1-B7D8-1A293F86C491}"/>
            </a:ext>
          </a:extLst>
        </xdr:cNvPr>
        <xdr:cNvSpPr/>
      </xdr:nvSpPr>
      <xdr:spPr>
        <a:xfrm>
          <a:off x="14541500" y="641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40640</xdr:rowOff>
    </xdr:from>
    <xdr:to>
      <xdr:col>72</xdr:col>
      <xdr:colOff>38100</xdr:colOff>
      <xdr:row>37</xdr:row>
      <xdr:rowOff>142240</xdr:rowOff>
    </xdr:to>
    <xdr:sp macro="" textlink="">
      <xdr:nvSpPr>
        <xdr:cNvPr id="428" name="フローチャート: 判断 427">
          <a:extLst>
            <a:ext uri="{FF2B5EF4-FFF2-40B4-BE49-F238E27FC236}">
              <a16:creationId xmlns:a16="http://schemas.microsoft.com/office/drawing/2014/main" id="{8114646E-2D93-4758-9EEE-EB0950298EAE}"/>
            </a:ext>
          </a:extLst>
        </xdr:cNvPr>
        <xdr:cNvSpPr/>
      </xdr:nvSpPr>
      <xdr:spPr>
        <a:xfrm>
          <a:off x="13652500" y="638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15875</xdr:rowOff>
    </xdr:from>
    <xdr:to>
      <xdr:col>67</xdr:col>
      <xdr:colOff>101600</xdr:colOff>
      <xdr:row>37</xdr:row>
      <xdr:rowOff>117475</xdr:rowOff>
    </xdr:to>
    <xdr:sp macro="" textlink="">
      <xdr:nvSpPr>
        <xdr:cNvPr id="429" name="フローチャート: 判断 428">
          <a:extLst>
            <a:ext uri="{FF2B5EF4-FFF2-40B4-BE49-F238E27FC236}">
              <a16:creationId xmlns:a16="http://schemas.microsoft.com/office/drawing/2014/main" id="{033D043C-3B38-4513-91B7-7380BD209175}"/>
            </a:ext>
          </a:extLst>
        </xdr:cNvPr>
        <xdr:cNvSpPr/>
      </xdr:nvSpPr>
      <xdr:spPr>
        <a:xfrm>
          <a:off x="12763500" y="635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97DACF53-BC9D-475B-8439-E6C3537FC432}"/>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5B48CB16-1DB9-43A2-B4B8-9E6F78251B42}"/>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C5127310-1F3E-4D87-A7BB-5AF8F9BC29D5}"/>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3659ADA1-FC32-4C38-A5AF-6F2DB9315D0A}"/>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75C6E952-039E-4500-9BEA-289499EEAD87}"/>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46355</xdr:rowOff>
    </xdr:from>
    <xdr:to>
      <xdr:col>85</xdr:col>
      <xdr:colOff>177800</xdr:colOff>
      <xdr:row>38</xdr:row>
      <xdr:rowOff>147955</xdr:rowOff>
    </xdr:to>
    <xdr:sp macro="" textlink="">
      <xdr:nvSpPr>
        <xdr:cNvPr id="435" name="楕円 434">
          <a:extLst>
            <a:ext uri="{FF2B5EF4-FFF2-40B4-BE49-F238E27FC236}">
              <a16:creationId xmlns:a16="http://schemas.microsoft.com/office/drawing/2014/main" id="{FA88A504-07D9-454A-A9B9-0098A307E166}"/>
            </a:ext>
          </a:extLst>
        </xdr:cNvPr>
        <xdr:cNvSpPr/>
      </xdr:nvSpPr>
      <xdr:spPr>
        <a:xfrm>
          <a:off x="16268700" y="6561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24782</xdr:rowOff>
    </xdr:from>
    <xdr:ext cx="405111" cy="259045"/>
    <xdr:sp macro="" textlink="">
      <xdr:nvSpPr>
        <xdr:cNvPr id="436" name="【認定こども園・幼稚園・保育所】&#10;有形固定資産減価償却率該当値テキスト">
          <a:extLst>
            <a:ext uri="{FF2B5EF4-FFF2-40B4-BE49-F238E27FC236}">
              <a16:creationId xmlns:a16="http://schemas.microsoft.com/office/drawing/2014/main" id="{EFE3DE99-194B-40AE-B717-AB423066CE4E}"/>
            </a:ext>
          </a:extLst>
        </xdr:cNvPr>
        <xdr:cNvSpPr txBox="1"/>
      </xdr:nvSpPr>
      <xdr:spPr>
        <a:xfrm>
          <a:off x="16357600" y="6539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19685</xdr:rowOff>
    </xdr:from>
    <xdr:to>
      <xdr:col>81</xdr:col>
      <xdr:colOff>101600</xdr:colOff>
      <xdr:row>38</xdr:row>
      <xdr:rowOff>121285</xdr:rowOff>
    </xdr:to>
    <xdr:sp macro="" textlink="">
      <xdr:nvSpPr>
        <xdr:cNvPr id="437" name="楕円 436">
          <a:extLst>
            <a:ext uri="{FF2B5EF4-FFF2-40B4-BE49-F238E27FC236}">
              <a16:creationId xmlns:a16="http://schemas.microsoft.com/office/drawing/2014/main" id="{1CD42449-614E-4E3B-AF80-1B163BC420A1}"/>
            </a:ext>
          </a:extLst>
        </xdr:cNvPr>
        <xdr:cNvSpPr/>
      </xdr:nvSpPr>
      <xdr:spPr>
        <a:xfrm>
          <a:off x="15430500" y="6534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70485</xdr:rowOff>
    </xdr:from>
    <xdr:to>
      <xdr:col>85</xdr:col>
      <xdr:colOff>127000</xdr:colOff>
      <xdr:row>38</xdr:row>
      <xdr:rowOff>97155</xdr:rowOff>
    </xdr:to>
    <xdr:cxnSp macro="">
      <xdr:nvCxnSpPr>
        <xdr:cNvPr id="438" name="直線コネクタ 437">
          <a:extLst>
            <a:ext uri="{FF2B5EF4-FFF2-40B4-BE49-F238E27FC236}">
              <a16:creationId xmlns:a16="http://schemas.microsoft.com/office/drawing/2014/main" id="{87D00922-7256-45CA-9432-1F68C8A6B91D}"/>
            </a:ext>
          </a:extLst>
        </xdr:cNvPr>
        <xdr:cNvCxnSpPr/>
      </xdr:nvCxnSpPr>
      <xdr:spPr>
        <a:xfrm>
          <a:off x="15481300" y="6585585"/>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166370</xdr:rowOff>
    </xdr:from>
    <xdr:to>
      <xdr:col>76</xdr:col>
      <xdr:colOff>165100</xdr:colOff>
      <xdr:row>38</xdr:row>
      <xdr:rowOff>96520</xdr:rowOff>
    </xdr:to>
    <xdr:sp macro="" textlink="">
      <xdr:nvSpPr>
        <xdr:cNvPr id="439" name="楕円 438">
          <a:extLst>
            <a:ext uri="{FF2B5EF4-FFF2-40B4-BE49-F238E27FC236}">
              <a16:creationId xmlns:a16="http://schemas.microsoft.com/office/drawing/2014/main" id="{537C5EA6-BAE8-4166-A946-88859819DBDA}"/>
            </a:ext>
          </a:extLst>
        </xdr:cNvPr>
        <xdr:cNvSpPr/>
      </xdr:nvSpPr>
      <xdr:spPr>
        <a:xfrm>
          <a:off x="14541500" y="651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45720</xdr:rowOff>
    </xdr:from>
    <xdr:to>
      <xdr:col>81</xdr:col>
      <xdr:colOff>50800</xdr:colOff>
      <xdr:row>38</xdr:row>
      <xdr:rowOff>70485</xdr:rowOff>
    </xdr:to>
    <xdr:cxnSp macro="">
      <xdr:nvCxnSpPr>
        <xdr:cNvPr id="440" name="直線コネクタ 439">
          <a:extLst>
            <a:ext uri="{FF2B5EF4-FFF2-40B4-BE49-F238E27FC236}">
              <a16:creationId xmlns:a16="http://schemas.microsoft.com/office/drawing/2014/main" id="{B1740304-B550-4170-B96E-F6B6E22CA4A1}"/>
            </a:ext>
          </a:extLst>
        </xdr:cNvPr>
        <xdr:cNvCxnSpPr/>
      </xdr:nvCxnSpPr>
      <xdr:spPr>
        <a:xfrm>
          <a:off x="14592300" y="656082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145415</xdr:rowOff>
    </xdr:from>
    <xdr:to>
      <xdr:col>72</xdr:col>
      <xdr:colOff>38100</xdr:colOff>
      <xdr:row>38</xdr:row>
      <xdr:rowOff>75565</xdr:rowOff>
    </xdr:to>
    <xdr:sp macro="" textlink="">
      <xdr:nvSpPr>
        <xdr:cNvPr id="441" name="楕円 440">
          <a:extLst>
            <a:ext uri="{FF2B5EF4-FFF2-40B4-BE49-F238E27FC236}">
              <a16:creationId xmlns:a16="http://schemas.microsoft.com/office/drawing/2014/main" id="{26D2E506-D3D1-41FE-97E5-837B7A59A9D8}"/>
            </a:ext>
          </a:extLst>
        </xdr:cNvPr>
        <xdr:cNvSpPr/>
      </xdr:nvSpPr>
      <xdr:spPr>
        <a:xfrm>
          <a:off x="13652500" y="6489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24765</xdr:rowOff>
    </xdr:from>
    <xdr:to>
      <xdr:col>76</xdr:col>
      <xdr:colOff>114300</xdr:colOff>
      <xdr:row>38</xdr:row>
      <xdr:rowOff>45720</xdr:rowOff>
    </xdr:to>
    <xdr:cxnSp macro="">
      <xdr:nvCxnSpPr>
        <xdr:cNvPr id="442" name="直線コネクタ 441">
          <a:extLst>
            <a:ext uri="{FF2B5EF4-FFF2-40B4-BE49-F238E27FC236}">
              <a16:creationId xmlns:a16="http://schemas.microsoft.com/office/drawing/2014/main" id="{1E3578B4-8CD0-4E7A-ADA4-8A4CEFA2E808}"/>
            </a:ext>
          </a:extLst>
        </xdr:cNvPr>
        <xdr:cNvCxnSpPr/>
      </xdr:nvCxnSpPr>
      <xdr:spPr>
        <a:xfrm>
          <a:off x="13703300" y="6539865"/>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130175</xdr:rowOff>
    </xdr:from>
    <xdr:to>
      <xdr:col>67</xdr:col>
      <xdr:colOff>101600</xdr:colOff>
      <xdr:row>38</xdr:row>
      <xdr:rowOff>60325</xdr:rowOff>
    </xdr:to>
    <xdr:sp macro="" textlink="">
      <xdr:nvSpPr>
        <xdr:cNvPr id="443" name="楕円 442">
          <a:extLst>
            <a:ext uri="{FF2B5EF4-FFF2-40B4-BE49-F238E27FC236}">
              <a16:creationId xmlns:a16="http://schemas.microsoft.com/office/drawing/2014/main" id="{5FDFBA8C-A396-47BC-85AD-D3A3253ABF36}"/>
            </a:ext>
          </a:extLst>
        </xdr:cNvPr>
        <xdr:cNvSpPr/>
      </xdr:nvSpPr>
      <xdr:spPr>
        <a:xfrm>
          <a:off x="12763500" y="6473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9525</xdr:rowOff>
    </xdr:from>
    <xdr:to>
      <xdr:col>71</xdr:col>
      <xdr:colOff>177800</xdr:colOff>
      <xdr:row>38</xdr:row>
      <xdr:rowOff>24765</xdr:rowOff>
    </xdr:to>
    <xdr:cxnSp macro="">
      <xdr:nvCxnSpPr>
        <xdr:cNvPr id="444" name="直線コネクタ 443">
          <a:extLst>
            <a:ext uri="{FF2B5EF4-FFF2-40B4-BE49-F238E27FC236}">
              <a16:creationId xmlns:a16="http://schemas.microsoft.com/office/drawing/2014/main" id="{3E6DED5B-2B10-4016-92E1-29ABC07162A4}"/>
            </a:ext>
          </a:extLst>
        </xdr:cNvPr>
        <xdr:cNvCxnSpPr/>
      </xdr:nvCxnSpPr>
      <xdr:spPr>
        <a:xfrm>
          <a:off x="12814300" y="6524625"/>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59707</xdr:rowOff>
    </xdr:from>
    <xdr:ext cx="405111" cy="259045"/>
    <xdr:sp macro="" textlink="">
      <xdr:nvSpPr>
        <xdr:cNvPr id="445" name="n_1aveValue【認定こども園・幼稚園・保育所】&#10;有形固定資産減価償却率">
          <a:extLst>
            <a:ext uri="{FF2B5EF4-FFF2-40B4-BE49-F238E27FC236}">
              <a16:creationId xmlns:a16="http://schemas.microsoft.com/office/drawing/2014/main" id="{AFD5F03F-058B-4B5D-BD00-BB9CCE927186}"/>
            </a:ext>
          </a:extLst>
        </xdr:cNvPr>
        <xdr:cNvSpPr txBox="1"/>
      </xdr:nvSpPr>
      <xdr:spPr>
        <a:xfrm>
          <a:off x="15266044" y="623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13987</xdr:rowOff>
    </xdr:from>
    <xdr:ext cx="405111" cy="259045"/>
    <xdr:sp macro="" textlink="">
      <xdr:nvSpPr>
        <xdr:cNvPr id="446" name="n_2aveValue【認定こども園・幼稚園・保育所】&#10;有形固定資産減価償却率">
          <a:extLst>
            <a:ext uri="{FF2B5EF4-FFF2-40B4-BE49-F238E27FC236}">
              <a16:creationId xmlns:a16="http://schemas.microsoft.com/office/drawing/2014/main" id="{21ADEA3C-381D-4EA2-A4FE-291FB52F3967}"/>
            </a:ext>
          </a:extLst>
        </xdr:cNvPr>
        <xdr:cNvSpPr txBox="1"/>
      </xdr:nvSpPr>
      <xdr:spPr>
        <a:xfrm>
          <a:off x="14389744" y="6186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158767</xdr:rowOff>
    </xdr:from>
    <xdr:ext cx="405111" cy="259045"/>
    <xdr:sp macro="" textlink="">
      <xdr:nvSpPr>
        <xdr:cNvPr id="447" name="n_3aveValue【認定こども園・幼稚園・保育所】&#10;有形固定資産減価償却率">
          <a:extLst>
            <a:ext uri="{FF2B5EF4-FFF2-40B4-BE49-F238E27FC236}">
              <a16:creationId xmlns:a16="http://schemas.microsoft.com/office/drawing/2014/main" id="{026D2440-68DD-4549-9909-E84307B24F7A}"/>
            </a:ext>
          </a:extLst>
        </xdr:cNvPr>
        <xdr:cNvSpPr txBox="1"/>
      </xdr:nvSpPr>
      <xdr:spPr>
        <a:xfrm>
          <a:off x="13500744" y="6159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134002</xdr:rowOff>
    </xdr:from>
    <xdr:ext cx="405111" cy="259045"/>
    <xdr:sp macro="" textlink="">
      <xdr:nvSpPr>
        <xdr:cNvPr id="448" name="n_4aveValue【認定こども園・幼稚園・保育所】&#10;有形固定資産減価償却率">
          <a:extLst>
            <a:ext uri="{FF2B5EF4-FFF2-40B4-BE49-F238E27FC236}">
              <a16:creationId xmlns:a16="http://schemas.microsoft.com/office/drawing/2014/main" id="{1932F45F-6CFE-4534-A74C-C82BD7050697}"/>
            </a:ext>
          </a:extLst>
        </xdr:cNvPr>
        <xdr:cNvSpPr txBox="1"/>
      </xdr:nvSpPr>
      <xdr:spPr>
        <a:xfrm>
          <a:off x="12611744" y="6134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112412</xdr:rowOff>
    </xdr:from>
    <xdr:ext cx="405111" cy="259045"/>
    <xdr:sp macro="" textlink="">
      <xdr:nvSpPr>
        <xdr:cNvPr id="449" name="n_1mainValue【認定こども園・幼稚園・保育所】&#10;有形固定資産減価償却率">
          <a:extLst>
            <a:ext uri="{FF2B5EF4-FFF2-40B4-BE49-F238E27FC236}">
              <a16:creationId xmlns:a16="http://schemas.microsoft.com/office/drawing/2014/main" id="{F7BB9C15-2014-47AB-9C17-0F73AA210052}"/>
            </a:ext>
          </a:extLst>
        </xdr:cNvPr>
        <xdr:cNvSpPr txBox="1"/>
      </xdr:nvSpPr>
      <xdr:spPr>
        <a:xfrm>
          <a:off x="15266044" y="6627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87647</xdr:rowOff>
    </xdr:from>
    <xdr:ext cx="405111" cy="259045"/>
    <xdr:sp macro="" textlink="">
      <xdr:nvSpPr>
        <xdr:cNvPr id="450" name="n_2mainValue【認定こども園・幼稚園・保育所】&#10;有形固定資産減価償却率">
          <a:extLst>
            <a:ext uri="{FF2B5EF4-FFF2-40B4-BE49-F238E27FC236}">
              <a16:creationId xmlns:a16="http://schemas.microsoft.com/office/drawing/2014/main" id="{DEFAFE9E-0F2D-47DC-B016-0AEE74DD071A}"/>
            </a:ext>
          </a:extLst>
        </xdr:cNvPr>
        <xdr:cNvSpPr txBox="1"/>
      </xdr:nvSpPr>
      <xdr:spPr>
        <a:xfrm>
          <a:off x="14389744" y="660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66692</xdr:rowOff>
    </xdr:from>
    <xdr:ext cx="405111" cy="259045"/>
    <xdr:sp macro="" textlink="">
      <xdr:nvSpPr>
        <xdr:cNvPr id="451" name="n_3mainValue【認定こども園・幼稚園・保育所】&#10;有形固定資産減価償却率">
          <a:extLst>
            <a:ext uri="{FF2B5EF4-FFF2-40B4-BE49-F238E27FC236}">
              <a16:creationId xmlns:a16="http://schemas.microsoft.com/office/drawing/2014/main" id="{1215A223-B406-4634-BF2F-EFDEAA72DBA7}"/>
            </a:ext>
          </a:extLst>
        </xdr:cNvPr>
        <xdr:cNvSpPr txBox="1"/>
      </xdr:nvSpPr>
      <xdr:spPr>
        <a:xfrm>
          <a:off x="13500744" y="6581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51452</xdr:rowOff>
    </xdr:from>
    <xdr:ext cx="405111" cy="259045"/>
    <xdr:sp macro="" textlink="">
      <xdr:nvSpPr>
        <xdr:cNvPr id="452" name="n_4mainValue【認定こども園・幼稚園・保育所】&#10;有形固定資産減価償却率">
          <a:extLst>
            <a:ext uri="{FF2B5EF4-FFF2-40B4-BE49-F238E27FC236}">
              <a16:creationId xmlns:a16="http://schemas.microsoft.com/office/drawing/2014/main" id="{E2C37DE1-C37C-44B9-9C2C-4A3733358953}"/>
            </a:ext>
          </a:extLst>
        </xdr:cNvPr>
        <xdr:cNvSpPr txBox="1"/>
      </xdr:nvSpPr>
      <xdr:spPr>
        <a:xfrm>
          <a:off x="12611744" y="656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3" name="正方形/長方形 452">
          <a:extLst>
            <a:ext uri="{FF2B5EF4-FFF2-40B4-BE49-F238E27FC236}">
              <a16:creationId xmlns:a16="http://schemas.microsoft.com/office/drawing/2014/main" id="{077B7798-E18F-481E-B99F-71A311131B93}"/>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4" name="正方形/長方形 453">
          <a:extLst>
            <a:ext uri="{FF2B5EF4-FFF2-40B4-BE49-F238E27FC236}">
              <a16:creationId xmlns:a16="http://schemas.microsoft.com/office/drawing/2014/main" id="{E31B53BF-7EE3-4101-9135-37931ADCA82A}"/>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5" name="正方形/長方形 454">
          <a:extLst>
            <a:ext uri="{FF2B5EF4-FFF2-40B4-BE49-F238E27FC236}">
              <a16:creationId xmlns:a16="http://schemas.microsoft.com/office/drawing/2014/main" id="{070FD6C0-DF76-401D-94E8-28C541D7713C}"/>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6" name="正方形/長方形 455">
          <a:extLst>
            <a:ext uri="{FF2B5EF4-FFF2-40B4-BE49-F238E27FC236}">
              <a16:creationId xmlns:a16="http://schemas.microsoft.com/office/drawing/2014/main" id="{F549F21D-4C56-4C21-996D-1864DE88D8DA}"/>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7" name="正方形/長方形 456">
          <a:extLst>
            <a:ext uri="{FF2B5EF4-FFF2-40B4-BE49-F238E27FC236}">
              <a16:creationId xmlns:a16="http://schemas.microsoft.com/office/drawing/2014/main" id="{296C704B-2D95-4BB8-89BA-C53918393CA1}"/>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8" name="正方形/長方形 457">
          <a:extLst>
            <a:ext uri="{FF2B5EF4-FFF2-40B4-BE49-F238E27FC236}">
              <a16:creationId xmlns:a16="http://schemas.microsoft.com/office/drawing/2014/main" id="{BED8E1AE-8BA4-451E-9D80-58848171D1BE}"/>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9" name="正方形/長方形 458">
          <a:extLst>
            <a:ext uri="{FF2B5EF4-FFF2-40B4-BE49-F238E27FC236}">
              <a16:creationId xmlns:a16="http://schemas.microsoft.com/office/drawing/2014/main" id="{257435F6-6A95-491C-B3CE-2260CD2BB2D6}"/>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0" name="正方形/長方形 459">
          <a:extLst>
            <a:ext uri="{FF2B5EF4-FFF2-40B4-BE49-F238E27FC236}">
              <a16:creationId xmlns:a16="http://schemas.microsoft.com/office/drawing/2014/main" id="{4B7291F7-A05B-4039-A401-1F8F90893747}"/>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1" name="テキスト ボックス 460">
          <a:extLst>
            <a:ext uri="{FF2B5EF4-FFF2-40B4-BE49-F238E27FC236}">
              <a16:creationId xmlns:a16="http://schemas.microsoft.com/office/drawing/2014/main" id="{389CA566-A957-4377-998E-E6D640E2493F}"/>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2" name="直線コネクタ 461">
          <a:extLst>
            <a:ext uri="{FF2B5EF4-FFF2-40B4-BE49-F238E27FC236}">
              <a16:creationId xmlns:a16="http://schemas.microsoft.com/office/drawing/2014/main" id="{98DA81E4-E61B-4160-AF50-640FFB671117}"/>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3" name="直線コネクタ 462">
          <a:extLst>
            <a:ext uri="{FF2B5EF4-FFF2-40B4-BE49-F238E27FC236}">
              <a16:creationId xmlns:a16="http://schemas.microsoft.com/office/drawing/2014/main" id="{19E76E23-D01B-4EA4-A9EC-3A72D35A294A}"/>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4" name="テキスト ボックス 463">
          <a:extLst>
            <a:ext uri="{FF2B5EF4-FFF2-40B4-BE49-F238E27FC236}">
              <a16:creationId xmlns:a16="http://schemas.microsoft.com/office/drawing/2014/main" id="{375B4372-0487-49C8-BF7C-4758A96E4EC4}"/>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5" name="直線コネクタ 464">
          <a:extLst>
            <a:ext uri="{FF2B5EF4-FFF2-40B4-BE49-F238E27FC236}">
              <a16:creationId xmlns:a16="http://schemas.microsoft.com/office/drawing/2014/main" id="{1A1D22BB-AEB5-4EF6-A71F-5CB010DF70AA}"/>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6" name="テキスト ボックス 465">
          <a:extLst>
            <a:ext uri="{FF2B5EF4-FFF2-40B4-BE49-F238E27FC236}">
              <a16:creationId xmlns:a16="http://schemas.microsoft.com/office/drawing/2014/main" id="{D326D6BA-BC8A-4CB4-8D5D-F23B5EC1D412}"/>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7" name="直線コネクタ 466">
          <a:extLst>
            <a:ext uri="{FF2B5EF4-FFF2-40B4-BE49-F238E27FC236}">
              <a16:creationId xmlns:a16="http://schemas.microsoft.com/office/drawing/2014/main" id="{C618FE2E-5D59-4AA0-848E-813A7E685532}"/>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8" name="テキスト ボックス 467">
          <a:extLst>
            <a:ext uri="{FF2B5EF4-FFF2-40B4-BE49-F238E27FC236}">
              <a16:creationId xmlns:a16="http://schemas.microsoft.com/office/drawing/2014/main" id="{7FA5B18D-AF16-499F-9578-0231CD465ADA}"/>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9" name="直線コネクタ 468">
          <a:extLst>
            <a:ext uri="{FF2B5EF4-FFF2-40B4-BE49-F238E27FC236}">
              <a16:creationId xmlns:a16="http://schemas.microsoft.com/office/drawing/2014/main" id="{39EDBE88-C8C0-4AA1-8874-D01F300F3C58}"/>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70" name="テキスト ボックス 469">
          <a:extLst>
            <a:ext uri="{FF2B5EF4-FFF2-40B4-BE49-F238E27FC236}">
              <a16:creationId xmlns:a16="http://schemas.microsoft.com/office/drawing/2014/main" id="{BB2F05E9-3A1C-4CF4-9427-91C03727D737}"/>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1" name="直線コネクタ 470">
          <a:extLst>
            <a:ext uri="{FF2B5EF4-FFF2-40B4-BE49-F238E27FC236}">
              <a16:creationId xmlns:a16="http://schemas.microsoft.com/office/drawing/2014/main" id="{61445915-25EB-46AE-A2DB-238BBF3CE9DF}"/>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2" name="テキスト ボックス 471">
          <a:extLst>
            <a:ext uri="{FF2B5EF4-FFF2-40B4-BE49-F238E27FC236}">
              <a16:creationId xmlns:a16="http://schemas.microsoft.com/office/drawing/2014/main" id="{C2CD18FF-A08C-46E9-81F9-984D8D2A8335}"/>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3" name="【認定こども園・幼稚園・保育所】&#10;一人当たり面積グラフ枠">
          <a:extLst>
            <a:ext uri="{FF2B5EF4-FFF2-40B4-BE49-F238E27FC236}">
              <a16:creationId xmlns:a16="http://schemas.microsoft.com/office/drawing/2014/main" id="{83E39827-BD6B-46BB-A388-F9DC545D4C9A}"/>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44196</xdr:rowOff>
    </xdr:from>
    <xdr:to>
      <xdr:col>116</xdr:col>
      <xdr:colOff>62864</xdr:colOff>
      <xdr:row>41</xdr:row>
      <xdr:rowOff>64770</xdr:rowOff>
    </xdr:to>
    <xdr:cxnSp macro="">
      <xdr:nvCxnSpPr>
        <xdr:cNvPr id="474" name="直線コネクタ 473">
          <a:extLst>
            <a:ext uri="{FF2B5EF4-FFF2-40B4-BE49-F238E27FC236}">
              <a16:creationId xmlns:a16="http://schemas.microsoft.com/office/drawing/2014/main" id="{665E2403-398A-4258-91CE-4F7EEDFF349A}"/>
            </a:ext>
          </a:extLst>
        </xdr:cNvPr>
        <xdr:cNvCxnSpPr/>
      </xdr:nvCxnSpPr>
      <xdr:spPr>
        <a:xfrm flipV="1">
          <a:off x="22160864" y="5702046"/>
          <a:ext cx="0" cy="13921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68597</xdr:rowOff>
    </xdr:from>
    <xdr:ext cx="469744" cy="259045"/>
    <xdr:sp macro="" textlink="">
      <xdr:nvSpPr>
        <xdr:cNvPr id="475" name="【認定こども園・幼稚園・保育所】&#10;一人当たり面積最小値テキスト">
          <a:extLst>
            <a:ext uri="{FF2B5EF4-FFF2-40B4-BE49-F238E27FC236}">
              <a16:creationId xmlns:a16="http://schemas.microsoft.com/office/drawing/2014/main" id="{4A81B723-D423-4E06-9DB5-39CF92B831F0}"/>
            </a:ext>
          </a:extLst>
        </xdr:cNvPr>
        <xdr:cNvSpPr txBox="1"/>
      </xdr:nvSpPr>
      <xdr:spPr>
        <a:xfrm>
          <a:off x="22199600" y="709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64770</xdr:rowOff>
    </xdr:from>
    <xdr:to>
      <xdr:col>116</xdr:col>
      <xdr:colOff>152400</xdr:colOff>
      <xdr:row>41</xdr:row>
      <xdr:rowOff>64770</xdr:rowOff>
    </xdr:to>
    <xdr:cxnSp macro="">
      <xdr:nvCxnSpPr>
        <xdr:cNvPr id="476" name="直線コネクタ 475">
          <a:extLst>
            <a:ext uri="{FF2B5EF4-FFF2-40B4-BE49-F238E27FC236}">
              <a16:creationId xmlns:a16="http://schemas.microsoft.com/office/drawing/2014/main" id="{6DB36895-FFD6-401C-8462-2C551CF59C8E}"/>
            </a:ext>
          </a:extLst>
        </xdr:cNvPr>
        <xdr:cNvCxnSpPr/>
      </xdr:nvCxnSpPr>
      <xdr:spPr>
        <a:xfrm>
          <a:off x="22072600" y="7094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162323</xdr:rowOff>
    </xdr:from>
    <xdr:ext cx="469744" cy="259045"/>
    <xdr:sp macro="" textlink="">
      <xdr:nvSpPr>
        <xdr:cNvPr id="477" name="【認定こども園・幼稚園・保育所】&#10;一人当たり面積最大値テキスト">
          <a:extLst>
            <a:ext uri="{FF2B5EF4-FFF2-40B4-BE49-F238E27FC236}">
              <a16:creationId xmlns:a16="http://schemas.microsoft.com/office/drawing/2014/main" id="{6A9BBB5A-B348-4B6D-A5C6-8457D021CB99}"/>
            </a:ext>
          </a:extLst>
        </xdr:cNvPr>
        <xdr:cNvSpPr txBox="1"/>
      </xdr:nvSpPr>
      <xdr:spPr>
        <a:xfrm>
          <a:off x="22199600" y="5477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44196</xdr:rowOff>
    </xdr:from>
    <xdr:to>
      <xdr:col>116</xdr:col>
      <xdr:colOff>152400</xdr:colOff>
      <xdr:row>33</xdr:row>
      <xdr:rowOff>44196</xdr:rowOff>
    </xdr:to>
    <xdr:cxnSp macro="">
      <xdr:nvCxnSpPr>
        <xdr:cNvPr id="478" name="直線コネクタ 477">
          <a:extLst>
            <a:ext uri="{FF2B5EF4-FFF2-40B4-BE49-F238E27FC236}">
              <a16:creationId xmlns:a16="http://schemas.microsoft.com/office/drawing/2014/main" id="{76ACC0C1-F881-44E6-8455-C753BEA5485C}"/>
            </a:ext>
          </a:extLst>
        </xdr:cNvPr>
        <xdr:cNvCxnSpPr/>
      </xdr:nvCxnSpPr>
      <xdr:spPr>
        <a:xfrm>
          <a:off x="22072600" y="5702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54119</xdr:rowOff>
    </xdr:from>
    <xdr:ext cx="469744" cy="259045"/>
    <xdr:sp macro="" textlink="">
      <xdr:nvSpPr>
        <xdr:cNvPr id="479" name="【認定こども園・幼稚園・保育所】&#10;一人当たり面積平均値テキスト">
          <a:extLst>
            <a:ext uri="{FF2B5EF4-FFF2-40B4-BE49-F238E27FC236}">
              <a16:creationId xmlns:a16="http://schemas.microsoft.com/office/drawing/2014/main" id="{014D31C1-E4D0-4CE2-9738-0BFEADB251B7}"/>
            </a:ext>
          </a:extLst>
        </xdr:cNvPr>
        <xdr:cNvSpPr txBox="1"/>
      </xdr:nvSpPr>
      <xdr:spPr>
        <a:xfrm>
          <a:off x="22199600" y="65692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75692</xdr:rowOff>
    </xdr:from>
    <xdr:to>
      <xdr:col>116</xdr:col>
      <xdr:colOff>114300</xdr:colOff>
      <xdr:row>39</xdr:row>
      <xdr:rowOff>5842</xdr:rowOff>
    </xdr:to>
    <xdr:sp macro="" textlink="">
      <xdr:nvSpPr>
        <xdr:cNvPr id="480" name="フローチャート: 判断 479">
          <a:extLst>
            <a:ext uri="{FF2B5EF4-FFF2-40B4-BE49-F238E27FC236}">
              <a16:creationId xmlns:a16="http://schemas.microsoft.com/office/drawing/2014/main" id="{713FE20F-9CF4-4EC4-AC52-8791814C6ADC}"/>
            </a:ext>
          </a:extLst>
        </xdr:cNvPr>
        <xdr:cNvSpPr/>
      </xdr:nvSpPr>
      <xdr:spPr>
        <a:xfrm>
          <a:off x="22110700" y="6590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84836</xdr:rowOff>
    </xdr:from>
    <xdr:to>
      <xdr:col>112</xdr:col>
      <xdr:colOff>38100</xdr:colOff>
      <xdr:row>39</xdr:row>
      <xdr:rowOff>14986</xdr:rowOff>
    </xdr:to>
    <xdr:sp macro="" textlink="">
      <xdr:nvSpPr>
        <xdr:cNvPr id="481" name="フローチャート: 判断 480">
          <a:extLst>
            <a:ext uri="{FF2B5EF4-FFF2-40B4-BE49-F238E27FC236}">
              <a16:creationId xmlns:a16="http://schemas.microsoft.com/office/drawing/2014/main" id="{209F6122-3476-43B7-ADF8-1A8FD02E7FC2}"/>
            </a:ext>
          </a:extLst>
        </xdr:cNvPr>
        <xdr:cNvSpPr/>
      </xdr:nvSpPr>
      <xdr:spPr>
        <a:xfrm>
          <a:off x="21272500" y="6599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100838</xdr:rowOff>
    </xdr:from>
    <xdr:to>
      <xdr:col>107</xdr:col>
      <xdr:colOff>101600</xdr:colOff>
      <xdr:row>39</xdr:row>
      <xdr:rowOff>30988</xdr:rowOff>
    </xdr:to>
    <xdr:sp macro="" textlink="">
      <xdr:nvSpPr>
        <xdr:cNvPr id="482" name="フローチャート: 判断 481">
          <a:extLst>
            <a:ext uri="{FF2B5EF4-FFF2-40B4-BE49-F238E27FC236}">
              <a16:creationId xmlns:a16="http://schemas.microsoft.com/office/drawing/2014/main" id="{D92F09D9-10C0-4937-AA79-90215E2FE3F6}"/>
            </a:ext>
          </a:extLst>
        </xdr:cNvPr>
        <xdr:cNvSpPr/>
      </xdr:nvSpPr>
      <xdr:spPr>
        <a:xfrm>
          <a:off x="20383500" y="6615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105410</xdr:rowOff>
    </xdr:from>
    <xdr:to>
      <xdr:col>102</xdr:col>
      <xdr:colOff>165100</xdr:colOff>
      <xdr:row>39</xdr:row>
      <xdr:rowOff>35560</xdr:rowOff>
    </xdr:to>
    <xdr:sp macro="" textlink="">
      <xdr:nvSpPr>
        <xdr:cNvPr id="483" name="フローチャート: 判断 482">
          <a:extLst>
            <a:ext uri="{FF2B5EF4-FFF2-40B4-BE49-F238E27FC236}">
              <a16:creationId xmlns:a16="http://schemas.microsoft.com/office/drawing/2014/main" id="{326A085C-3A0B-4186-9BED-28599038A432}"/>
            </a:ext>
          </a:extLst>
        </xdr:cNvPr>
        <xdr:cNvSpPr/>
      </xdr:nvSpPr>
      <xdr:spPr>
        <a:xfrm>
          <a:off x="19494500" y="662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109982</xdr:rowOff>
    </xdr:from>
    <xdr:to>
      <xdr:col>98</xdr:col>
      <xdr:colOff>38100</xdr:colOff>
      <xdr:row>39</xdr:row>
      <xdr:rowOff>40132</xdr:rowOff>
    </xdr:to>
    <xdr:sp macro="" textlink="">
      <xdr:nvSpPr>
        <xdr:cNvPr id="484" name="フローチャート: 判断 483">
          <a:extLst>
            <a:ext uri="{FF2B5EF4-FFF2-40B4-BE49-F238E27FC236}">
              <a16:creationId xmlns:a16="http://schemas.microsoft.com/office/drawing/2014/main" id="{AE3EA089-1F2C-42C0-BED5-D43073B172F3}"/>
            </a:ext>
          </a:extLst>
        </xdr:cNvPr>
        <xdr:cNvSpPr/>
      </xdr:nvSpPr>
      <xdr:spPr>
        <a:xfrm>
          <a:off x="18605500" y="662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59C67A99-D0AD-4A5E-A538-7C73A4008286}"/>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CE811B12-5B78-4DA4-B9CC-A34D51E3B7BE}"/>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D9831E7A-63B9-4627-8506-F67565943842}"/>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03758F94-B700-4F21-A8ED-E5D717E6C86A}"/>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F59E94FF-AD5A-4E0C-A799-A2B8F59E0782}"/>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16256</xdr:rowOff>
    </xdr:from>
    <xdr:to>
      <xdr:col>116</xdr:col>
      <xdr:colOff>114300</xdr:colOff>
      <xdr:row>37</xdr:row>
      <xdr:rowOff>117856</xdr:rowOff>
    </xdr:to>
    <xdr:sp macro="" textlink="">
      <xdr:nvSpPr>
        <xdr:cNvPr id="490" name="楕円 489">
          <a:extLst>
            <a:ext uri="{FF2B5EF4-FFF2-40B4-BE49-F238E27FC236}">
              <a16:creationId xmlns:a16="http://schemas.microsoft.com/office/drawing/2014/main" id="{B5894CE5-7981-4E69-8BE5-09999B349F4B}"/>
            </a:ext>
          </a:extLst>
        </xdr:cNvPr>
        <xdr:cNvSpPr/>
      </xdr:nvSpPr>
      <xdr:spPr>
        <a:xfrm>
          <a:off x="22110700" y="6359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39133</xdr:rowOff>
    </xdr:from>
    <xdr:ext cx="469744" cy="259045"/>
    <xdr:sp macro="" textlink="">
      <xdr:nvSpPr>
        <xdr:cNvPr id="491" name="【認定こども園・幼稚園・保育所】&#10;一人当たり面積該当値テキスト">
          <a:extLst>
            <a:ext uri="{FF2B5EF4-FFF2-40B4-BE49-F238E27FC236}">
              <a16:creationId xmlns:a16="http://schemas.microsoft.com/office/drawing/2014/main" id="{54C1D4DD-0E6A-44E4-982A-F5CE2AC0E497}"/>
            </a:ext>
          </a:extLst>
        </xdr:cNvPr>
        <xdr:cNvSpPr txBox="1"/>
      </xdr:nvSpPr>
      <xdr:spPr>
        <a:xfrm>
          <a:off x="22199600" y="6211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27686</xdr:rowOff>
    </xdr:from>
    <xdr:to>
      <xdr:col>112</xdr:col>
      <xdr:colOff>38100</xdr:colOff>
      <xdr:row>37</xdr:row>
      <xdr:rowOff>129286</xdr:rowOff>
    </xdr:to>
    <xdr:sp macro="" textlink="">
      <xdr:nvSpPr>
        <xdr:cNvPr id="492" name="楕円 491">
          <a:extLst>
            <a:ext uri="{FF2B5EF4-FFF2-40B4-BE49-F238E27FC236}">
              <a16:creationId xmlns:a16="http://schemas.microsoft.com/office/drawing/2014/main" id="{19443B36-04D4-46FF-BA8A-2165DB7AFCA3}"/>
            </a:ext>
          </a:extLst>
        </xdr:cNvPr>
        <xdr:cNvSpPr/>
      </xdr:nvSpPr>
      <xdr:spPr>
        <a:xfrm>
          <a:off x="21272500" y="6371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67056</xdr:rowOff>
    </xdr:from>
    <xdr:to>
      <xdr:col>116</xdr:col>
      <xdr:colOff>63500</xdr:colOff>
      <xdr:row>37</xdr:row>
      <xdr:rowOff>78486</xdr:rowOff>
    </xdr:to>
    <xdr:cxnSp macro="">
      <xdr:nvCxnSpPr>
        <xdr:cNvPr id="493" name="直線コネクタ 492">
          <a:extLst>
            <a:ext uri="{FF2B5EF4-FFF2-40B4-BE49-F238E27FC236}">
              <a16:creationId xmlns:a16="http://schemas.microsoft.com/office/drawing/2014/main" id="{67F3EE7A-707F-4A76-9BFE-D17CC6191386}"/>
            </a:ext>
          </a:extLst>
        </xdr:cNvPr>
        <xdr:cNvCxnSpPr/>
      </xdr:nvCxnSpPr>
      <xdr:spPr>
        <a:xfrm flipV="1">
          <a:off x="21323300" y="6410706"/>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41402</xdr:rowOff>
    </xdr:from>
    <xdr:to>
      <xdr:col>107</xdr:col>
      <xdr:colOff>101600</xdr:colOff>
      <xdr:row>37</xdr:row>
      <xdr:rowOff>143002</xdr:rowOff>
    </xdr:to>
    <xdr:sp macro="" textlink="">
      <xdr:nvSpPr>
        <xdr:cNvPr id="494" name="楕円 493">
          <a:extLst>
            <a:ext uri="{FF2B5EF4-FFF2-40B4-BE49-F238E27FC236}">
              <a16:creationId xmlns:a16="http://schemas.microsoft.com/office/drawing/2014/main" id="{B84A731D-F079-4E3F-90EE-25819839C77C}"/>
            </a:ext>
          </a:extLst>
        </xdr:cNvPr>
        <xdr:cNvSpPr/>
      </xdr:nvSpPr>
      <xdr:spPr>
        <a:xfrm>
          <a:off x="20383500" y="6385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78486</xdr:rowOff>
    </xdr:from>
    <xdr:to>
      <xdr:col>111</xdr:col>
      <xdr:colOff>177800</xdr:colOff>
      <xdr:row>37</xdr:row>
      <xdr:rowOff>92202</xdr:rowOff>
    </xdr:to>
    <xdr:cxnSp macro="">
      <xdr:nvCxnSpPr>
        <xdr:cNvPr id="495" name="直線コネクタ 494">
          <a:extLst>
            <a:ext uri="{FF2B5EF4-FFF2-40B4-BE49-F238E27FC236}">
              <a16:creationId xmlns:a16="http://schemas.microsoft.com/office/drawing/2014/main" id="{76F55B22-5521-461E-A208-5438DEEF9F25}"/>
            </a:ext>
          </a:extLst>
        </xdr:cNvPr>
        <xdr:cNvCxnSpPr/>
      </xdr:nvCxnSpPr>
      <xdr:spPr>
        <a:xfrm flipV="1">
          <a:off x="20434300" y="642213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55118</xdr:rowOff>
    </xdr:from>
    <xdr:to>
      <xdr:col>102</xdr:col>
      <xdr:colOff>165100</xdr:colOff>
      <xdr:row>37</xdr:row>
      <xdr:rowOff>156718</xdr:rowOff>
    </xdr:to>
    <xdr:sp macro="" textlink="">
      <xdr:nvSpPr>
        <xdr:cNvPr id="496" name="楕円 495">
          <a:extLst>
            <a:ext uri="{FF2B5EF4-FFF2-40B4-BE49-F238E27FC236}">
              <a16:creationId xmlns:a16="http://schemas.microsoft.com/office/drawing/2014/main" id="{FB688DA3-0D7D-45FD-B2CC-4D88F17349CA}"/>
            </a:ext>
          </a:extLst>
        </xdr:cNvPr>
        <xdr:cNvSpPr/>
      </xdr:nvSpPr>
      <xdr:spPr>
        <a:xfrm>
          <a:off x="19494500" y="6398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92202</xdr:rowOff>
    </xdr:from>
    <xdr:to>
      <xdr:col>107</xdr:col>
      <xdr:colOff>50800</xdr:colOff>
      <xdr:row>37</xdr:row>
      <xdr:rowOff>105918</xdr:rowOff>
    </xdr:to>
    <xdr:cxnSp macro="">
      <xdr:nvCxnSpPr>
        <xdr:cNvPr id="497" name="直線コネクタ 496">
          <a:extLst>
            <a:ext uri="{FF2B5EF4-FFF2-40B4-BE49-F238E27FC236}">
              <a16:creationId xmlns:a16="http://schemas.microsoft.com/office/drawing/2014/main" id="{72741E50-D265-401F-BD03-2117C5D385EB}"/>
            </a:ext>
          </a:extLst>
        </xdr:cNvPr>
        <xdr:cNvCxnSpPr/>
      </xdr:nvCxnSpPr>
      <xdr:spPr>
        <a:xfrm flipV="1">
          <a:off x="19545300" y="643585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71120</xdr:rowOff>
    </xdr:from>
    <xdr:to>
      <xdr:col>98</xdr:col>
      <xdr:colOff>38100</xdr:colOff>
      <xdr:row>38</xdr:row>
      <xdr:rowOff>1270</xdr:rowOff>
    </xdr:to>
    <xdr:sp macro="" textlink="">
      <xdr:nvSpPr>
        <xdr:cNvPr id="498" name="楕円 497">
          <a:extLst>
            <a:ext uri="{FF2B5EF4-FFF2-40B4-BE49-F238E27FC236}">
              <a16:creationId xmlns:a16="http://schemas.microsoft.com/office/drawing/2014/main" id="{A9194D89-2871-4CF0-A603-C37D1730E248}"/>
            </a:ext>
          </a:extLst>
        </xdr:cNvPr>
        <xdr:cNvSpPr/>
      </xdr:nvSpPr>
      <xdr:spPr>
        <a:xfrm>
          <a:off x="18605500" y="641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105918</xdr:rowOff>
    </xdr:from>
    <xdr:to>
      <xdr:col>102</xdr:col>
      <xdr:colOff>114300</xdr:colOff>
      <xdr:row>37</xdr:row>
      <xdr:rowOff>121920</xdr:rowOff>
    </xdr:to>
    <xdr:cxnSp macro="">
      <xdr:nvCxnSpPr>
        <xdr:cNvPr id="499" name="直線コネクタ 498">
          <a:extLst>
            <a:ext uri="{FF2B5EF4-FFF2-40B4-BE49-F238E27FC236}">
              <a16:creationId xmlns:a16="http://schemas.microsoft.com/office/drawing/2014/main" id="{EFAAD0D7-0749-4A99-B937-1981A4C3C2C9}"/>
            </a:ext>
          </a:extLst>
        </xdr:cNvPr>
        <xdr:cNvCxnSpPr/>
      </xdr:nvCxnSpPr>
      <xdr:spPr>
        <a:xfrm flipV="1">
          <a:off x="18656300" y="6449568"/>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6113</xdr:rowOff>
    </xdr:from>
    <xdr:ext cx="469744" cy="259045"/>
    <xdr:sp macro="" textlink="">
      <xdr:nvSpPr>
        <xdr:cNvPr id="500" name="n_1aveValue【認定こども園・幼稚園・保育所】&#10;一人当たり面積">
          <a:extLst>
            <a:ext uri="{FF2B5EF4-FFF2-40B4-BE49-F238E27FC236}">
              <a16:creationId xmlns:a16="http://schemas.microsoft.com/office/drawing/2014/main" id="{D7AD7AE0-2AB5-4E9F-A517-D7024E04378E}"/>
            </a:ext>
          </a:extLst>
        </xdr:cNvPr>
        <xdr:cNvSpPr txBox="1"/>
      </xdr:nvSpPr>
      <xdr:spPr>
        <a:xfrm>
          <a:off x="21075727" y="6692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22115</xdr:rowOff>
    </xdr:from>
    <xdr:ext cx="469744" cy="259045"/>
    <xdr:sp macro="" textlink="">
      <xdr:nvSpPr>
        <xdr:cNvPr id="501" name="n_2aveValue【認定こども園・幼稚園・保育所】&#10;一人当たり面積">
          <a:extLst>
            <a:ext uri="{FF2B5EF4-FFF2-40B4-BE49-F238E27FC236}">
              <a16:creationId xmlns:a16="http://schemas.microsoft.com/office/drawing/2014/main" id="{5FD5B9B8-4838-413B-A16E-CF2F418270CF}"/>
            </a:ext>
          </a:extLst>
        </xdr:cNvPr>
        <xdr:cNvSpPr txBox="1"/>
      </xdr:nvSpPr>
      <xdr:spPr>
        <a:xfrm>
          <a:off x="20199427" y="6708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26687</xdr:rowOff>
    </xdr:from>
    <xdr:ext cx="469744" cy="259045"/>
    <xdr:sp macro="" textlink="">
      <xdr:nvSpPr>
        <xdr:cNvPr id="502" name="n_3aveValue【認定こども園・幼稚園・保育所】&#10;一人当たり面積">
          <a:extLst>
            <a:ext uri="{FF2B5EF4-FFF2-40B4-BE49-F238E27FC236}">
              <a16:creationId xmlns:a16="http://schemas.microsoft.com/office/drawing/2014/main" id="{C8C58D7D-4148-4AA1-BC4F-86CA2DB2486C}"/>
            </a:ext>
          </a:extLst>
        </xdr:cNvPr>
        <xdr:cNvSpPr txBox="1"/>
      </xdr:nvSpPr>
      <xdr:spPr>
        <a:xfrm>
          <a:off x="19310427" y="6713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31259</xdr:rowOff>
    </xdr:from>
    <xdr:ext cx="469744" cy="259045"/>
    <xdr:sp macro="" textlink="">
      <xdr:nvSpPr>
        <xdr:cNvPr id="503" name="n_4aveValue【認定こども園・幼稚園・保育所】&#10;一人当たり面積">
          <a:extLst>
            <a:ext uri="{FF2B5EF4-FFF2-40B4-BE49-F238E27FC236}">
              <a16:creationId xmlns:a16="http://schemas.microsoft.com/office/drawing/2014/main" id="{124E05FA-3E37-47FF-8676-9C95865531E2}"/>
            </a:ext>
          </a:extLst>
        </xdr:cNvPr>
        <xdr:cNvSpPr txBox="1"/>
      </xdr:nvSpPr>
      <xdr:spPr>
        <a:xfrm>
          <a:off x="18421427" y="6717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145813</xdr:rowOff>
    </xdr:from>
    <xdr:ext cx="469744" cy="259045"/>
    <xdr:sp macro="" textlink="">
      <xdr:nvSpPr>
        <xdr:cNvPr id="504" name="n_1mainValue【認定こども園・幼稚園・保育所】&#10;一人当たり面積">
          <a:extLst>
            <a:ext uri="{FF2B5EF4-FFF2-40B4-BE49-F238E27FC236}">
              <a16:creationId xmlns:a16="http://schemas.microsoft.com/office/drawing/2014/main" id="{5AB1645D-4101-439E-A0F1-3C61323DC2B6}"/>
            </a:ext>
          </a:extLst>
        </xdr:cNvPr>
        <xdr:cNvSpPr txBox="1"/>
      </xdr:nvSpPr>
      <xdr:spPr>
        <a:xfrm>
          <a:off x="21075727" y="6146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35</xdr:row>
      <xdr:rowOff>159529</xdr:rowOff>
    </xdr:from>
    <xdr:ext cx="469744" cy="259045"/>
    <xdr:sp macro="" textlink="">
      <xdr:nvSpPr>
        <xdr:cNvPr id="505" name="n_2mainValue【認定こども園・幼稚園・保育所】&#10;一人当たり面積">
          <a:extLst>
            <a:ext uri="{FF2B5EF4-FFF2-40B4-BE49-F238E27FC236}">
              <a16:creationId xmlns:a16="http://schemas.microsoft.com/office/drawing/2014/main" id="{72B76724-55CE-441D-B929-BEB56F686E68}"/>
            </a:ext>
          </a:extLst>
        </xdr:cNvPr>
        <xdr:cNvSpPr txBox="1"/>
      </xdr:nvSpPr>
      <xdr:spPr>
        <a:xfrm>
          <a:off x="20199427" y="6160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1795</xdr:rowOff>
    </xdr:from>
    <xdr:ext cx="469744" cy="259045"/>
    <xdr:sp macro="" textlink="">
      <xdr:nvSpPr>
        <xdr:cNvPr id="506" name="n_3mainValue【認定こども園・幼稚園・保育所】&#10;一人当たり面積">
          <a:extLst>
            <a:ext uri="{FF2B5EF4-FFF2-40B4-BE49-F238E27FC236}">
              <a16:creationId xmlns:a16="http://schemas.microsoft.com/office/drawing/2014/main" id="{5F82BA5D-7E09-4FDD-935D-1F1839A7AD96}"/>
            </a:ext>
          </a:extLst>
        </xdr:cNvPr>
        <xdr:cNvSpPr txBox="1"/>
      </xdr:nvSpPr>
      <xdr:spPr>
        <a:xfrm>
          <a:off x="19310427" y="6173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36</xdr:row>
      <xdr:rowOff>17797</xdr:rowOff>
    </xdr:from>
    <xdr:ext cx="469744" cy="259045"/>
    <xdr:sp macro="" textlink="">
      <xdr:nvSpPr>
        <xdr:cNvPr id="507" name="n_4mainValue【認定こども園・幼稚園・保育所】&#10;一人当たり面積">
          <a:extLst>
            <a:ext uri="{FF2B5EF4-FFF2-40B4-BE49-F238E27FC236}">
              <a16:creationId xmlns:a16="http://schemas.microsoft.com/office/drawing/2014/main" id="{F4282DB2-CFBD-46F2-B06E-1401CC16C2DF}"/>
            </a:ext>
          </a:extLst>
        </xdr:cNvPr>
        <xdr:cNvSpPr txBox="1"/>
      </xdr:nvSpPr>
      <xdr:spPr>
        <a:xfrm>
          <a:off x="18421427" y="6189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8" name="正方形/長方形 507">
          <a:extLst>
            <a:ext uri="{FF2B5EF4-FFF2-40B4-BE49-F238E27FC236}">
              <a16:creationId xmlns:a16="http://schemas.microsoft.com/office/drawing/2014/main" id="{B5D7D14B-EF75-491E-89DE-D2856D176EFB}"/>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9" name="正方形/長方形 508">
          <a:extLst>
            <a:ext uri="{FF2B5EF4-FFF2-40B4-BE49-F238E27FC236}">
              <a16:creationId xmlns:a16="http://schemas.microsoft.com/office/drawing/2014/main" id="{179F6262-39DB-43A8-A797-42C9F86740F6}"/>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0" name="正方形/長方形 509">
          <a:extLst>
            <a:ext uri="{FF2B5EF4-FFF2-40B4-BE49-F238E27FC236}">
              <a16:creationId xmlns:a16="http://schemas.microsoft.com/office/drawing/2014/main" id="{BBAAC643-7D82-45E1-AE88-7BA99E681E4F}"/>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1" name="正方形/長方形 510">
          <a:extLst>
            <a:ext uri="{FF2B5EF4-FFF2-40B4-BE49-F238E27FC236}">
              <a16:creationId xmlns:a16="http://schemas.microsoft.com/office/drawing/2014/main" id="{6FE37EBE-5779-46E3-926A-737B980FFACB}"/>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2" name="正方形/長方形 511">
          <a:extLst>
            <a:ext uri="{FF2B5EF4-FFF2-40B4-BE49-F238E27FC236}">
              <a16:creationId xmlns:a16="http://schemas.microsoft.com/office/drawing/2014/main" id="{367BE4A0-0132-4813-BA72-7C8474E2884C}"/>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3" name="正方形/長方形 512">
          <a:extLst>
            <a:ext uri="{FF2B5EF4-FFF2-40B4-BE49-F238E27FC236}">
              <a16:creationId xmlns:a16="http://schemas.microsoft.com/office/drawing/2014/main" id="{C89FB110-410B-4D82-BB50-6E75B56D16C8}"/>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4" name="正方形/長方形 513">
          <a:extLst>
            <a:ext uri="{FF2B5EF4-FFF2-40B4-BE49-F238E27FC236}">
              <a16:creationId xmlns:a16="http://schemas.microsoft.com/office/drawing/2014/main" id="{CA890ED5-355D-490F-9FF6-DA6CB349F3AD}"/>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5" name="正方形/長方形 514">
          <a:extLst>
            <a:ext uri="{FF2B5EF4-FFF2-40B4-BE49-F238E27FC236}">
              <a16:creationId xmlns:a16="http://schemas.microsoft.com/office/drawing/2014/main" id="{6D381CF9-C699-4105-A7E7-031E62B436F8}"/>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6" name="テキスト ボックス 515">
          <a:extLst>
            <a:ext uri="{FF2B5EF4-FFF2-40B4-BE49-F238E27FC236}">
              <a16:creationId xmlns:a16="http://schemas.microsoft.com/office/drawing/2014/main" id="{981C5298-9132-4AA7-B02D-FB4F421D0A78}"/>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7" name="直線コネクタ 516">
          <a:extLst>
            <a:ext uri="{FF2B5EF4-FFF2-40B4-BE49-F238E27FC236}">
              <a16:creationId xmlns:a16="http://schemas.microsoft.com/office/drawing/2014/main" id="{8879308E-E664-49DD-AF3C-5CE7C812D608}"/>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8" name="テキスト ボックス 517">
          <a:extLst>
            <a:ext uri="{FF2B5EF4-FFF2-40B4-BE49-F238E27FC236}">
              <a16:creationId xmlns:a16="http://schemas.microsoft.com/office/drawing/2014/main" id="{09DF973F-4B82-4BB6-9029-B0461CAF18BF}"/>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9" name="直線コネクタ 518">
          <a:extLst>
            <a:ext uri="{FF2B5EF4-FFF2-40B4-BE49-F238E27FC236}">
              <a16:creationId xmlns:a16="http://schemas.microsoft.com/office/drawing/2014/main" id="{9B68B99F-100C-4AA2-9FD9-0F33A99C53F4}"/>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20" name="テキスト ボックス 519">
          <a:extLst>
            <a:ext uri="{FF2B5EF4-FFF2-40B4-BE49-F238E27FC236}">
              <a16:creationId xmlns:a16="http://schemas.microsoft.com/office/drawing/2014/main" id="{7A976969-B5CA-4118-A9BD-60C6910283CA}"/>
            </a:ext>
          </a:extLst>
        </xdr:cNvPr>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1" name="直線コネクタ 520">
          <a:extLst>
            <a:ext uri="{FF2B5EF4-FFF2-40B4-BE49-F238E27FC236}">
              <a16:creationId xmlns:a16="http://schemas.microsoft.com/office/drawing/2014/main" id="{F1D389F5-EA1C-4F86-8BB8-857AD862697F}"/>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2" name="テキスト ボックス 521">
          <a:extLst>
            <a:ext uri="{FF2B5EF4-FFF2-40B4-BE49-F238E27FC236}">
              <a16:creationId xmlns:a16="http://schemas.microsoft.com/office/drawing/2014/main" id="{28173511-CE68-40DA-89DD-F2D0E431F9DB}"/>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3" name="直線コネクタ 522">
          <a:extLst>
            <a:ext uri="{FF2B5EF4-FFF2-40B4-BE49-F238E27FC236}">
              <a16:creationId xmlns:a16="http://schemas.microsoft.com/office/drawing/2014/main" id="{99FC3011-B0B8-4C8F-8E91-C57C05A2B66F}"/>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4" name="テキスト ボックス 523">
          <a:extLst>
            <a:ext uri="{FF2B5EF4-FFF2-40B4-BE49-F238E27FC236}">
              <a16:creationId xmlns:a16="http://schemas.microsoft.com/office/drawing/2014/main" id="{6A38E5D8-0AB2-4C4E-BABD-87716E30756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5" name="直線コネクタ 524">
          <a:extLst>
            <a:ext uri="{FF2B5EF4-FFF2-40B4-BE49-F238E27FC236}">
              <a16:creationId xmlns:a16="http://schemas.microsoft.com/office/drawing/2014/main" id="{D4316D9E-B9A1-4A96-A512-A7F71D7EB863}"/>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6" name="テキスト ボックス 525">
          <a:extLst>
            <a:ext uri="{FF2B5EF4-FFF2-40B4-BE49-F238E27FC236}">
              <a16:creationId xmlns:a16="http://schemas.microsoft.com/office/drawing/2014/main" id="{B418E1C5-1F94-4F8E-A7C0-764A6B86C385}"/>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7" name="直線コネクタ 526">
          <a:extLst>
            <a:ext uri="{FF2B5EF4-FFF2-40B4-BE49-F238E27FC236}">
              <a16:creationId xmlns:a16="http://schemas.microsoft.com/office/drawing/2014/main" id="{1281556C-DCF4-499D-A894-25B4B887FBF5}"/>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8" name="テキスト ボックス 527">
          <a:extLst>
            <a:ext uri="{FF2B5EF4-FFF2-40B4-BE49-F238E27FC236}">
              <a16:creationId xmlns:a16="http://schemas.microsoft.com/office/drawing/2014/main" id="{04485A1E-D2AC-4D1B-B924-8C8477A58783}"/>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9" name="直線コネクタ 528">
          <a:extLst>
            <a:ext uri="{FF2B5EF4-FFF2-40B4-BE49-F238E27FC236}">
              <a16:creationId xmlns:a16="http://schemas.microsoft.com/office/drawing/2014/main" id="{701EBD87-8D9E-4D27-9C54-4DFD8B8B3E3B}"/>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30" name="テキスト ボックス 529">
          <a:extLst>
            <a:ext uri="{FF2B5EF4-FFF2-40B4-BE49-F238E27FC236}">
              <a16:creationId xmlns:a16="http://schemas.microsoft.com/office/drawing/2014/main" id="{B2994474-C161-4E94-BF60-9FF3310B6514}"/>
            </a:ext>
          </a:extLst>
        </xdr:cNvPr>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1" name="直線コネクタ 530">
          <a:extLst>
            <a:ext uri="{FF2B5EF4-FFF2-40B4-BE49-F238E27FC236}">
              <a16:creationId xmlns:a16="http://schemas.microsoft.com/office/drawing/2014/main" id="{8EA8F9AF-34FE-4300-AB78-A74782B045AC}"/>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32" name="テキスト ボックス 531">
          <a:extLst>
            <a:ext uri="{FF2B5EF4-FFF2-40B4-BE49-F238E27FC236}">
              <a16:creationId xmlns:a16="http://schemas.microsoft.com/office/drawing/2014/main" id="{9F3E92A8-EC61-4F15-B0F5-B52552C019D3}"/>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3" name="【学校施設】&#10;有形固定資産減価償却率グラフ枠">
          <a:extLst>
            <a:ext uri="{FF2B5EF4-FFF2-40B4-BE49-F238E27FC236}">
              <a16:creationId xmlns:a16="http://schemas.microsoft.com/office/drawing/2014/main" id="{FD8E5BCB-0876-4F6F-9BA3-6A6DAEC320B8}"/>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55517</xdr:rowOff>
    </xdr:from>
    <xdr:to>
      <xdr:col>85</xdr:col>
      <xdr:colOff>126364</xdr:colOff>
      <xdr:row>64</xdr:row>
      <xdr:rowOff>127363</xdr:rowOff>
    </xdr:to>
    <xdr:cxnSp macro="">
      <xdr:nvCxnSpPr>
        <xdr:cNvPr id="534" name="直線コネクタ 533">
          <a:extLst>
            <a:ext uri="{FF2B5EF4-FFF2-40B4-BE49-F238E27FC236}">
              <a16:creationId xmlns:a16="http://schemas.microsoft.com/office/drawing/2014/main" id="{2A3BA320-641B-4992-B914-35FABB2B5D26}"/>
            </a:ext>
          </a:extLst>
        </xdr:cNvPr>
        <xdr:cNvCxnSpPr/>
      </xdr:nvCxnSpPr>
      <xdr:spPr>
        <a:xfrm flipV="1">
          <a:off x="16318864" y="9656717"/>
          <a:ext cx="0" cy="14434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131190</xdr:rowOff>
    </xdr:from>
    <xdr:ext cx="405111" cy="259045"/>
    <xdr:sp macro="" textlink="">
      <xdr:nvSpPr>
        <xdr:cNvPr id="535" name="【学校施設】&#10;有形固定資産減価償却率最小値テキスト">
          <a:extLst>
            <a:ext uri="{FF2B5EF4-FFF2-40B4-BE49-F238E27FC236}">
              <a16:creationId xmlns:a16="http://schemas.microsoft.com/office/drawing/2014/main" id="{B3A3E266-78F9-4B8D-A002-1853B0DD1AF6}"/>
            </a:ext>
          </a:extLst>
        </xdr:cNvPr>
        <xdr:cNvSpPr txBox="1"/>
      </xdr:nvSpPr>
      <xdr:spPr>
        <a:xfrm>
          <a:off x="16357600" y="11103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127363</xdr:rowOff>
    </xdr:from>
    <xdr:to>
      <xdr:col>86</xdr:col>
      <xdr:colOff>25400</xdr:colOff>
      <xdr:row>64</xdr:row>
      <xdr:rowOff>127363</xdr:rowOff>
    </xdr:to>
    <xdr:cxnSp macro="">
      <xdr:nvCxnSpPr>
        <xdr:cNvPr id="536" name="直線コネクタ 535">
          <a:extLst>
            <a:ext uri="{FF2B5EF4-FFF2-40B4-BE49-F238E27FC236}">
              <a16:creationId xmlns:a16="http://schemas.microsoft.com/office/drawing/2014/main" id="{FE227487-25E2-400A-8E0A-2AB9959341CC}"/>
            </a:ext>
          </a:extLst>
        </xdr:cNvPr>
        <xdr:cNvCxnSpPr/>
      </xdr:nvCxnSpPr>
      <xdr:spPr>
        <a:xfrm>
          <a:off x="16230600" y="11100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2194</xdr:rowOff>
    </xdr:from>
    <xdr:ext cx="405111" cy="259045"/>
    <xdr:sp macro="" textlink="">
      <xdr:nvSpPr>
        <xdr:cNvPr id="537" name="【学校施設】&#10;有形固定資産減価償却率最大値テキスト">
          <a:extLst>
            <a:ext uri="{FF2B5EF4-FFF2-40B4-BE49-F238E27FC236}">
              <a16:creationId xmlns:a16="http://schemas.microsoft.com/office/drawing/2014/main" id="{E75A984A-170E-4376-B032-1446739AE484}"/>
            </a:ext>
          </a:extLst>
        </xdr:cNvPr>
        <xdr:cNvSpPr txBox="1"/>
      </xdr:nvSpPr>
      <xdr:spPr>
        <a:xfrm>
          <a:off x="16357600" y="9431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55517</xdr:rowOff>
    </xdr:from>
    <xdr:to>
      <xdr:col>86</xdr:col>
      <xdr:colOff>25400</xdr:colOff>
      <xdr:row>56</xdr:row>
      <xdr:rowOff>55517</xdr:rowOff>
    </xdr:to>
    <xdr:cxnSp macro="">
      <xdr:nvCxnSpPr>
        <xdr:cNvPr id="538" name="直線コネクタ 537">
          <a:extLst>
            <a:ext uri="{FF2B5EF4-FFF2-40B4-BE49-F238E27FC236}">
              <a16:creationId xmlns:a16="http://schemas.microsoft.com/office/drawing/2014/main" id="{A3EF36C5-3602-4A3C-B44A-6F3BA9003900}"/>
            </a:ext>
          </a:extLst>
        </xdr:cNvPr>
        <xdr:cNvCxnSpPr/>
      </xdr:nvCxnSpPr>
      <xdr:spPr>
        <a:xfrm>
          <a:off x="16230600" y="9656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81115</xdr:rowOff>
    </xdr:from>
    <xdr:ext cx="405111" cy="259045"/>
    <xdr:sp macro="" textlink="">
      <xdr:nvSpPr>
        <xdr:cNvPr id="539" name="【学校施設】&#10;有形固定資産減価償却率平均値テキスト">
          <a:extLst>
            <a:ext uri="{FF2B5EF4-FFF2-40B4-BE49-F238E27FC236}">
              <a16:creationId xmlns:a16="http://schemas.microsoft.com/office/drawing/2014/main" id="{4A174405-0E86-45C7-9518-9D26E251B624}"/>
            </a:ext>
          </a:extLst>
        </xdr:cNvPr>
        <xdr:cNvSpPr txBox="1"/>
      </xdr:nvSpPr>
      <xdr:spPr>
        <a:xfrm>
          <a:off x="16357600" y="103681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102688</xdr:rowOff>
    </xdr:from>
    <xdr:to>
      <xdr:col>85</xdr:col>
      <xdr:colOff>177800</xdr:colOff>
      <xdr:row>61</xdr:row>
      <xdr:rowOff>32838</xdr:rowOff>
    </xdr:to>
    <xdr:sp macro="" textlink="">
      <xdr:nvSpPr>
        <xdr:cNvPr id="540" name="フローチャート: 判断 539">
          <a:extLst>
            <a:ext uri="{FF2B5EF4-FFF2-40B4-BE49-F238E27FC236}">
              <a16:creationId xmlns:a16="http://schemas.microsoft.com/office/drawing/2014/main" id="{51BD76A3-A349-4A6B-8822-BDC8A4613385}"/>
            </a:ext>
          </a:extLst>
        </xdr:cNvPr>
        <xdr:cNvSpPr/>
      </xdr:nvSpPr>
      <xdr:spPr>
        <a:xfrm>
          <a:off x="16268700" y="1038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102688</xdr:rowOff>
    </xdr:from>
    <xdr:to>
      <xdr:col>81</xdr:col>
      <xdr:colOff>101600</xdr:colOff>
      <xdr:row>61</xdr:row>
      <xdr:rowOff>32838</xdr:rowOff>
    </xdr:to>
    <xdr:sp macro="" textlink="">
      <xdr:nvSpPr>
        <xdr:cNvPr id="541" name="フローチャート: 判断 540">
          <a:extLst>
            <a:ext uri="{FF2B5EF4-FFF2-40B4-BE49-F238E27FC236}">
              <a16:creationId xmlns:a16="http://schemas.microsoft.com/office/drawing/2014/main" id="{3CDD6CDA-6873-49E7-8D7C-4CCEE555B0FA}"/>
            </a:ext>
          </a:extLst>
        </xdr:cNvPr>
        <xdr:cNvSpPr/>
      </xdr:nvSpPr>
      <xdr:spPr>
        <a:xfrm>
          <a:off x="15430500" y="1038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66766</xdr:rowOff>
    </xdr:from>
    <xdr:to>
      <xdr:col>76</xdr:col>
      <xdr:colOff>165100</xdr:colOff>
      <xdr:row>60</xdr:row>
      <xdr:rowOff>168366</xdr:rowOff>
    </xdr:to>
    <xdr:sp macro="" textlink="">
      <xdr:nvSpPr>
        <xdr:cNvPr id="542" name="フローチャート: 判断 541">
          <a:extLst>
            <a:ext uri="{FF2B5EF4-FFF2-40B4-BE49-F238E27FC236}">
              <a16:creationId xmlns:a16="http://schemas.microsoft.com/office/drawing/2014/main" id="{F192BBBD-3716-4556-AFC6-91844E3A31B2}"/>
            </a:ext>
          </a:extLst>
        </xdr:cNvPr>
        <xdr:cNvSpPr/>
      </xdr:nvSpPr>
      <xdr:spPr>
        <a:xfrm>
          <a:off x="14541500" y="1035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37374</xdr:rowOff>
    </xdr:from>
    <xdr:to>
      <xdr:col>72</xdr:col>
      <xdr:colOff>38100</xdr:colOff>
      <xdr:row>60</xdr:row>
      <xdr:rowOff>138974</xdr:rowOff>
    </xdr:to>
    <xdr:sp macro="" textlink="">
      <xdr:nvSpPr>
        <xdr:cNvPr id="543" name="フローチャート: 判断 542">
          <a:extLst>
            <a:ext uri="{FF2B5EF4-FFF2-40B4-BE49-F238E27FC236}">
              <a16:creationId xmlns:a16="http://schemas.microsoft.com/office/drawing/2014/main" id="{68AC0E2A-5DD8-41D2-BF60-8CA7DE34B5C4}"/>
            </a:ext>
          </a:extLst>
        </xdr:cNvPr>
        <xdr:cNvSpPr/>
      </xdr:nvSpPr>
      <xdr:spPr>
        <a:xfrm>
          <a:off x="13652500" y="1032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7983</xdr:rowOff>
    </xdr:from>
    <xdr:to>
      <xdr:col>67</xdr:col>
      <xdr:colOff>101600</xdr:colOff>
      <xdr:row>60</xdr:row>
      <xdr:rowOff>109583</xdr:rowOff>
    </xdr:to>
    <xdr:sp macro="" textlink="">
      <xdr:nvSpPr>
        <xdr:cNvPr id="544" name="フローチャート: 判断 543">
          <a:extLst>
            <a:ext uri="{FF2B5EF4-FFF2-40B4-BE49-F238E27FC236}">
              <a16:creationId xmlns:a16="http://schemas.microsoft.com/office/drawing/2014/main" id="{78D0E950-644D-4E74-8DA6-3191D3DA8759}"/>
            </a:ext>
          </a:extLst>
        </xdr:cNvPr>
        <xdr:cNvSpPr/>
      </xdr:nvSpPr>
      <xdr:spPr>
        <a:xfrm>
          <a:off x="12763500" y="10294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B9C5016E-FE20-41EE-9A5F-EE1EDCE6EAC1}"/>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037280C0-AACC-4CD3-86E8-D0A89D874764}"/>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370CCDDB-872A-430E-AD64-FC118499E086}"/>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3FBB0BCC-6A10-4C9F-AE74-ED8E7098A146}"/>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B7641321-97F1-4CC8-BEF2-122D0ABB7351}"/>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63500</xdr:rowOff>
    </xdr:from>
    <xdr:to>
      <xdr:col>85</xdr:col>
      <xdr:colOff>177800</xdr:colOff>
      <xdr:row>60</xdr:row>
      <xdr:rowOff>165100</xdr:rowOff>
    </xdr:to>
    <xdr:sp macro="" textlink="">
      <xdr:nvSpPr>
        <xdr:cNvPr id="550" name="楕円 549">
          <a:extLst>
            <a:ext uri="{FF2B5EF4-FFF2-40B4-BE49-F238E27FC236}">
              <a16:creationId xmlns:a16="http://schemas.microsoft.com/office/drawing/2014/main" id="{618A1821-67A9-4354-9383-D21C427E456C}"/>
            </a:ext>
          </a:extLst>
        </xdr:cNvPr>
        <xdr:cNvSpPr/>
      </xdr:nvSpPr>
      <xdr:spPr>
        <a:xfrm>
          <a:off x="16268700" y="1035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86377</xdr:rowOff>
    </xdr:from>
    <xdr:ext cx="405111" cy="259045"/>
    <xdr:sp macro="" textlink="">
      <xdr:nvSpPr>
        <xdr:cNvPr id="551" name="【学校施設】&#10;有形固定資産減価償却率該当値テキスト">
          <a:extLst>
            <a:ext uri="{FF2B5EF4-FFF2-40B4-BE49-F238E27FC236}">
              <a16:creationId xmlns:a16="http://schemas.microsoft.com/office/drawing/2014/main" id="{911D6A5D-9579-4348-A7E1-5FC2A0B702AF}"/>
            </a:ext>
          </a:extLst>
        </xdr:cNvPr>
        <xdr:cNvSpPr txBox="1"/>
      </xdr:nvSpPr>
      <xdr:spPr>
        <a:xfrm>
          <a:off x="16357600" y="10201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169635</xdr:rowOff>
    </xdr:from>
    <xdr:to>
      <xdr:col>81</xdr:col>
      <xdr:colOff>101600</xdr:colOff>
      <xdr:row>60</xdr:row>
      <xdr:rowOff>99785</xdr:rowOff>
    </xdr:to>
    <xdr:sp macro="" textlink="">
      <xdr:nvSpPr>
        <xdr:cNvPr id="552" name="楕円 551">
          <a:extLst>
            <a:ext uri="{FF2B5EF4-FFF2-40B4-BE49-F238E27FC236}">
              <a16:creationId xmlns:a16="http://schemas.microsoft.com/office/drawing/2014/main" id="{7096F48B-F24F-4DF6-A8DF-254E61CA97D9}"/>
            </a:ext>
          </a:extLst>
        </xdr:cNvPr>
        <xdr:cNvSpPr/>
      </xdr:nvSpPr>
      <xdr:spPr>
        <a:xfrm>
          <a:off x="15430500" y="10285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48985</xdr:rowOff>
    </xdr:from>
    <xdr:to>
      <xdr:col>85</xdr:col>
      <xdr:colOff>127000</xdr:colOff>
      <xdr:row>60</xdr:row>
      <xdr:rowOff>114300</xdr:rowOff>
    </xdr:to>
    <xdr:cxnSp macro="">
      <xdr:nvCxnSpPr>
        <xdr:cNvPr id="553" name="直線コネクタ 552">
          <a:extLst>
            <a:ext uri="{FF2B5EF4-FFF2-40B4-BE49-F238E27FC236}">
              <a16:creationId xmlns:a16="http://schemas.microsoft.com/office/drawing/2014/main" id="{CF6EAC36-CECD-45AE-B1D2-B1B778DC844E}"/>
            </a:ext>
          </a:extLst>
        </xdr:cNvPr>
        <xdr:cNvCxnSpPr/>
      </xdr:nvCxnSpPr>
      <xdr:spPr>
        <a:xfrm>
          <a:off x="15481300" y="10335985"/>
          <a:ext cx="8382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130447</xdr:rowOff>
    </xdr:from>
    <xdr:to>
      <xdr:col>76</xdr:col>
      <xdr:colOff>165100</xdr:colOff>
      <xdr:row>60</xdr:row>
      <xdr:rowOff>60597</xdr:rowOff>
    </xdr:to>
    <xdr:sp macro="" textlink="">
      <xdr:nvSpPr>
        <xdr:cNvPr id="554" name="楕円 553">
          <a:extLst>
            <a:ext uri="{FF2B5EF4-FFF2-40B4-BE49-F238E27FC236}">
              <a16:creationId xmlns:a16="http://schemas.microsoft.com/office/drawing/2014/main" id="{2A43BB3B-C454-449A-8FEA-1ADC6CF88062}"/>
            </a:ext>
          </a:extLst>
        </xdr:cNvPr>
        <xdr:cNvSpPr/>
      </xdr:nvSpPr>
      <xdr:spPr>
        <a:xfrm>
          <a:off x="14541500" y="10245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9797</xdr:rowOff>
    </xdr:from>
    <xdr:to>
      <xdr:col>81</xdr:col>
      <xdr:colOff>50800</xdr:colOff>
      <xdr:row>60</xdr:row>
      <xdr:rowOff>48985</xdr:rowOff>
    </xdr:to>
    <xdr:cxnSp macro="">
      <xdr:nvCxnSpPr>
        <xdr:cNvPr id="555" name="直線コネクタ 554">
          <a:extLst>
            <a:ext uri="{FF2B5EF4-FFF2-40B4-BE49-F238E27FC236}">
              <a16:creationId xmlns:a16="http://schemas.microsoft.com/office/drawing/2014/main" id="{98BD1C22-EF15-433C-8925-687FF8DEDEF0}"/>
            </a:ext>
          </a:extLst>
        </xdr:cNvPr>
        <xdr:cNvCxnSpPr/>
      </xdr:nvCxnSpPr>
      <xdr:spPr>
        <a:xfrm>
          <a:off x="14592300" y="10296797"/>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91259</xdr:rowOff>
    </xdr:from>
    <xdr:to>
      <xdr:col>72</xdr:col>
      <xdr:colOff>38100</xdr:colOff>
      <xdr:row>60</xdr:row>
      <xdr:rowOff>21409</xdr:rowOff>
    </xdr:to>
    <xdr:sp macro="" textlink="">
      <xdr:nvSpPr>
        <xdr:cNvPr id="556" name="楕円 555">
          <a:extLst>
            <a:ext uri="{FF2B5EF4-FFF2-40B4-BE49-F238E27FC236}">
              <a16:creationId xmlns:a16="http://schemas.microsoft.com/office/drawing/2014/main" id="{A6DAAB38-D487-4451-86A5-472CCEFB1D10}"/>
            </a:ext>
          </a:extLst>
        </xdr:cNvPr>
        <xdr:cNvSpPr/>
      </xdr:nvSpPr>
      <xdr:spPr>
        <a:xfrm>
          <a:off x="13652500" y="10206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142059</xdr:rowOff>
    </xdr:from>
    <xdr:to>
      <xdr:col>76</xdr:col>
      <xdr:colOff>114300</xdr:colOff>
      <xdr:row>60</xdr:row>
      <xdr:rowOff>9797</xdr:rowOff>
    </xdr:to>
    <xdr:cxnSp macro="">
      <xdr:nvCxnSpPr>
        <xdr:cNvPr id="557" name="直線コネクタ 556">
          <a:extLst>
            <a:ext uri="{FF2B5EF4-FFF2-40B4-BE49-F238E27FC236}">
              <a16:creationId xmlns:a16="http://schemas.microsoft.com/office/drawing/2014/main" id="{140378F5-238A-4C57-BE86-52EAA57DEC3B}"/>
            </a:ext>
          </a:extLst>
        </xdr:cNvPr>
        <xdr:cNvCxnSpPr/>
      </xdr:nvCxnSpPr>
      <xdr:spPr>
        <a:xfrm>
          <a:off x="13703300" y="10257609"/>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25944</xdr:rowOff>
    </xdr:from>
    <xdr:to>
      <xdr:col>67</xdr:col>
      <xdr:colOff>101600</xdr:colOff>
      <xdr:row>59</xdr:row>
      <xdr:rowOff>127544</xdr:rowOff>
    </xdr:to>
    <xdr:sp macro="" textlink="">
      <xdr:nvSpPr>
        <xdr:cNvPr id="558" name="楕円 557">
          <a:extLst>
            <a:ext uri="{FF2B5EF4-FFF2-40B4-BE49-F238E27FC236}">
              <a16:creationId xmlns:a16="http://schemas.microsoft.com/office/drawing/2014/main" id="{962B3248-600E-489C-9E8A-EF9A672B840E}"/>
            </a:ext>
          </a:extLst>
        </xdr:cNvPr>
        <xdr:cNvSpPr/>
      </xdr:nvSpPr>
      <xdr:spPr>
        <a:xfrm>
          <a:off x="12763500" y="10141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76744</xdr:rowOff>
    </xdr:from>
    <xdr:to>
      <xdr:col>71</xdr:col>
      <xdr:colOff>177800</xdr:colOff>
      <xdr:row>59</xdr:row>
      <xdr:rowOff>142059</xdr:rowOff>
    </xdr:to>
    <xdr:cxnSp macro="">
      <xdr:nvCxnSpPr>
        <xdr:cNvPr id="559" name="直線コネクタ 558">
          <a:extLst>
            <a:ext uri="{FF2B5EF4-FFF2-40B4-BE49-F238E27FC236}">
              <a16:creationId xmlns:a16="http://schemas.microsoft.com/office/drawing/2014/main" id="{B51DE818-CAE6-43CE-9C3D-AF6AADEDDB0F}"/>
            </a:ext>
          </a:extLst>
        </xdr:cNvPr>
        <xdr:cNvCxnSpPr/>
      </xdr:nvCxnSpPr>
      <xdr:spPr>
        <a:xfrm>
          <a:off x="12814300" y="10192294"/>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23965</xdr:rowOff>
    </xdr:from>
    <xdr:ext cx="405111" cy="259045"/>
    <xdr:sp macro="" textlink="">
      <xdr:nvSpPr>
        <xdr:cNvPr id="560" name="n_1aveValue【学校施設】&#10;有形固定資産減価償却率">
          <a:extLst>
            <a:ext uri="{FF2B5EF4-FFF2-40B4-BE49-F238E27FC236}">
              <a16:creationId xmlns:a16="http://schemas.microsoft.com/office/drawing/2014/main" id="{0950071E-3369-4034-8DF0-164888652A70}"/>
            </a:ext>
          </a:extLst>
        </xdr:cNvPr>
        <xdr:cNvSpPr txBox="1"/>
      </xdr:nvSpPr>
      <xdr:spPr>
        <a:xfrm>
          <a:off x="15266044" y="10482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159493</xdr:rowOff>
    </xdr:from>
    <xdr:ext cx="405111" cy="259045"/>
    <xdr:sp macro="" textlink="">
      <xdr:nvSpPr>
        <xdr:cNvPr id="561" name="n_2aveValue【学校施設】&#10;有形固定資産減価償却率">
          <a:extLst>
            <a:ext uri="{FF2B5EF4-FFF2-40B4-BE49-F238E27FC236}">
              <a16:creationId xmlns:a16="http://schemas.microsoft.com/office/drawing/2014/main" id="{E561AB22-576D-44A8-ACD5-EDEAF6C2D29D}"/>
            </a:ext>
          </a:extLst>
        </xdr:cNvPr>
        <xdr:cNvSpPr txBox="1"/>
      </xdr:nvSpPr>
      <xdr:spPr>
        <a:xfrm>
          <a:off x="14389744" y="10446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130101</xdr:rowOff>
    </xdr:from>
    <xdr:ext cx="405111" cy="259045"/>
    <xdr:sp macro="" textlink="">
      <xdr:nvSpPr>
        <xdr:cNvPr id="562" name="n_3aveValue【学校施設】&#10;有形固定資産減価償却率">
          <a:extLst>
            <a:ext uri="{FF2B5EF4-FFF2-40B4-BE49-F238E27FC236}">
              <a16:creationId xmlns:a16="http://schemas.microsoft.com/office/drawing/2014/main" id="{1354608E-4A82-4C91-B6D7-F5F662855968}"/>
            </a:ext>
          </a:extLst>
        </xdr:cNvPr>
        <xdr:cNvSpPr txBox="1"/>
      </xdr:nvSpPr>
      <xdr:spPr>
        <a:xfrm>
          <a:off x="13500744" y="10417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100710</xdr:rowOff>
    </xdr:from>
    <xdr:ext cx="405111" cy="259045"/>
    <xdr:sp macro="" textlink="">
      <xdr:nvSpPr>
        <xdr:cNvPr id="563" name="n_4aveValue【学校施設】&#10;有形固定資産減価償却率">
          <a:extLst>
            <a:ext uri="{FF2B5EF4-FFF2-40B4-BE49-F238E27FC236}">
              <a16:creationId xmlns:a16="http://schemas.microsoft.com/office/drawing/2014/main" id="{75BC7297-C8CF-4E11-B573-B8E66309821C}"/>
            </a:ext>
          </a:extLst>
        </xdr:cNvPr>
        <xdr:cNvSpPr txBox="1"/>
      </xdr:nvSpPr>
      <xdr:spPr>
        <a:xfrm>
          <a:off x="12611744" y="103877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116312</xdr:rowOff>
    </xdr:from>
    <xdr:ext cx="405111" cy="259045"/>
    <xdr:sp macro="" textlink="">
      <xdr:nvSpPr>
        <xdr:cNvPr id="564" name="n_1mainValue【学校施設】&#10;有形固定資産減価償却率">
          <a:extLst>
            <a:ext uri="{FF2B5EF4-FFF2-40B4-BE49-F238E27FC236}">
              <a16:creationId xmlns:a16="http://schemas.microsoft.com/office/drawing/2014/main" id="{16C9F48A-2C74-4C4E-8154-A01E5862BD77}"/>
            </a:ext>
          </a:extLst>
        </xdr:cNvPr>
        <xdr:cNvSpPr txBox="1"/>
      </xdr:nvSpPr>
      <xdr:spPr>
        <a:xfrm>
          <a:off x="15266044" y="10060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77124</xdr:rowOff>
    </xdr:from>
    <xdr:ext cx="405111" cy="259045"/>
    <xdr:sp macro="" textlink="">
      <xdr:nvSpPr>
        <xdr:cNvPr id="565" name="n_2mainValue【学校施設】&#10;有形固定資産減価償却率">
          <a:extLst>
            <a:ext uri="{FF2B5EF4-FFF2-40B4-BE49-F238E27FC236}">
              <a16:creationId xmlns:a16="http://schemas.microsoft.com/office/drawing/2014/main" id="{97F41AC4-6309-488F-968B-9D964DF56A33}"/>
            </a:ext>
          </a:extLst>
        </xdr:cNvPr>
        <xdr:cNvSpPr txBox="1"/>
      </xdr:nvSpPr>
      <xdr:spPr>
        <a:xfrm>
          <a:off x="14389744" y="100212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37936</xdr:rowOff>
    </xdr:from>
    <xdr:ext cx="405111" cy="259045"/>
    <xdr:sp macro="" textlink="">
      <xdr:nvSpPr>
        <xdr:cNvPr id="566" name="n_3mainValue【学校施設】&#10;有形固定資産減価償却率">
          <a:extLst>
            <a:ext uri="{FF2B5EF4-FFF2-40B4-BE49-F238E27FC236}">
              <a16:creationId xmlns:a16="http://schemas.microsoft.com/office/drawing/2014/main" id="{1CEA0746-E807-42F9-8EA2-32D3323358D9}"/>
            </a:ext>
          </a:extLst>
        </xdr:cNvPr>
        <xdr:cNvSpPr txBox="1"/>
      </xdr:nvSpPr>
      <xdr:spPr>
        <a:xfrm>
          <a:off x="13500744" y="99820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144071</xdr:rowOff>
    </xdr:from>
    <xdr:ext cx="405111" cy="259045"/>
    <xdr:sp macro="" textlink="">
      <xdr:nvSpPr>
        <xdr:cNvPr id="567" name="n_4mainValue【学校施設】&#10;有形固定資産減価償却率">
          <a:extLst>
            <a:ext uri="{FF2B5EF4-FFF2-40B4-BE49-F238E27FC236}">
              <a16:creationId xmlns:a16="http://schemas.microsoft.com/office/drawing/2014/main" id="{D50D394D-0ED3-43F8-A999-3505C774DC03}"/>
            </a:ext>
          </a:extLst>
        </xdr:cNvPr>
        <xdr:cNvSpPr txBox="1"/>
      </xdr:nvSpPr>
      <xdr:spPr>
        <a:xfrm>
          <a:off x="12611744" y="9916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8" name="正方形/長方形 567">
          <a:extLst>
            <a:ext uri="{FF2B5EF4-FFF2-40B4-BE49-F238E27FC236}">
              <a16:creationId xmlns:a16="http://schemas.microsoft.com/office/drawing/2014/main" id="{03D9573C-EB3E-49A2-9830-2B23F5D31A76}"/>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9" name="正方形/長方形 568">
          <a:extLst>
            <a:ext uri="{FF2B5EF4-FFF2-40B4-BE49-F238E27FC236}">
              <a16:creationId xmlns:a16="http://schemas.microsoft.com/office/drawing/2014/main" id="{69616877-94BB-43D9-A5C4-0135137FA055}"/>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0" name="正方形/長方形 569">
          <a:extLst>
            <a:ext uri="{FF2B5EF4-FFF2-40B4-BE49-F238E27FC236}">
              <a16:creationId xmlns:a16="http://schemas.microsoft.com/office/drawing/2014/main" id="{93DC5485-1D94-4B5D-A418-A5A27F42F6BD}"/>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1" name="正方形/長方形 570">
          <a:extLst>
            <a:ext uri="{FF2B5EF4-FFF2-40B4-BE49-F238E27FC236}">
              <a16:creationId xmlns:a16="http://schemas.microsoft.com/office/drawing/2014/main" id="{0DA1E47A-DAAC-47B0-B734-7086BEAC320F}"/>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2" name="正方形/長方形 571">
          <a:extLst>
            <a:ext uri="{FF2B5EF4-FFF2-40B4-BE49-F238E27FC236}">
              <a16:creationId xmlns:a16="http://schemas.microsoft.com/office/drawing/2014/main" id="{3103EB17-2ED9-4320-B823-A4F2B5B62931}"/>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3" name="正方形/長方形 572">
          <a:extLst>
            <a:ext uri="{FF2B5EF4-FFF2-40B4-BE49-F238E27FC236}">
              <a16:creationId xmlns:a16="http://schemas.microsoft.com/office/drawing/2014/main" id="{8B75E43F-F12D-4EA8-B3D5-11E858F806F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4" name="正方形/長方形 573">
          <a:extLst>
            <a:ext uri="{FF2B5EF4-FFF2-40B4-BE49-F238E27FC236}">
              <a16:creationId xmlns:a16="http://schemas.microsoft.com/office/drawing/2014/main" id="{8C8E2490-C333-43FA-8C44-21E1DA2648FA}"/>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5" name="正方形/長方形 574">
          <a:extLst>
            <a:ext uri="{FF2B5EF4-FFF2-40B4-BE49-F238E27FC236}">
              <a16:creationId xmlns:a16="http://schemas.microsoft.com/office/drawing/2014/main" id="{9B60750E-E689-4823-B383-414BC59F2549}"/>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6" name="テキスト ボックス 575">
          <a:extLst>
            <a:ext uri="{FF2B5EF4-FFF2-40B4-BE49-F238E27FC236}">
              <a16:creationId xmlns:a16="http://schemas.microsoft.com/office/drawing/2014/main" id="{AF8057ED-182D-407B-B10A-FB79E384C6E6}"/>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7" name="直線コネクタ 576">
          <a:extLst>
            <a:ext uri="{FF2B5EF4-FFF2-40B4-BE49-F238E27FC236}">
              <a16:creationId xmlns:a16="http://schemas.microsoft.com/office/drawing/2014/main" id="{D94828A1-9606-4848-86F1-8093A600A096}"/>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8" name="テキスト ボックス 577">
          <a:extLst>
            <a:ext uri="{FF2B5EF4-FFF2-40B4-BE49-F238E27FC236}">
              <a16:creationId xmlns:a16="http://schemas.microsoft.com/office/drawing/2014/main" id="{4F734D97-4721-446F-AE73-0DEB9EFD2CFB}"/>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63</xdr:row>
      <xdr:rowOff>57150</xdr:rowOff>
    </xdr:to>
    <xdr:cxnSp macro="">
      <xdr:nvCxnSpPr>
        <xdr:cNvPr id="579" name="直線コネクタ 578">
          <a:extLst>
            <a:ext uri="{FF2B5EF4-FFF2-40B4-BE49-F238E27FC236}">
              <a16:creationId xmlns:a16="http://schemas.microsoft.com/office/drawing/2014/main" id="{64DBC9C1-ACD8-46E2-8D5B-2E52FD6DB09D}"/>
            </a:ext>
          </a:extLst>
        </xdr:cNvPr>
        <xdr:cNvCxnSpPr/>
      </xdr:nvCxnSpPr>
      <xdr:spPr>
        <a:xfrm>
          <a:off x="18288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580" name="テキスト ボックス 579">
          <a:extLst>
            <a:ext uri="{FF2B5EF4-FFF2-40B4-BE49-F238E27FC236}">
              <a16:creationId xmlns:a16="http://schemas.microsoft.com/office/drawing/2014/main" id="{7E8EAE31-8C4E-4A41-B508-D3C323FB47C9}"/>
            </a:ext>
          </a:extLst>
        </xdr:cNvPr>
        <xdr:cNvSpPr txBox="1"/>
      </xdr:nvSpPr>
      <xdr:spPr>
        <a:xfrm>
          <a:off x="17820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1" name="直線コネクタ 580">
          <a:extLst>
            <a:ext uri="{FF2B5EF4-FFF2-40B4-BE49-F238E27FC236}">
              <a16:creationId xmlns:a16="http://schemas.microsoft.com/office/drawing/2014/main" id="{8268E66A-68D6-4D5B-AD05-86BF5289A5BC}"/>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2" name="テキスト ボックス 581">
          <a:extLst>
            <a:ext uri="{FF2B5EF4-FFF2-40B4-BE49-F238E27FC236}">
              <a16:creationId xmlns:a16="http://schemas.microsoft.com/office/drawing/2014/main" id="{BF81C033-F31E-4F09-A27F-B959E7CAAE05}"/>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583" name="直線コネクタ 582">
          <a:extLst>
            <a:ext uri="{FF2B5EF4-FFF2-40B4-BE49-F238E27FC236}">
              <a16:creationId xmlns:a16="http://schemas.microsoft.com/office/drawing/2014/main" id="{D599209F-5F9B-4A4E-8821-C81C75F3E7F3}"/>
            </a:ext>
          </a:extLst>
        </xdr:cNvPr>
        <xdr:cNvCxnSpPr/>
      </xdr:nvCxnSpPr>
      <xdr:spPr>
        <a:xfrm>
          <a:off x="18288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584" name="テキスト ボックス 583">
          <a:extLst>
            <a:ext uri="{FF2B5EF4-FFF2-40B4-BE49-F238E27FC236}">
              <a16:creationId xmlns:a16="http://schemas.microsoft.com/office/drawing/2014/main" id="{1B545856-323A-4DDF-B707-EC8D9F2ADE02}"/>
            </a:ext>
          </a:extLst>
        </xdr:cNvPr>
        <xdr:cNvSpPr txBox="1"/>
      </xdr:nvSpPr>
      <xdr:spPr>
        <a:xfrm>
          <a:off x="17820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5" name="直線コネクタ 584">
          <a:extLst>
            <a:ext uri="{FF2B5EF4-FFF2-40B4-BE49-F238E27FC236}">
              <a16:creationId xmlns:a16="http://schemas.microsoft.com/office/drawing/2014/main" id="{3C9F2068-72DA-4EFC-AFEB-97DAD82260D8}"/>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6" name="テキスト ボックス 585">
          <a:extLst>
            <a:ext uri="{FF2B5EF4-FFF2-40B4-BE49-F238E27FC236}">
              <a16:creationId xmlns:a16="http://schemas.microsoft.com/office/drawing/2014/main" id="{835CEA67-FFFF-4D73-B07F-2159957E1FC3}"/>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7" name="【学校施設】&#10;一人当たり面積グラフ枠">
          <a:extLst>
            <a:ext uri="{FF2B5EF4-FFF2-40B4-BE49-F238E27FC236}">
              <a16:creationId xmlns:a16="http://schemas.microsoft.com/office/drawing/2014/main" id="{C4BDB76E-A3BE-41EC-8671-3FDAE334EC3A}"/>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118872</xdr:rowOff>
    </xdr:from>
    <xdr:to>
      <xdr:col>116</xdr:col>
      <xdr:colOff>62864</xdr:colOff>
      <xdr:row>63</xdr:row>
      <xdr:rowOff>41148</xdr:rowOff>
    </xdr:to>
    <xdr:cxnSp macro="">
      <xdr:nvCxnSpPr>
        <xdr:cNvPr id="588" name="直線コネクタ 587">
          <a:extLst>
            <a:ext uri="{FF2B5EF4-FFF2-40B4-BE49-F238E27FC236}">
              <a16:creationId xmlns:a16="http://schemas.microsoft.com/office/drawing/2014/main" id="{0EB1EF98-C145-4C23-9999-1AFC2B8F998B}"/>
            </a:ext>
          </a:extLst>
        </xdr:cNvPr>
        <xdr:cNvCxnSpPr/>
      </xdr:nvCxnSpPr>
      <xdr:spPr>
        <a:xfrm flipV="1">
          <a:off x="22160864" y="9548622"/>
          <a:ext cx="0" cy="12938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44975</xdr:rowOff>
    </xdr:from>
    <xdr:ext cx="469744" cy="259045"/>
    <xdr:sp macro="" textlink="">
      <xdr:nvSpPr>
        <xdr:cNvPr id="589" name="【学校施設】&#10;一人当たり面積最小値テキスト">
          <a:extLst>
            <a:ext uri="{FF2B5EF4-FFF2-40B4-BE49-F238E27FC236}">
              <a16:creationId xmlns:a16="http://schemas.microsoft.com/office/drawing/2014/main" id="{F46C84AC-6CEE-4B14-828D-19342B5203B6}"/>
            </a:ext>
          </a:extLst>
        </xdr:cNvPr>
        <xdr:cNvSpPr txBox="1"/>
      </xdr:nvSpPr>
      <xdr:spPr>
        <a:xfrm>
          <a:off x="22199600" y="10846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41148</xdr:rowOff>
    </xdr:from>
    <xdr:to>
      <xdr:col>116</xdr:col>
      <xdr:colOff>152400</xdr:colOff>
      <xdr:row>63</xdr:row>
      <xdr:rowOff>41148</xdr:rowOff>
    </xdr:to>
    <xdr:cxnSp macro="">
      <xdr:nvCxnSpPr>
        <xdr:cNvPr id="590" name="直線コネクタ 589">
          <a:extLst>
            <a:ext uri="{FF2B5EF4-FFF2-40B4-BE49-F238E27FC236}">
              <a16:creationId xmlns:a16="http://schemas.microsoft.com/office/drawing/2014/main" id="{918275B8-090A-4B56-9FF9-19458D26D996}"/>
            </a:ext>
          </a:extLst>
        </xdr:cNvPr>
        <xdr:cNvCxnSpPr/>
      </xdr:nvCxnSpPr>
      <xdr:spPr>
        <a:xfrm>
          <a:off x="22072600" y="10842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65549</xdr:rowOff>
    </xdr:from>
    <xdr:ext cx="469744" cy="259045"/>
    <xdr:sp macro="" textlink="">
      <xdr:nvSpPr>
        <xdr:cNvPr id="591" name="【学校施設】&#10;一人当たり面積最大値テキスト">
          <a:extLst>
            <a:ext uri="{FF2B5EF4-FFF2-40B4-BE49-F238E27FC236}">
              <a16:creationId xmlns:a16="http://schemas.microsoft.com/office/drawing/2014/main" id="{96DFAF71-DFCD-4BD2-8041-55534D817F58}"/>
            </a:ext>
          </a:extLst>
        </xdr:cNvPr>
        <xdr:cNvSpPr txBox="1"/>
      </xdr:nvSpPr>
      <xdr:spPr>
        <a:xfrm>
          <a:off x="22199600" y="9323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118872</xdr:rowOff>
    </xdr:from>
    <xdr:to>
      <xdr:col>116</xdr:col>
      <xdr:colOff>152400</xdr:colOff>
      <xdr:row>55</xdr:row>
      <xdr:rowOff>118872</xdr:rowOff>
    </xdr:to>
    <xdr:cxnSp macro="">
      <xdr:nvCxnSpPr>
        <xdr:cNvPr id="592" name="直線コネクタ 591">
          <a:extLst>
            <a:ext uri="{FF2B5EF4-FFF2-40B4-BE49-F238E27FC236}">
              <a16:creationId xmlns:a16="http://schemas.microsoft.com/office/drawing/2014/main" id="{865898E0-17B9-44C0-8D94-25DD79B964A9}"/>
            </a:ext>
          </a:extLst>
        </xdr:cNvPr>
        <xdr:cNvCxnSpPr/>
      </xdr:nvCxnSpPr>
      <xdr:spPr>
        <a:xfrm>
          <a:off x="22072600" y="9548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69359</xdr:rowOff>
    </xdr:from>
    <xdr:ext cx="469744" cy="259045"/>
    <xdr:sp macro="" textlink="">
      <xdr:nvSpPr>
        <xdr:cNvPr id="593" name="【学校施設】&#10;一人当たり面積平均値テキスト">
          <a:extLst>
            <a:ext uri="{FF2B5EF4-FFF2-40B4-BE49-F238E27FC236}">
              <a16:creationId xmlns:a16="http://schemas.microsoft.com/office/drawing/2014/main" id="{0EA9E9A9-EA6B-48EB-B2F5-7A1290E5C8FB}"/>
            </a:ext>
          </a:extLst>
        </xdr:cNvPr>
        <xdr:cNvSpPr txBox="1"/>
      </xdr:nvSpPr>
      <xdr:spPr>
        <a:xfrm>
          <a:off x="22199600" y="103563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90932</xdr:rowOff>
    </xdr:from>
    <xdr:to>
      <xdr:col>116</xdr:col>
      <xdr:colOff>114300</xdr:colOff>
      <xdr:row>61</xdr:row>
      <xdr:rowOff>21082</xdr:rowOff>
    </xdr:to>
    <xdr:sp macro="" textlink="">
      <xdr:nvSpPr>
        <xdr:cNvPr id="594" name="フローチャート: 判断 593">
          <a:extLst>
            <a:ext uri="{FF2B5EF4-FFF2-40B4-BE49-F238E27FC236}">
              <a16:creationId xmlns:a16="http://schemas.microsoft.com/office/drawing/2014/main" id="{421D0670-1453-4775-BCB7-D90FF1CFA873}"/>
            </a:ext>
          </a:extLst>
        </xdr:cNvPr>
        <xdr:cNvSpPr/>
      </xdr:nvSpPr>
      <xdr:spPr>
        <a:xfrm>
          <a:off x="22110700" y="10377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94361</xdr:rowOff>
    </xdr:from>
    <xdr:to>
      <xdr:col>112</xdr:col>
      <xdr:colOff>38100</xdr:colOff>
      <xdr:row>61</xdr:row>
      <xdr:rowOff>24511</xdr:rowOff>
    </xdr:to>
    <xdr:sp macro="" textlink="">
      <xdr:nvSpPr>
        <xdr:cNvPr id="595" name="フローチャート: 判断 594">
          <a:extLst>
            <a:ext uri="{FF2B5EF4-FFF2-40B4-BE49-F238E27FC236}">
              <a16:creationId xmlns:a16="http://schemas.microsoft.com/office/drawing/2014/main" id="{6294CD73-720D-43E8-8954-F71B905A6FF1}"/>
            </a:ext>
          </a:extLst>
        </xdr:cNvPr>
        <xdr:cNvSpPr/>
      </xdr:nvSpPr>
      <xdr:spPr>
        <a:xfrm>
          <a:off x="21272500" y="10381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111506</xdr:rowOff>
    </xdr:from>
    <xdr:to>
      <xdr:col>107</xdr:col>
      <xdr:colOff>101600</xdr:colOff>
      <xdr:row>61</xdr:row>
      <xdr:rowOff>41656</xdr:rowOff>
    </xdr:to>
    <xdr:sp macro="" textlink="">
      <xdr:nvSpPr>
        <xdr:cNvPr id="596" name="フローチャート: 判断 595">
          <a:extLst>
            <a:ext uri="{FF2B5EF4-FFF2-40B4-BE49-F238E27FC236}">
              <a16:creationId xmlns:a16="http://schemas.microsoft.com/office/drawing/2014/main" id="{83153A8A-6B39-4EC8-B0F9-8BA53B5480A3}"/>
            </a:ext>
          </a:extLst>
        </xdr:cNvPr>
        <xdr:cNvSpPr/>
      </xdr:nvSpPr>
      <xdr:spPr>
        <a:xfrm>
          <a:off x="20383500" y="10398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112649</xdr:rowOff>
    </xdr:from>
    <xdr:to>
      <xdr:col>102</xdr:col>
      <xdr:colOff>165100</xdr:colOff>
      <xdr:row>61</xdr:row>
      <xdr:rowOff>42799</xdr:rowOff>
    </xdr:to>
    <xdr:sp macro="" textlink="">
      <xdr:nvSpPr>
        <xdr:cNvPr id="597" name="フローチャート: 判断 596">
          <a:extLst>
            <a:ext uri="{FF2B5EF4-FFF2-40B4-BE49-F238E27FC236}">
              <a16:creationId xmlns:a16="http://schemas.microsoft.com/office/drawing/2014/main" id="{F0F5B3EA-DC82-4A1F-8E97-0CDB3D78C7C8}"/>
            </a:ext>
          </a:extLst>
        </xdr:cNvPr>
        <xdr:cNvSpPr/>
      </xdr:nvSpPr>
      <xdr:spPr>
        <a:xfrm>
          <a:off x="19494500" y="10399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135509</xdr:rowOff>
    </xdr:from>
    <xdr:to>
      <xdr:col>98</xdr:col>
      <xdr:colOff>38100</xdr:colOff>
      <xdr:row>61</xdr:row>
      <xdr:rowOff>65659</xdr:rowOff>
    </xdr:to>
    <xdr:sp macro="" textlink="">
      <xdr:nvSpPr>
        <xdr:cNvPr id="598" name="フローチャート: 判断 597">
          <a:extLst>
            <a:ext uri="{FF2B5EF4-FFF2-40B4-BE49-F238E27FC236}">
              <a16:creationId xmlns:a16="http://schemas.microsoft.com/office/drawing/2014/main" id="{E6EFA7DC-40D2-42CE-8620-2E3C93E495EA}"/>
            </a:ext>
          </a:extLst>
        </xdr:cNvPr>
        <xdr:cNvSpPr/>
      </xdr:nvSpPr>
      <xdr:spPr>
        <a:xfrm>
          <a:off x="18605500" y="10422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D1AB4D4E-D00F-4C30-970F-3D2C452E1577}"/>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9ED1734B-F3C0-457E-9F5F-C15A0393C41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ADA0CE80-C702-4A23-8274-39B11D527D55}"/>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0DC61FCA-4073-4CCA-9AAC-74D6C8C1A689}"/>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17CF7688-E0A3-4B35-B781-F7A92ED07A9B}"/>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130366</xdr:rowOff>
    </xdr:from>
    <xdr:to>
      <xdr:col>116</xdr:col>
      <xdr:colOff>114300</xdr:colOff>
      <xdr:row>60</xdr:row>
      <xdr:rowOff>60516</xdr:rowOff>
    </xdr:to>
    <xdr:sp macro="" textlink="">
      <xdr:nvSpPr>
        <xdr:cNvPr id="604" name="楕円 603">
          <a:extLst>
            <a:ext uri="{FF2B5EF4-FFF2-40B4-BE49-F238E27FC236}">
              <a16:creationId xmlns:a16="http://schemas.microsoft.com/office/drawing/2014/main" id="{C2017C42-88D0-4C3B-9574-2A01CADFA17F}"/>
            </a:ext>
          </a:extLst>
        </xdr:cNvPr>
        <xdr:cNvSpPr/>
      </xdr:nvSpPr>
      <xdr:spPr>
        <a:xfrm>
          <a:off x="22110700" y="10245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153243</xdr:rowOff>
    </xdr:from>
    <xdr:ext cx="469744" cy="259045"/>
    <xdr:sp macro="" textlink="">
      <xdr:nvSpPr>
        <xdr:cNvPr id="605" name="【学校施設】&#10;一人当たり面積該当値テキスト">
          <a:extLst>
            <a:ext uri="{FF2B5EF4-FFF2-40B4-BE49-F238E27FC236}">
              <a16:creationId xmlns:a16="http://schemas.microsoft.com/office/drawing/2014/main" id="{A269E020-38EC-4FF4-9F0F-E410C3E97C18}"/>
            </a:ext>
          </a:extLst>
        </xdr:cNvPr>
        <xdr:cNvSpPr txBox="1"/>
      </xdr:nvSpPr>
      <xdr:spPr>
        <a:xfrm>
          <a:off x="22199600" y="10097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148654</xdr:rowOff>
    </xdr:from>
    <xdr:to>
      <xdr:col>112</xdr:col>
      <xdr:colOff>38100</xdr:colOff>
      <xdr:row>60</xdr:row>
      <xdr:rowOff>78804</xdr:rowOff>
    </xdr:to>
    <xdr:sp macro="" textlink="">
      <xdr:nvSpPr>
        <xdr:cNvPr id="606" name="楕円 605">
          <a:extLst>
            <a:ext uri="{FF2B5EF4-FFF2-40B4-BE49-F238E27FC236}">
              <a16:creationId xmlns:a16="http://schemas.microsoft.com/office/drawing/2014/main" id="{932FBE36-9057-405C-8CDF-1F53DC5C26EB}"/>
            </a:ext>
          </a:extLst>
        </xdr:cNvPr>
        <xdr:cNvSpPr/>
      </xdr:nvSpPr>
      <xdr:spPr>
        <a:xfrm>
          <a:off x="21272500" y="10264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9716</xdr:rowOff>
    </xdr:from>
    <xdr:to>
      <xdr:col>116</xdr:col>
      <xdr:colOff>63500</xdr:colOff>
      <xdr:row>60</xdr:row>
      <xdr:rowOff>28004</xdr:rowOff>
    </xdr:to>
    <xdr:cxnSp macro="">
      <xdr:nvCxnSpPr>
        <xdr:cNvPr id="607" name="直線コネクタ 606">
          <a:extLst>
            <a:ext uri="{FF2B5EF4-FFF2-40B4-BE49-F238E27FC236}">
              <a16:creationId xmlns:a16="http://schemas.microsoft.com/office/drawing/2014/main" id="{003D0EC8-63C4-46E3-8F85-AD94F193B6F8}"/>
            </a:ext>
          </a:extLst>
        </xdr:cNvPr>
        <xdr:cNvCxnSpPr/>
      </xdr:nvCxnSpPr>
      <xdr:spPr>
        <a:xfrm flipV="1">
          <a:off x="21323300" y="10296716"/>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168084</xdr:rowOff>
    </xdr:from>
    <xdr:to>
      <xdr:col>107</xdr:col>
      <xdr:colOff>101600</xdr:colOff>
      <xdr:row>60</xdr:row>
      <xdr:rowOff>98234</xdr:rowOff>
    </xdr:to>
    <xdr:sp macro="" textlink="">
      <xdr:nvSpPr>
        <xdr:cNvPr id="608" name="楕円 607">
          <a:extLst>
            <a:ext uri="{FF2B5EF4-FFF2-40B4-BE49-F238E27FC236}">
              <a16:creationId xmlns:a16="http://schemas.microsoft.com/office/drawing/2014/main" id="{A8FAC3FF-4B75-4E66-B21C-785CEDC320BE}"/>
            </a:ext>
          </a:extLst>
        </xdr:cNvPr>
        <xdr:cNvSpPr/>
      </xdr:nvSpPr>
      <xdr:spPr>
        <a:xfrm>
          <a:off x="20383500" y="10283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28004</xdr:rowOff>
    </xdr:from>
    <xdr:to>
      <xdr:col>111</xdr:col>
      <xdr:colOff>177800</xdr:colOff>
      <xdr:row>60</xdr:row>
      <xdr:rowOff>47434</xdr:rowOff>
    </xdr:to>
    <xdr:cxnSp macro="">
      <xdr:nvCxnSpPr>
        <xdr:cNvPr id="609" name="直線コネクタ 608">
          <a:extLst>
            <a:ext uri="{FF2B5EF4-FFF2-40B4-BE49-F238E27FC236}">
              <a16:creationId xmlns:a16="http://schemas.microsoft.com/office/drawing/2014/main" id="{7E667EFC-F98C-4668-BD94-90938E121246}"/>
            </a:ext>
          </a:extLst>
        </xdr:cNvPr>
        <xdr:cNvCxnSpPr/>
      </xdr:nvCxnSpPr>
      <xdr:spPr>
        <a:xfrm flipV="1">
          <a:off x="20434300" y="10315004"/>
          <a:ext cx="889000" cy="19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17208</xdr:rowOff>
    </xdr:from>
    <xdr:to>
      <xdr:col>102</xdr:col>
      <xdr:colOff>165100</xdr:colOff>
      <xdr:row>60</xdr:row>
      <xdr:rowOff>118808</xdr:rowOff>
    </xdr:to>
    <xdr:sp macro="" textlink="">
      <xdr:nvSpPr>
        <xdr:cNvPr id="610" name="楕円 609">
          <a:extLst>
            <a:ext uri="{FF2B5EF4-FFF2-40B4-BE49-F238E27FC236}">
              <a16:creationId xmlns:a16="http://schemas.microsoft.com/office/drawing/2014/main" id="{9F23F3E1-D5E9-462F-945F-249ED43F96DE}"/>
            </a:ext>
          </a:extLst>
        </xdr:cNvPr>
        <xdr:cNvSpPr/>
      </xdr:nvSpPr>
      <xdr:spPr>
        <a:xfrm>
          <a:off x="19494500" y="10304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47434</xdr:rowOff>
    </xdr:from>
    <xdr:to>
      <xdr:col>107</xdr:col>
      <xdr:colOff>50800</xdr:colOff>
      <xdr:row>60</xdr:row>
      <xdr:rowOff>68008</xdr:rowOff>
    </xdr:to>
    <xdr:cxnSp macro="">
      <xdr:nvCxnSpPr>
        <xdr:cNvPr id="611" name="直線コネクタ 610">
          <a:extLst>
            <a:ext uri="{FF2B5EF4-FFF2-40B4-BE49-F238E27FC236}">
              <a16:creationId xmlns:a16="http://schemas.microsoft.com/office/drawing/2014/main" id="{7C23FC6A-BE48-42C9-8A6D-D220165D8619}"/>
            </a:ext>
          </a:extLst>
        </xdr:cNvPr>
        <xdr:cNvCxnSpPr/>
      </xdr:nvCxnSpPr>
      <xdr:spPr>
        <a:xfrm flipV="1">
          <a:off x="19545300" y="10334434"/>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41783</xdr:rowOff>
    </xdr:from>
    <xdr:to>
      <xdr:col>98</xdr:col>
      <xdr:colOff>38100</xdr:colOff>
      <xdr:row>60</xdr:row>
      <xdr:rowOff>143383</xdr:rowOff>
    </xdr:to>
    <xdr:sp macro="" textlink="">
      <xdr:nvSpPr>
        <xdr:cNvPr id="612" name="楕円 611">
          <a:extLst>
            <a:ext uri="{FF2B5EF4-FFF2-40B4-BE49-F238E27FC236}">
              <a16:creationId xmlns:a16="http://schemas.microsoft.com/office/drawing/2014/main" id="{A88CC5CE-CF58-4746-83B0-44D16DE423DF}"/>
            </a:ext>
          </a:extLst>
        </xdr:cNvPr>
        <xdr:cNvSpPr/>
      </xdr:nvSpPr>
      <xdr:spPr>
        <a:xfrm>
          <a:off x="18605500" y="10328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60</xdr:row>
      <xdr:rowOff>68008</xdr:rowOff>
    </xdr:from>
    <xdr:to>
      <xdr:col>102</xdr:col>
      <xdr:colOff>114300</xdr:colOff>
      <xdr:row>60</xdr:row>
      <xdr:rowOff>92583</xdr:rowOff>
    </xdr:to>
    <xdr:cxnSp macro="">
      <xdr:nvCxnSpPr>
        <xdr:cNvPr id="613" name="直線コネクタ 612">
          <a:extLst>
            <a:ext uri="{FF2B5EF4-FFF2-40B4-BE49-F238E27FC236}">
              <a16:creationId xmlns:a16="http://schemas.microsoft.com/office/drawing/2014/main" id="{46E9B88E-15C5-4571-A76E-539603E42151}"/>
            </a:ext>
          </a:extLst>
        </xdr:cNvPr>
        <xdr:cNvCxnSpPr/>
      </xdr:nvCxnSpPr>
      <xdr:spPr>
        <a:xfrm flipV="1">
          <a:off x="18656300" y="10355008"/>
          <a:ext cx="889000" cy="24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15638</xdr:rowOff>
    </xdr:from>
    <xdr:ext cx="469744" cy="259045"/>
    <xdr:sp macro="" textlink="">
      <xdr:nvSpPr>
        <xdr:cNvPr id="614" name="n_1aveValue【学校施設】&#10;一人当たり面積">
          <a:extLst>
            <a:ext uri="{FF2B5EF4-FFF2-40B4-BE49-F238E27FC236}">
              <a16:creationId xmlns:a16="http://schemas.microsoft.com/office/drawing/2014/main" id="{1F4F6BD5-DDC8-4DB6-80A9-594FF93BFB44}"/>
            </a:ext>
          </a:extLst>
        </xdr:cNvPr>
        <xdr:cNvSpPr txBox="1"/>
      </xdr:nvSpPr>
      <xdr:spPr>
        <a:xfrm>
          <a:off x="21075727" y="10474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32783</xdr:rowOff>
    </xdr:from>
    <xdr:ext cx="469744" cy="259045"/>
    <xdr:sp macro="" textlink="">
      <xdr:nvSpPr>
        <xdr:cNvPr id="615" name="n_2aveValue【学校施設】&#10;一人当たり面積">
          <a:extLst>
            <a:ext uri="{FF2B5EF4-FFF2-40B4-BE49-F238E27FC236}">
              <a16:creationId xmlns:a16="http://schemas.microsoft.com/office/drawing/2014/main" id="{32AD9B12-85CC-460C-B6CE-9AA99C754007}"/>
            </a:ext>
          </a:extLst>
        </xdr:cNvPr>
        <xdr:cNvSpPr txBox="1"/>
      </xdr:nvSpPr>
      <xdr:spPr>
        <a:xfrm>
          <a:off x="20199427" y="10491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33926</xdr:rowOff>
    </xdr:from>
    <xdr:ext cx="469744" cy="259045"/>
    <xdr:sp macro="" textlink="">
      <xdr:nvSpPr>
        <xdr:cNvPr id="616" name="n_3aveValue【学校施設】&#10;一人当たり面積">
          <a:extLst>
            <a:ext uri="{FF2B5EF4-FFF2-40B4-BE49-F238E27FC236}">
              <a16:creationId xmlns:a16="http://schemas.microsoft.com/office/drawing/2014/main" id="{1AD01615-FAC9-48E4-AAA6-3A9D67AD384A}"/>
            </a:ext>
          </a:extLst>
        </xdr:cNvPr>
        <xdr:cNvSpPr txBox="1"/>
      </xdr:nvSpPr>
      <xdr:spPr>
        <a:xfrm>
          <a:off x="19310427" y="10492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56786</xdr:rowOff>
    </xdr:from>
    <xdr:ext cx="469744" cy="259045"/>
    <xdr:sp macro="" textlink="">
      <xdr:nvSpPr>
        <xdr:cNvPr id="617" name="n_4aveValue【学校施設】&#10;一人当たり面積">
          <a:extLst>
            <a:ext uri="{FF2B5EF4-FFF2-40B4-BE49-F238E27FC236}">
              <a16:creationId xmlns:a16="http://schemas.microsoft.com/office/drawing/2014/main" id="{DF603D23-3CC4-482C-8D54-7E019F9B571A}"/>
            </a:ext>
          </a:extLst>
        </xdr:cNvPr>
        <xdr:cNvSpPr txBox="1"/>
      </xdr:nvSpPr>
      <xdr:spPr>
        <a:xfrm>
          <a:off x="18421427" y="10515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95331</xdr:rowOff>
    </xdr:from>
    <xdr:ext cx="469744" cy="259045"/>
    <xdr:sp macro="" textlink="">
      <xdr:nvSpPr>
        <xdr:cNvPr id="618" name="n_1mainValue【学校施設】&#10;一人当たり面積">
          <a:extLst>
            <a:ext uri="{FF2B5EF4-FFF2-40B4-BE49-F238E27FC236}">
              <a16:creationId xmlns:a16="http://schemas.microsoft.com/office/drawing/2014/main" id="{79CF2F9C-EEB0-4E00-8C6B-AD143AF41BE2}"/>
            </a:ext>
          </a:extLst>
        </xdr:cNvPr>
        <xdr:cNvSpPr txBox="1"/>
      </xdr:nvSpPr>
      <xdr:spPr>
        <a:xfrm>
          <a:off x="21075727" y="10039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114761</xdr:rowOff>
    </xdr:from>
    <xdr:ext cx="469744" cy="259045"/>
    <xdr:sp macro="" textlink="">
      <xdr:nvSpPr>
        <xdr:cNvPr id="619" name="n_2mainValue【学校施設】&#10;一人当たり面積">
          <a:extLst>
            <a:ext uri="{FF2B5EF4-FFF2-40B4-BE49-F238E27FC236}">
              <a16:creationId xmlns:a16="http://schemas.microsoft.com/office/drawing/2014/main" id="{2BBE5365-5EE0-4A40-8397-25B9E3B6CBE1}"/>
            </a:ext>
          </a:extLst>
        </xdr:cNvPr>
        <xdr:cNvSpPr txBox="1"/>
      </xdr:nvSpPr>
      <xdr:spPr>
        <a:xfrm>
          <a:off x="20199427" y="10058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135335</xdr:rowOff>
    </xdr:from>
    <xdr:ext cx="469744" cy="259045"/>
    <xdr:sp macro="" textlink="">
      <xdr:nvSpPr>
        <xdr:cNvPr id="620" name="n_3mainValue【学校施設】&#10;一人当たり面積">
          <a:extLst>
            <a:ext uri="{FF2B5EF4-FFF2-40B4-BE49-F238E27FC236}">
              <a16:creationId xmlns:a16="http://schemas.microsoft.com/office/drawing/2014/main" id="{807890B0-F318-427A-95EE-5217BD9756AE}"/>
            </a:ext>
          </a:extLst>
        </xdr:cNvPr>
        <xdr:cNvSpPr txBox="1"/>
      </xdr:nvSpPr>
      <xdr:spPr>
        <a:xfrm>
          <a:off x="19310427" y="10079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159910</xdr:rowOff>
    </xdr:from>
    <xdr:ext cx="469744" cy="259045"/>
    <xdr:sp macro="" textlink="">
      <xdr:nvSpPr>
        <xdr:cNvPr id="621" name="n_4mainValue【学校施設】&#10;一人当たり面積">
          <a:extLst>
            <a:ext uri="{FF2B5EF4-FFF2-40B4-BE49-F238E27FC236}">
              <a16:creationId xmlns:a16="http://schemas.microsoft.com/office/drawing/2014/main" id="{27D27F8B-1BF4-42DE-894D-35CBF72489D2}"/>
            </a:ext>
          </a:extLst>
        </xdr:cNvPr>
        <xdr:cNvSpPr txBox="1"/>
      </xdr:nvSpPr>
      <xdr:spPr>
        <a:xfrm>
          <a:off x="18421427" y="10104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2" name="正方形/長方形 621">
          <a:extLst>
            <a:ext uri="{FF2B5EF4-FFF2-40B4-BE49-F238E27FC236}">
              <a16:creationId xmlns:a16="http://schemas.microsoft.com/office/drawing/2014/main" id="{07B1C2AC-3E8C-443B-B346-A0250279AE9E}"/>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3" name="正方形/長方形 622">
          <a:extLst>
            <a:ext uri="{FF2B5EF4-FFF2-40B4-BE49-F238E27FC236}">
              <a16:creationId xmlns:a16="http://schemas.microsoft.com/office/drawing/2014/main" id="{FDCF7961-A299-4565-977D-9C6538DBBD8D}"/>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4" name="正方形/長方形 623">
          <a:extLst>
            <a:ext uri="{FF2B5EF4-FFF2-40B4-BE49-F238E27FC236}">
              <a16:creationId xmlns:a16="http://schemas.microsoft.com/office/drawing/2014/main" id="{452B6B31-7EA1-40CB-BD44-3C8FBD645A2B}"/>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5" name="正方形/長方形 624">
          <a:extLst>
            <a:ext uri="{FF2B5EF4-FFF2-40B4-BE49-F238E27FC236}">
              <a16:creationId xmlns:a16="http://schemas.microsoft.com/office/drawing/2014/main" id="{BA61B14B-4334-4B2D-83BB-E4335BDFDF05}"/>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6" name="正方形/長方形 625">
          <a:extLst>
            <a:ext uri="{FF2B5EF4-FFF2-40B4-BE49-F238E27FC236}">
              <a16:creationId xmlns:a16="http://schemas.microsoft.com/office/drawing/2014/main" id="{F7F4D203-ECB8-435A-83AB-78E5877D8333}"/>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7" name="正方形/長方形 626">
          <a:extLst>
            <a:ext uri="{FF2B5EF4-FFF2-40B4-BE49-F238E27FC236}">
              <a16:creationId xmlns:a16="http://schemas.microsoft.com/office/drawing/2014/main" id="{AFF7F2EF-45F8-4D60-8569-7CA71A39897C}"/>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8" name="正方形/長方形 627">
          <a:extLst>
            <a:ext uri="{FF2B5EF4-FFF2-40B4-BE49-F238E27FC236}">
              <a16:creationId xmlns:a16="http://schemas.microsoft.com/office/drawing/2014/main" id="{2085E174-E62D-4514-9007-B7ACDE5C333B}"/>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9" name="正方形/長方形 628">
          <a:extLst>
            <a:ext uri="{FF2B5EF4-FFF2-40B4-BE49-F238E27FC236}">
              <a16:creationId xmlns:a16="http://schemas.microsoft.com/office/drawing/2014/main" id="{7B90B795-6615-4A4D-963B-0C5EAE899556}"/>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30" name="正方形/長方形 629">
          <a:extLst>
            <a:ext uri="{FF2B5EF4-FFF2-40B4-BE49-F238E27FC236}">
              <a16:creationId xmlns:a16="http://schemas.microsoft.com/office/drawing/2014/main" id="{A63E92F9-883B-4375-B097-38C1C3E504F3}"/>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1" name="正方形/長方形 630">
          <a:extLst>
            <a:ext uri="{FF2B5EF4-FFF2-40B4-BE49-F238E27FC236}">
              <a16:creationId xmlns:a16="http://schemas.microsoft.com/office/drawing/2014/main" id="{23721546-E7AF-4614-AB4D-55752156E329}"/>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2" name="正方形/長方形 631">
          <a:extLst>
            <a:ext uri="{FF2B5EF4-FFF2-40B4-BE49-F238E27FC236}">
              <a16:creationId xmlns:a16="http://schemas.microsoft.com/office/drawing/2014/main" id="{C79C218C-0CD4-46C9-845E-215928064B86}"/>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3" name="正方形/長方形 632">
          <a:extLst>
            <a:ext uri="{FF2B5EF4-FFF2-40B4-BE49-F238E27FC236}">
              <a16:creationId xmlns:a16="http://schemas.microsoft.com/office/drawing/2014/main" id="{74B96E69-2273-4676-A7BF-66D2ACA7087D}"/>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4" name="正方形/長方形 633">
          <a:extLst>
            <a:ext uri="{FF2B5EF4-FFF2-40B4-BE49-F238E27FC236}">
              <a16:creationId xmlns:a16="http://schemas.microsoft.com/office/drawing/2014/main" id="{05DB5D99-53AB-4777-9238-951EDD8960D6}"/>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5" name="正方形/長方形 634">
          <a:extLst>
            <a:ext uri="{FF2B5EF4-FFF2-40B4-BE49-F238E27FC236}">
              <a16:creationId xmlns:a16="http://schemas.microsoft.com/office/drawing/2014/main" id="{8156B341-C6C2-43F5-BC45-83FBDA41C806}"/>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6" name="正方形/長方形 635">
          <a:extLst>
            <a:ext uri="{FF2B5EF4-FFF2-40B4-BE49-F238E27FC236}">
              <a16:creationId xmlns:a16="http://schemas.microsoft.com/office/drawing/2014/main" id="{C2F88AD8-F743-42C7-A39F-4832DCD85A52}"/>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7" name="正方形/長方形 636">
          <a:extLst>
            <a:ext uri="{FF2B5EF4-FFF2-40B4-BE49-F238E27FC236}">
              <a16:creationId xmlns:a16="http://schemas.microsoft.com/office/drawing/2014/main" id="{B1DE284D-05A2-4946-80E5-49CD55BB2B18}"/>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38" name="正方形/長方形 637">
          <a:extLst>
            <a:ext uri="{FF2B5EF4-FFF2-40B4-BE49-F238E27FC236}">
              <a16:creationId xmlns:a16="http://schemas.microsoft.com/office/drawing/2014/main" id="{172F46D9-CAD1-4C74-ACD0-634B3D9D975A}"/>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9" name="正方形/長方形 638">
          <a:extLst>
            <a:ext uri="{FF2B5EF4-FFF2-40B4-BE49-F238E27FC236}">
              <a16:creationId xmlns:a16="http://schemas.microsoft.com/office/drawing/2014/main" id="{E866B894-C127-4C2F-9072-36590048B97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0" name="正方形/長方形 639">
          <a:extLst>
            <a:ext uri="{FF2B5EF4-FFF2-40B4-BE49-F238E27FC236}">
              <a16:creationId xmlns:a16="http://schemas.microsoft.com/office/drawing/2014/main" id="{0C5CBB44-8A3B-4B1C-A37D-A3D8F41045E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1" name="正方形/長方形 640">
          <a:extLst>
            <a:ext uri="{FF2B5EF4-FFF2-40B4-BE49-F238E27FC236}">
              <a16:creationId xmlns:a16="http://schemas.microsoft.com/office/drawing/2014/main" id="{7AFE8FA9-5144-4E0D-BA70-08F206A961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2" name="正方形/長方形 641">
          <a:extLst>
            <a:ext uri="{FF2B5EF4-FFF2-40B4-BE49-F238E27FC236}">
              <a16:creationId xmlns:a16="http://schemas.microsoft.com/office/drawing/2014/main" id="{D0B74DC7-849B-40F3-B545-A260B93E2448}"/>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3" name="正方形/長方形 642">
          <a:extLst>
            <a:ext uri="{FF2B5EF4-FFF2-40B4-BE49-F238E27FC236}">
              <a16:creationId xmlns:a16="http://schemas.microsoft.com/office/drawing/2014/main" id="{C0C9E564-3AC4-441F-8308-8A058BF4AE8D}"/>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4" name="正方形/長方形 643">
          <a:extLst>
            <a:ext uri="{FF2B5EF4-FFF2-40B4-BE49-F238E27FC236}">
              <a16:creationId xmlns:a16="http://schemas.microsoft.com/office/drawing/2014/main" id="{E786AFD9-10DE-43BA-A6D5-676B8C445EC9}"/>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5" name="正方形/長方形 644">
          <a:extLst>
            <a:ext uri="{FF2B5EF4-FFF2-40B4-BE49-F238E27FC236}">
              <a16:creationId xmlns:a16="http://schemas.microsoft.com/office/drawing/2014/main" id="{FCAD1EAB-0BC1-4EB4-AD2C-CA54FFD743F1}"/>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6" name="テキスト ボックス 645">
          <a:extLst>
            <a:ext uri="{FF2B5EF4-FFF2-40B4-BE49-F238E27FC236}">
              <a16:creationId xmlns:a16="http://schemas.microsoft.com/office/drawing/2014/main" id="{807EFC46-1551-4758-AE0E-A0A8FC608E65}"/>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7" name="直線コネクタ 646">
          <a:extLst>
            <a:ext uri="{FF2B5EF4-FFF2-40B4-BE49-F238E27FC236}">
              <a16:creationId xmlns:a16="http://schemas.microsoft.com/office/drawing/2014/main" id="{7F280A00-BCB3-4559-A090-5E6466395FA3}"/>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8" name="テキスト ボックス 647">
          <a:extLst>
            <a:ext uri="{FF2B5EF4-FFF2-40B4-BE49-F238E27FC236}">
              <a16:creationId xmlns:a16="http://schemas.microsoft.com/office/drawing/2014/main" id="{EDD2D9F4-A661-4773-8BBA-E38436434ECE}"/>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49" name="直線コネクタ 648">
          <a:extLst>
            <a:ext uri="{FF2B5EF4-FFF2-40B4-BE49-F238E27FC236}">
              <a16:creationId xmlns:a16="http://schemas.microsoft.com/office/drawing/2014/main" id="{AE36E266-9756-49F6-83C2-883616F88959}"/>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50" name="テキスト ボックス 649">
          <a:extLst>
            <a:ext uri="{FF2B5EF4-FFF2-40B4-BE49-F238E27FC236}">
              <a16:creationId xmlns:a16="http://schemas.microsoft.com/office/drawing/2014/main" id="{FEF93AC2-66A3-413F-BF9B-310DF89C8C6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51" name="直線コネクタ 650">
          <a:extLst>
            <a:ext uri="{FF2B5EF4-FFF2-40B4-BE49-F238E27FC236}">
              <a16:creationId xmlns:a16="http://schemas.microsoft.com/office/drawing/2014/main" id="{2C8C4D24-5DA3-4A43-811B-567E6217EAFA}"/>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52" name="テキスト ボックス 651">
          <a:extLst>
            <a:ext uri="{FF2B5EF4-FFF2-40B4-BE49-F238E27FC236}">
              <a16:creationId xmlns:a16="http://schemas.microsoft.com/office/drawing/2014/main" id="{76812CDC-5BAB-4C24-8FC4-49D855426FAB}"/>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53" name="直線コネクタ 652">
          <a:extLst>
            <a:ext uri="{FF2B5EF4-FFF2-40B4-BE49-F238E27FC236}">
              <a16:creationId xmlns:a16="http://schemas.microsoft.com/office/drawing/2014/main" id="{2CBFC0A2-A382-42DA-9753-8009A3511774}"/>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54" name="テキスト ボックス 653">
          <a:extLst>
            <a:ext uri="{FF2B5EF4-FFF2-40B4-BE49-F238E27FC236}">
              <a16:creationId xmlns:a16="http://schemas.microsoft.com/office/drawing/2014/main" id="{75D26AF7-2B26-4A20-948C-3F680BACF8E6}"/>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55" name="直線コネクタ 654">
          <a:extLst>
            <a:ext uri="{FF2B5EF4-FFF2-40B4-BE49-F238E27FC236}">
              <a16:creationId xmlns:a16="http://schemas.microsoft.com/office/drawing/2014/main" id="{AD89F932-5FF5-4722-88D8-BA03A7560642}"/>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56" name="テキスト ボックス 655">
          <a:extLst>
            <a:ext uri="{FF2B5EF4-FFF2-40B4-BE49-F238E27FC236}">
              <a16:creationId xmlns:a16="http://schemas.microsoft.com/office/drawing/2014/main" id="{924D46D2-29BE-4F58-A6C2-4E35CF186476}"/>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57" name="直線コネクタ 656">
          <a:extLst>
            <a:ext uri="{FF2B5EF4-FFF2-40B4-BE49-F238E27FC236}">
              <a16:creationId xmlns:a16="http://schemas.microsoft.com/office/drawing/2014/main" id="{AD918E59-3830-4B0F-BE0F-8F4BB330E0B6}"/>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58" name="テキスト ボックス 657">
          <a:extLst>
            <a:ext uri="{FF2B5EF4-FFF2-40B4-BE49-F238E27FC236}">
              <a16:creationId xmlns:a16="http://schemas.microsoft.com/office/drawing/2014/main" id="{EF0EFD8E-5C5A-4E4B-82EF-3C286BFFF012}"/>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59" name="直線コネクタ 658">
          <a:extLst>
            <a:ext uri="{FF2B5EF4-FFF2-40B4-BE49-F238E27FC236}">
              <a16:creationId xmlns:a16="http://schemas.microsoft.com/office/drawing/2014/main" id="{AF78C17A-F9D3-4AAD-B344-FF68775F4B3D}"/>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60" name="テキスト ボックス 659">
          <a:extLst>
            <a:ext uri="{FF2B5EF4-FFF2-40B4-BE49-F238E27FC236}">
              <a16:creationId xmlns:a16="http://schemas.microsoft.com/office/drawing/2014/main" id="{1AB0FC47-9494-4754-84B8-CA9D6558957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1" name="直線コネクタ 660">
          <a:extLst>
            <a:ext uri="{FF2B5EF4-FFF2-40B4-BE49-F238E27FC236}">
              <a16:creationId xmlns:a16="http://schemas.microsoft.com/office/drawing/2014/main" id="{F009CD77-8A15-4B56-851C-800A6A98DB88}"/>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2" name="【公民館】&#10;有形固定資産減価償却率グラフ枠">
          <a:extLst>
            <a:ext uri="{FF2B5EF4-FFF2-40B4-BE49-F238E27FC236}">
              <a16:creationId xmlns:a16="http://schemas.microsoft.com/office/drawing/2014/main" id="{89A93B1A-0AB3-4B16-A021-79D1AB288619}"/>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38644</xdr:rowOff>
    </xdr:from>
    <xdr:to>
      <xdr:col>85</xdr:col>
      <xdr:colOff>126364</xdr:colOff>
      <xdr:row>109</xdr:row>
      <xdr:rowOff>35379</xdr:rowOff>
    </xdr:to>
    <xdr:cxnSp macro="">
      <xdr:nvCxnSpPr>
        <xdr:cNvPr id="663" name="直線コネクタ 662">
          <a:extLst>
            <a:ext uri="{FF2B5EF4-FFF2-40B4-BE49-F238E27FC236}">
              <a16:creationId xmlns:a16="http://schemas.microsoft.com/office/drawing/2014/main" id="{4FFEF50F-7EAD-438F-B4A5-99787CD9E2C0}"/>
            </a:ext>
          </a:extLst>
        </xdr:cNvPr>
        <xdr:cNvCxnSpPr/>
      </xdr:nvCxnSpPr>
      <xdr:spPr>
        <a:xfrm flipV="1">
          <a:off x="16318864" y="17183644"/>
          <a:ext cx="0" cy="1539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664" name="【公民館】&#10;有形固定資産減価償却率最小値テキスト">
          <a:extLst>
            <a:ext uri="{FF2B5EF4-FFF2-40B4-BE49-F238E27FC236}">
              <a16:creationId xmlns:a16="http://schemas.microsoft.com/office/drawing/2014/main" id="{9D18FD1E-8D8B-4120-81AD-250018BBF57F}"/>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665" name="直線コネクタ 664">
          <a:extLst>
            <a:ext uri="{FF2B5EF4-FFF2-40B4-BE49-F238E27FC236}">
              <a16:creationId xmlns:a16="http://schemas.microsoft.com/office/drawing/2014/main" id="{9BEF3556-D834-4576-A837-91F35CF87DAD}"/>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156771</xdr:rowOff>
    </xdr:from>
    <xdr:ext cx="340478" cy="259045"/>
    <xdr:sp macro="" textlink="">
      <xdr:nvSpPr>
        <xdr:cNvPr id="666" name="【公民館】&#10;有形固定資産減価償却率最大値テキスト">
          <a:extLst>
            <a:ext uri="{FF2B5EF4-FFF2-40B4-BE49-F238E27FC236}">
              <a16:creationId xmlns:a16="http://schemas.microsoft.com/office/drawing/2014/main" id="{F9BDA200-9526-41CD-BF07-8A6FA37F8942}"/>
            </a:ext>
          </a:extLst>
        </xdr:cNvPr>
        <xdr:cNvSpPr txBox="1"/>
      </xdr:nvSpPr>
      <xdr:spPr>
        <a:xfrm>
          <a:off x="16357600" y="1695887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38644</xdr:rowOff>
    </xdr:from>
    <xdr:to>
      <xdr:col>86</xdr:col>
      <xdr:colOff>25400</xdr:colOff>
      <xdr:row>100</xdr:row>
      <xdr:rowOff>38644</xdr:rowOff>
    </xdr:to>
    <xdr:cxnSp macro="">
      <xdr:nvCxnSpPr>
        <xdr:cNvPr id="667" name="直線コネクタ 666">
          <a:extLst>
            <a:ext uri="{FF2B5EF4-FFF2-40B4-BE49-F238E27FC236}">
              <a16:creationId xmlns:a16="http://schemas.microsoft.com/office/drawing/2014/main" id="{38F452C6-7FC0-4166-8872-062ECA2625D5}"/>
            </a:ext>
          </a:extLst>
        </xdr:cNvPr>
        <xdr:cNvCxnSpPr/>
      </xdr:nvCxnSpPr>
      <xdr:spPr>
        <a:xfrm>
          <a:off x="16230600" y="17183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82204</xdr:rowOff>
    </xdr:from>
    <xdr:ext cx="405111" cy="259045"/>
    <xdr:sp macro="" textlink="">
      <xdr:nvSpPr>
        <xdr:cNvPr id="668" name="【公民館】&#10;有形固定資産減価償却率平均値テキスト">
          <a:extLst>
            <a:ext uri="{FF2B5EF4-FFF2-40B4-BE49-F238E27FC236}">
              <a16:creationId xmlns:a16="http://schemas.microsoft.com/office/drawing/2014/main" id="{54DEAFA4-050E-420A-B00E-4A5EF4D49CD2}"/>
            </a:ext>
          </a:extLst>
        </xdr:cNvPr>
        <xdr:cNvSpPr txBox="1"/>
      </xdr:nvSpPr>
      <xdr:spPr>
        <a:xfrm>
          <a:off x="16357600" y="1808445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103777</xdr:rowOff>
    </xdr:from>
    <xdr:to>
      <xdr:col>85</xdr:col>
      <xdr:colOff>177800</xdr:colOff>
      <xdr:row>106</xdr:row>
      <xdr:rowOff>33927</xdr:rowOff>
    </xdr:to>
    <xdr:sp macro="" textlink="">
      <xdr:nvSpPr>
        <xdr:cNvPr id="669" name="フローチャート: 判断 668">
          <a:extLst>
            <a:ext uri="{FF2B5EF4-FFF2-40B4-BE49-F238E27FC236}">
              <a16:creationId xmlns:a16="http://schemas.microsoft.com/office/drawing/2014/main" id="{AAB4CB58-A2DB-45B3-801E-40082450B9B5}"/>
            </a:ext>
          </a:extLst>
        </xdr:cNvPr>
        <xdr:cNvSpPr/>
      </xdr:nvSpPr>
      <xdr:spPr>
        <a:xfrm>
          <a:off x="16268700" y="18106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87449</xdr:rowOff>
    </xdr:from>
    <xdr:to>
      <xdr:col>81</xdr:col>
      <xdr:colOff>101600</xdr:colOff>
      <xdr:row>106</xdr:row>
      <xdr:rowOff>17599</xdr:rowOff>
    </xdr:to>
    <xdr:sp macro="" textlink="">
      <xdr:nvSpPr>
        <xdr:cNvPr id="670" name="フローチャート: 判断 669">
          <a:extLst>
            <a:ext uri="{FF2B5EF4-FFF2-40B4-BE49-F238E27FC236}">
              <a16:creationId xmlns:a16="http://schemas.microsoft.com/office/drawing/2014/main" id="{72BC54E1-5136-4DA2-8DB3-0FA63F387D27}"/>
            </a:ext>
          </a:extLst>
        </xdr:cNvPr>
        <xdr:cNvSpPr/>
      </xdr:nvSpPr>
      <xdr:spPr>
        <a:xfrm>
          <a:off x="15430500" y="18089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98879</xdr:rowOff>
    </xdr:from>
    <xdr:to>
      <xdr:col>76</xdr:col>
      <xdr:colOff>165100</xdr:colOff>
      <xdr:row>106</xdr:row>
      <xdr:rowOff>29029</xdr:rowOff>
    </xdr:to>
    <xdr:sp macro="" textlink="">
      <xdr:nvSpPr>
        <xdr:cNvPr id="671" name="フローチャート: 判断 670">
          <a:extLst>
            <a:ext uri="{FF2B5EF4-FFF2-40B4-BE49-F238E27FC236}">
              <a16:creationId xmlns:a16="http://schemas.microsoft.com/office/drawing/2014/main" id="{D8A0073F-3F8D-4EF6-A4F9-65898E9D7599}"/>
            </a:ext>
          </a:extLst>
        </xdr:cNvPr>
        <xdr:cNvSpPr/>
      </xdr:nvSpPr>
      <xdr:spPr>
        <a:xfrm>
          <a:off x="14541500" y="18101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84182</xdr:rowOff>
    </xdr:from>
    <xdr:to>
      <xdr:col>72</xdr:col>
      <xdr:colOff>38100</xdr:colOff>
      <xdr:row>106</xdr:row>
      <xdr:rowOff>14332</xdr:rowOff>
    </xdr:to>
    <xdr:sp macro="" textlink="">
      <xdr:nvSpPr>
        <xdr:cNvPr id="672" name="フローチャート: 判断 671">
          <a:extLst>
            <a:ext uri="{FF2B5EF4-FFF2-40B4-BE49-F238E27FC236}">
              <a16:creationId xmlns:a16="http://schemas.microsoft.com/office/drawing/2014/main" id="{6CCD5EAF-0790-4711-8B28-596EA9FAB170}"/>
            </a:ext>
          </a:extLst>
        </xdr:cNvPr>
        <xdr:cNvSpPr/>
      </xdr:nvSpPr>
      <xdr:spPr>
        <a:xfrm>
          <a:off x="13652500" y="1808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49893</xdr:rowOff>
    </xdr:from>
    <xdr:to>
      <xdr:col>67</xdr:col>
      <xdr:colOff>101600</xdr:colOff>
      <xdr:row>105</xdr:row>
      <xdr:rowOff>151493</xdr:rowOff>
    </xdr:to>
    <xdr:sp macro="" textlink="">
      <xdr:nvSpPr>
        <xdr:cNvPr id="673" name="フローチャート: 判断 672">
          <a:extLst>
            <a:ext uri="{FF2B5EF4-FFF2-40B4-BE49-F238E27FC236}">
              <a16:creationId xmlns:a16="http://schemas.microsoft.com/office/drawing/2014/main" id="{3728CC5D-C38D-48B7-BF82-EE041C20A4A0}"/>
            </a:ext>
          </a:extLst>
        </xdr:cNvPr>
        <xdr:cNvSpPr/>
      </xdr:nvSpPr>
      <xdr:spPr>
        <a:xfrm>
          <a:off x="12763500" y="1805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4" name="テキスト ボックス 673">
          <a:extLst>
            <a:ext uri="{FF2B5EF4-FFF2-40B4-BE49-F238E27FC236}">
              <a16:creationId xmlns:a16="http://schemas.microsoft.com/office/drawing/2014/main" id="{7BA0DA67-4CCA-44DF-8B8C-09DD6339AF8D}"/>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5" name="テキスト ボックス 674">
          <a:extLst>
            <a:ext uri="{FF2B5EF4-FFF2-40B4-BE49-F238E27FC236}">
              <a16:creationId xmlns:a16="http://schemas.microsoft.com/office/drawing/2014/main" id="{229DD5D8-861A-48E5-A70C-3A3D8CE5D414}"/>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6" name="テキスト ボックス 675">
          <a:extLst>
            <a:ext uri="{FF2B5EF4-FFF2-40B4-BE49-F238E27FC236}">
              <a16:creationId xmlns:a16="http://schemas.microsoft.com/office/drawing/2014/main" id="{A5E1F87C-CE88-4692-8722-066A798F85A8}"/>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7" name="テキスト ボックス 676">
          <a:extLst>
            <a:ext uri="{FF2B5EF4-FFF2-40B4-BE49-F238E27FC236}">
              <a16:creationId xmlns:a16="http://schemas.microsoft.com/office/drawing/2014/main" id="{242AB693-B47A-4C5B-A443-319FFE88A87D}"/>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49C50196-2133-4D5C-9544-037F328A7022}"/>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71120</xdr:rowOff>
    </xdr:from>
    <xdr:to>
      <xdr:col>85</xdr:col>
      <xdr:colOff>177800</xdr:colOff>
      <xdr:row>106</xdr:row>
      <xdr:rowOff>1270</xdr:rowOff>
    </xdr:to>
    <xdr:sp macro="" textlink="">
      <xdr:nvSpPr>
        <xdr:cNvPr id="679" name="楕円 678">
          <a:extLst>
            <a:ext uri="{FF2B5EF4-FFF2-40B4-BE49-F238E27FC236}">
              <a16:creationId xmlns:a16="http://schemas.microsoft.com/office/drawing/2014/main" id="{AFDFD6A3-2274-4881-A83E-07C7FCECD8C4}"/>
            </a:ext>
          </a:extLst>
        </xdr:cNvPr>
        <xdr:cNvSpPr/>
      </xdr:nvSpPr>
      <xdr:spPr>
        <a:xfrm>
          <a:off x="16268700" y="1807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93997</xdr:rowOff>
    </xdr:from>
    <xdr:ext cx="405111" cy="259045"/>
    <xdr:sp macro="" textlink="">
      <xdr:nvSpPr>
        <xdr:cNvPr id="680" name="【公民館】&#10;有形固定資産減価償却率該当値テキスト">
          <a:extLst>
            <a:ext uri="{FF2B5EF4-FFF2-40B4-BE49-F238E27FC236}">
              <a16:creationId xmlns:a16="http://schemas.microsoft.com/office/drawing/2014/main" id="{D13DF857-6407-49D7-96F6-E7D7168CB840}"/>
            </a:ext>
          </a:extLst>
        </xdr:cNvPr>
        <xdr:cNvSpPr txBox="1"/>
      </xdr:nvSpPr>
      <xdr:spPr>
        <a:xfrm>
          <a:off x="16357600" y="17924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35198</xdr:rowOff>
    </xdr:from>
    <xdr:to>
      <xdr:col>81</xdr:col>
      <xdr:colOff>101600</xdr:colOff>
      <xdr:row>105</xdr:row>
      <xdr:rowOff>136798</xdr:rowOff>
    </xdr:to>
    <xdr:sp macro="" textlink="">
      <xdr:nvSpPr>
        <xdr:cNvPr id="681" name="楕円 680">
          <a:extLst>
            <a:ext uri="{FF2B5EF4-FFF2-40B4-BE49-F238E27FC236}">
              <a16:creationId xmlns:a16="http://schemas.microsoft.com/office/drawing/2014/main" id="{3755E3CD-39B9-406B-BDF1-C569D6D03F63}"/>
            </a:ext>
          </a:extLst>
        </xdr:cNvPr>
        <xdr:cNvSpPr/>
      </xdr:nvSpPr>
      <xdr:spPr>
        <a:xfrm>
          <a:off x="15430500" y="18037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85998</xdr:rowOff>
    </xdr:from>
    <xdr:to>
      <xdr:col>85</xdr:col>
      <xdr:colOff>127000</xdr:colOff>
      <xdr:row>105</xdr:row>
      <xdr:rowOff>121920</xdr:rowOff>
    </xdr:to>
    <xdr:cxnSp macro="">
      <xdr:nvCxnSpPr>
        <xdr:cNvPr id="682" name="直線コネクタ 681">
          <a:extLst>
            <a:ext uri="{FF2B5EF4-FFF2-40B4-BE49-F238E27FC236}">
              <a16:creationId xmlns:a16="http://schemas.microsoft.com/office/drawing/2014/main" id="{E1D85D21-EAFA-4F16-B060-D35B7B2617C1}"/>
            </a:ext>
          </a:extLst>
        </xdr:cNvPr>
        <xdr:cNvCxnSpPr/>
      </xdr:nvCxnSpPr>
      <xdr:spPr>
        <a:xfrm>
          <a:off x="15481300" y="18088248"/>
          <a:ext cx="8382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7438</xdr:rowOff>
    </xdr:from>
    <xdr:to>
      <xdr:col>76</xdr:col>
      <xdr:colOff>165100</xdr:colOff>
      <xdr:row>105</xdr:row>
      <xdr:rowOff>109038</xdr:rowOff>
    </xdr:to>
    <xdr:sp macro="" textlink="">
      <xdr:nvSpPr>
        <xdr:cNvPr id="683" name="楕円 682">
          <a:extLst>
            <a:ext uri="{FF2B5EF4-FFF2-40B4-BE49-F238E27FC236}">
              <a16:creationId xmlns:a16="http://schemas.microsoft.com/office/drawing/2014/main" id="{764E669A-89AD-49DE-98BA-C2ECF27CC42A}"/>
            </a:ext>
          </a:extLst>
        </xdr:cNvPr>
        <xdr:cNvSpPr/>
      </xdr:nvSpPr>
      <xdr:spPr>
        <a:xfrm>
          <a:off x="14541500" y="18009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58238</xdr:rowOff>
    </xdr:from>
    <xdr:to>
      <xdr:col>81</xdr:col>
      <xdr:colOff>50800</xdr:colOff>
      <xdr:row>105</xdr:row>
      <xdr:rowOff>85998</xdr:rowOff>
    </xdr:to>
    <xdr:cxnSp macro="">
      <xdr:nvCxnSpPr>
        <xdr:cNvPr id="684" name="直線コネクタ 683">
          <a:extLst>
            <a:ext uri="{FF2B5EF4-FFF2-40B4-BE49-F238E27FC236}">
              <a16:creationId xmlns:a16="http://schemas.microsoft.com/office/drawing/2014/main" id="{8113DAB1-AF0B-4737-AAC0-56E07E16C3EA}"/>
            </a:ext>
          </a:extLst>
        </xdr:cNvPr>
        <xdr:cNvCxnSpPr/>
      </xdr:nvCxnSpPr>
      <xdr:spPr>
        <a:xfrm>
          <a:off x="14592300" y="18060488"/>
          <a:ext cx="889000" cy="27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147864</xdr:rowOff>
    </xdr:from>
    <xdr:to>
      <xdr:col>72</xdr:col>
      <xdr:colOff>38100</xdr:colOff>
      <xdr:row>105</xdr:row>
      <xdr:rowOff>78014</xdr:rowOff>
    </xdr:to>
    <xdr:sp macro="" textlink="">
      <xdr:nvSpPr>
        <xdr:cNvPr id="685" name="楕円 684">
          <a:extLst>
            <a:ext uri="{FF2B5EF4-FFF2-40B4-BE49-F238E27FC236}">
              <a16:creationId xmlns:a16="http://schemas.microsoft.com/office/drawing/2014/main" id="{0BA2E6C9-D5E4-47FA-AC73-D1323F49CE4D}"/>
            </a:ext>
          </a:extLst>
        </xdr:cNvPr>
        <xdr:cNvSpPr/>
      </xdr:nvSpPr>
      <xdr:spPr>
        <a:xfrm>
          <a:off x="13652500" y="17978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27214</xdr:rowOff>
    </xdr:from>
    <xdr:to>
      <xdr:col>76</xdr:col>
      <xdr:colOff>114300</xdr:colOff>
      <xdr:row>105</xdr:row>
      <xdr:rowOff>58238</xdr:rowOff>
    </xdr:to>
    <xdr:cxnSp macro="">
      <xdr:nvCxnSpPr>
        <xdr:cNvPr id="686" name="直線コネクタ 685">
          <a:extLst>
            <a:ext uri="{FF2B5EF4-FFF2-40B4-BE49-F238E27FC236}">
              <a16:creationId xmlns:a16="http://schemas.microsoft.com/office/drawing/2014/main" id="{A7EF3A8A-B2E8-41D7-B22F-CF25FAFBF008}"/>
            </a:ext>
          </a:extLst>
        </xdr:cNvPr>
        <xdr:cNvCxnSpPr/>
      </xdr:nvCxnSpPr>
      <xdr:spPr>
        <a:xfrm>
          <a:off x="13703300" y="18029464"/>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125005</xdr:rowOff>
    </xdr:from>
    <xdr:to>
      <xdr:col>67</xdr:col>
      <xdr:colOff>101600</xdr:colOff>
      <xdr:row>105</xdr:row>
      <xdr:rowOff>55155</xdr:rowOff>
    </xdr:to>
    <xdr:sp macro="" textlink="">
      <xdr:nvSpPr>
        <xdr:cNvPr id="687" name="楕円 686">
          <a:extLst>
            <a:ext uri="{FF2B5EF4-FFF2-40B4-BE49-F238E27FC236}">
              <a16:creationId xmlns:a16="http://schemas.microsoft.com/office/drawing/2014/main" id="{05EA2B41-0F60-4645-8F73-A253950BBA46}"/>
            </a:ext>
          </a:extLst>
        </xdr:cNvPr>
        <xdr:cNvSpPr/>
      </xdr:nvSpPr>
      <xdr:spPr>
        <a:xfrm>
          <a:off x="12763500" y="17955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4355</xdr:rowOff>
    </xdr:from>
    <xdr:to>
      <xdr:col>71</xdr:col>
      <xdr:colOff>177800</xdr:colOff>
      <xdr:row>105</xdr:row>
      <xdr:rowOff>27214</xdr:rowOff>
    </xdr:to>
    <xdr:cxnSp macro="">
      <xdr:nvCxnSpPr>
        <xdr:cNvPr id="688" name="直線コネクタ 687">
          <a:extLst>
            <a:ext uri="{FF2B5EF4-FFF2-40B4-BE49-F238E27FC236}">
              <a16:creationId xmlns:a16="http://schemas.microsoft.com/office/drawing/2014/main" id="{AB583DAC-3A1C-490E-9374-FB70D062D13A}"/>
            </a:ext>
          </a:extLst>
        </xdr:cNvPr>
        <xdr:cNvCxnSpPr/>
      </xdr:nvCxnSpPr>
      <xdr:spPr>
        <a:xfrm>
          <a:off x="12814300" y="18006605"/>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106</xdr:row>
      <xdr:rowOff>8726</xdr:rowOff>
    </xdr:from>
    <xdr:ext cx="405111" cy="259045"/>
    <xdr:sp macro="" textlink="">
      <xdr:nvSpPr>
        <xdr:cNvPr id="689" name="n_1aveValue【公民館】&#10;有形固定資産減価償却率">
          <a:extLst>
            <a:ext uri="{FF2B5EF4-FFF2-40B4-BE49-F238E27FC236}">
              <a16:creationId xmlns:a16="http://schemas.microsoft.com/office/drawing/2014/main" id="{066BC4C2-5A85-417E-80B3-546A7DE3F954}"/>
            </a:ext>
          </a:extLst>
        </xdr:cNvPr>
        <xdr:cNvSpPr txBox="1"/>
      </xdr:nvSpPr>
      <xdr:spPr>
        <a:xfrm>
          <a:off x="15266044" y="181824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20156</xdr:rowOff>
    </xdr:from>
    <xdr:ext cx="405111" cy="259045"/>
    <xdr:sp macro="" textlink="">
      <xdr:nvSpPr>
        <xdr:cNvPr id="690" name="n_2aveValue【公民館】&#10;有形固定資産減価償却率">
          <a:extLst>
            <a:ext uri="{FF2B5EF4-FFF2-40B4-BE49-F238E27FC236}">
              <a16:creationId xmlns:a16="http://schemas.microsoft.com/office/drawing/2014/main" id="{49D4F6E8-635D-4902-9C07-804DD57AA774}"/>
            </a:ext>
          </a:extLst>
        </xdr:cNvPr>
        <xdr:cNvSpPr txBox="1"/>
      </xdr:nvSpPr>
      <xdr:spPr>
        <a:xfrm>
          <a:off x="14389744" y="181938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5459</xdr:rowOff>
    </xdr:from>
    <xdr:ext cx="405111" cy="259045"/>
    <xdr:sp macro="" textlink="">
      <xdr:nvSpPr>
        <xdr:cNvPr id="691" name="n_3aveValue【公民館】&#10;有形固定資産減価償却率">
          <a:extLst>
            <a:ext uri="{FF2B5EF4-FFF2-40B4-BE49-F238E27FC236}">
              <a16:creationId xmlns:a16="http://schemas.microsoft.com/office/drawing/2014/main" id="{4B5811BE-1433-44C9-811A-A1F94201C6CC}"/>
            </a:ext>
          </a:extLst>
        </xdr:cNvPr>
        <xdr:cNvSpPr txBox="1"/>
      </xdr:nvSpPr>
      <xdr:spPr>
        <a:xfrm>
          <a:off x="13500744" y="181791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142620</xdr:rowOff>
    </xdr:from>
    <xdr:ext cx="405111" cy="259045"/>
    <xdr:sp macro="" textlink="">
      <xdr:nvSpPr>
        <xdr:cNvPr id="692" name="n_4aveValue【公民館】&#10;有形固定資産減価償却率">
          <a:extLst>
            <a:ext uri="{FF2B5EF4-FFF2-40B4-BE49-F238E27FC236}">
              <a16:creationId xmlns:a16="http://schemas.microsoft.com/office/drawing/2014/main" id="{05EA1C34-F49C-4778-992C-78D2CC4ADC9E}"/>
            </a:ext>
          </a:extLst>
        </xdr:cNvPr>
        <xdr:cNvSpPr txBox="1"/>
      </xdr:nvSpPr>
      <xdr:spPr>
        <a:xfrm>
          <a:off x="12611744" y="18144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103</xdr:row>
      <xdr:rowOff>153325</xdr:rowOff>
    </xdr:from>
    <xdr:ext cx="405111" cy="259045"/>
    <xdr:sp macro="" textlink="">
      <xdr:nvSpPr>
        <xdr:cNvPr id="693" name="n_1mainValue【公民館】&#10;有形固定資産減価償却率">
          <a:extLst>
            <a:ext uri="{FF2B5EF4-FFF2-40B4-BE49-F238E27FC236}">
              <a16:creationId xmlns:a16="http://schemas.microsoft.com/office/drawing/2014/main" id="{7EDB03A7-3DD2-4B06-92C4-5ED09A57A5CB}"/>
            </a:ext>
          </a:extLst>
        </xdr:cNvPr>
        <xdr:cNvSpPr txBox="1"/>
      </xdr:nvSpPr>
      <xdr:spPr>
        <a:xfrm>
          <a:off x="15266044" y="178126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125565</xdr:rowOff>
    </xdr:from>
    <xdr:ext cx="405111" cy="259045"/>
    <xdr:sp macro="" textlink="">
      <xdr:nvSpPr>
        <xdr:cNvPr id="694" name="n_2mainValue【公民館】&#10;有形固定資産減価償却率">
          <a:extLst>
            <a:ext uri="{FF2B5EF4-FFF2-40B4-BE49-F238E27FC236}">
              <a16:creationId xmlns:a16="http://schemas.microsoft.com/office/drawing/2014/main" id="{8C0895F4-C4AB-4AA1-91A1-41C7E9C0ABF7}"/>
            </a:ext>
          </a:extLst>
        </xdr:cNvPr>
        <xdr:cNvSpPr txBox="1"/>
      </xdr:nvSpPr>
      <xdr:spPr>
        <a:xfrm>
          <a:off x="14389744" y="17784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94541</xdr:rowOff>
    </xdr:from>
    <xdr:ext cx="405111" cy="259045"/>
    <xdr:sp macro="" textlink="">
      <xdr:nvSpPr>
        <xdr:cNvPr id="695" name="n_3mainValue【公民館】&#10;有形固定資産減価償却率">
          <a:extLst>
            <a:ext uri="{FF2B5EF4-FFF2-40B4-BE49-F238E27FC236}">
              <a16:creationId xmlns:a16="http://schemas.microsoft.com/office/drawing/2014/main" id="{0F171F36-8BB0-4100-94AB-5201E9B3AEA0}"/>
            </a:ext>
          </a:extLst>
        </xdr:cNvPr>
        <xdr:cNvSpPr txBox="1"/>
      </xdr:nvSpPr>
      <xdr:spPr>
        <a:xfrm>
          <a:off x="13500744" y="17753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71682</xdr:rowOff>
    </xdr:from>
    <xdr:ext cx="405111" cy="259045"/>
    <xdr:sp macro="" textlink="">
      <xdr:nvSpPr>
        <xdr:cNvPr id="696" name="n_4mainValue【公民館】&#10;有形固定資産減価償却率">
          <a:extLst>
            <a:ext uri="{FF2B5EF4-FFF2-40B4-BE49-F238E27FC236}">
              <a16:creationId xmlns:a16="http://schemas.microsoft.com/office/drawing/2014/main" id="{B9C82B99-613F-4CDD-8947-828F8AB5E7DD}"/>
            </a:ext>
          </a:extLst>
        </xdr:cNvPr>
        <xdr:cNvSpPr txBox="1"/>
      </xdr:nvSpPr>
      <xdr:spPr>
        <a:xfrm>
          <a:off x="12611744" y="17731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7" name="正方形/長方形 696">
          <a:extLst>
            <a:ext uri="{FF2B5EF4-FFF2-40B4-BE49-F238E27FC236}">
              <a16:creationId xmlns:a16="http://schemas.microsoft.com/office/drawing/2014/main" id="{DF769F54-F101-46F6-93DA-F51453FD3F27}"/>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8" name="正方形/長方形 697">
          <a:extLst>
            <a:ext uri="{FF2B5EF4-FFF2-40B4-BE49-F238E27FC236}">
              <a16:creationId xmlns:a16="http://schemas.microsoft.com/office/drawing/2014/main" id="{98BAC2A3-35C6-4DED-B58E-AF26F7192E3B}"/>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9" name="正方形/長方形 698">
          <a:extLst>
            <a:ext uri="{FF2B5EF4-FFF2-40B4-BE49-F238E27FC236}">
              <a16:creationId xmlns:a16="http://schemas.microsoft.com/office/drawing/2014/main" id="{9BF2A325-CE46-4448-871E-89CF4D0D1371}"/>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0" name="正方形/長方形 699">
          <a:extLst>
            <a:ext uri="{FF2B5EF4-FFF2-40B4-BE49-F238E27FC236}">
              <a16:creationId xmlns:a16="http://schemas.microsoft.com/office/drawing/2014/main" id="{45B41ECE-6977-4465-8060-C2D57D24569C}"/>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1" name="正方形/長方形 700">
          <a:extLst>
            <a:ext uri="{FF2B5EF4-FFF2-40B4-BE49-F238E27FC236}">
              <a16:creationId xmlns:a16="http://schemas.microsoft.com/office/drawing/2014/main" id="{68E115A8-CB8A-4BC0-BB6F-B371C6D3B5D6}"/>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2" name="正方形/長方形 701">
          <a:extLst>
            <a:ext uri="{FF2B5EF4-FFF2-40B4-BE49-F238E27FC236}">
              <a16:creationId xmlns:a16="http://schemas.microsoft.com/office/drawing/2014/main" id="{9A3517A0-2106-4A0F-B616-157C453A4B27}"/>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3" name="正方形/長方形 702">
          <a:extLst>
            <a:ext uri="{FF2B5EF4-FFF2-40B4-BE49-F238E27FC236}">
              <a16:creationId xmlns:a16="http://schemas.microsoft.com/office/drawing/2014/main" id="{77A21A29-878E-4830-BF1B-14F722C60529}"/>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4" name="正方形/長方形 703">
          <a:extLst>
            <a:ext uri="{FF2B5EF4-FFF2-40B4-BE49-F238E27FC236}">
              <a16:creationId xmlns:a16="http://schemas.microsoft.com/office/drawing/2014/main" id="{C14EE393-2043-4072-8B80-B0F8D2BCEE17}"/>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5" name="テキスト ボックス 704">
          <a:extLst>
            <a:ext uri="{FF2B5EF4-FFF2-40B4-BE49-F238E27FC236}">
              <a16:creationId xmlns:a16="http://schemas.microsoft.com/office/drawing/2014/main" id="{3DE8DDB1-1899-42D5-9068-F80BA6CD6818}"/>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6" name="直線コネクタ 705">
          <a:extLst>
            <a:ext uri="{FF2B5EF4-FFF2-40B4-BE49-F238E27FC236}">
              <a16:creationId xmlns:a16="http://schemas.microsoft.com/office/drawing/2014/main" id="{F7DA0736-4BE5-4FBD-9D8E-C67B9B4CB98A}"/>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707" name="直線コネクタ 706">
          <a:extLst>
            <a:ext uri="{FF2B5EF4-FFF2-40B4-BE49-F238E27FC236}">
              <a16:creationId xmlns:a16="http://schemas.microsoft.com/office/drawing/2014/main" id="{F837A225-D10C-49C7-B857-CB1C61DBE114}"/>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708" name="テキスト ボックス 707">
          <a:extLst>
            <a:ext uri="{FF2B5EF4-FFF2-40B4-BE49-F238E27FC236}">
              <a16:creationId xmlns:a16="http://schemas.microsoft.com/office/drawing/2014/main" id="{8320AFC1-19E7-4F7B-B8CF-C7F7E6697713}"/>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709" name="直線コネクタ 708">
          <a:extLst>
            <a:ext uri="{FF2B5EF4-FFF2-40B4-BE49-F238E27FC236}">
              <a16:creationId xmlns:a16="http://schemas.microsoft.com/office/drawing/2014/main" id="{D99AFE76-4D3B-4BE5-B901-AF6DA385ED05}"/>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710" name="テキスト ボックス 709">
          <a:extLst>
            <a:ext uri="{FF2B5EF4-FFF2-40B4-BE49-F238E27FC236}">
              <a16:creationId xmlns:a16="http://schemas.microsoft.com/office/drawing/2014/main" id="{87860AEA-FEAE-446E-BC5D-1546B2F4A801}"/>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711" name="直線コネクタ 710">
          <a:extLst>
            <a:ext uri="{FF2B5EF4-FFF2-40B4-BE49-F238E27FC236}">
              <a16:creationId xmlns:a16="http://schemas.microsoft.com/office/drawing/2014/main" id="{4E2031E7-0AB6-42B6-90D0-B5AF23EFFB45}"/>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712" name="テキスト ボックス 711">
          <a:extLst>
            <a:ext uri="{FF2B5EF4-FFF2-40B4-BE49-F238E27FC236}">
              <a16:creationId xmlns:a16="http://schemas.microsoft.com/office/drawing/2014/main" id="{C5CADA0F-DCEB-4A95-875F-2CDE8D7B167F}"/>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713" name="直線コネクタ 712">
          <a:extLst>
            <a:ext uri="{FF2B5EF4-FFF2-40B4-BE49-F238E27FC236}">
              <a16:creationId xmlns:a16="http://schemas.microsoft.com/office/drawing/2014/main" id="{E04B593B-0C4E-43DE-AD6C-F1BEDD50FBE7}"/>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714" name="テキスト ボックス 713">
          <a:extLst>
            <a:ext uri="{FF2B5EF4-FFF2-40B4-BE49-F238E27FC236}">
              <a16:creationId xmlns:a16="http://schemas.microsoft.com/office/drawing/2014/main" id="{6CA1C7EA-3CB2-4C80-B9EB-F1E77EE4570C}"/>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5" name="直線コネクタ 714">
          <a:extLst>
            <a:ext uri="{FF2B5EF4-FFF2-40B4-BE49-F238E27FC236}">
              <a16:creationId xmlns:a16="http://schemas.microsoft.com/office/drawing/2014/main" id="{3FBA58E8-496A-4747-9003-84C4A7649877}"/>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6" name="テキスト ボックス 715">
          <a:extLst>
            <a:ext uri="{FF2B5EF4-FFF2-40B4-BE49-F238E27FC236}">
              <a16:creationId xmlns:a16="http://schemas.microsoft.com/office/drawing/2014/main" id="{CEA0E64D-D609-46CB-8FE0-194AA924F22C}"/>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7" name="【公民館】&#10;一人当たり面積グラフ枠">
          <a:extLst>
            <a:ext uri="{FF2B5EF4-FFF2-40B4-BE49-F238E27FC236}">
              <a16:creationId xmlns:a16="http://schemas.microsoft.com/office/drawing/2014/main" id="{57F94426-CA0B-4E11-9099-F85FCAE6FF1B}"/>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105918</xdr:rowOff>
    </xdr:from>
    <xdr:to>
      <xdr:col>116</xdr:col>
      <xdr:colOff>62864</xdr:colOff>
      <xdr:row>108</xdr:row>
      <xdr:rowOff>25908</xdr:rowOff>
    </xdr:to>
    <xdr:cxnSp macro="">
      <xdr:nvCxnSpPr>
        <xdr:cNvPr id="718" name="直線コネクタ 717">
          <a:extLst>
            <a:ext uri="{FF2B5EF4-FFF2-40B4-BE49-F238E27FC236}">
              <a16:creationId xmlns:a16="http://schemas.microsoft.com/office/drawing/2014/main" id="{44EB54B2-424A-4850-8C8F-D6783E2991AD}"/>
            </a:ext>
          </a:extLst>
        </xdr:cNvPr>
        <xdr:cNvCxnSpPr/>
      </xdr:nvCxnSpPr>
      <xdr:spPr>
        <a:xfrm flipV="1">
          <a:off x="22160864" y="17250918"/>
          <a:ext cx="0" cy="1291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29735</xdr:rowOff>
    </xdr:from>
    <xdr:ext cx="469744" cy="259045"/>
    <xdr:sp macro="" textlink="">
      <xdr:nvSpPr>
        <xdr:cNvPr id="719" name="【公民館】&#10;一人当たり面積最小値テキスト">
          <a:extLst>
            <a:ext uri="{FF2B5EF4-FFF2-40B4-BE49-F238E27FC236}">
              <a16:creationId xmlns:a16="http://schemas.microsoft.com/office/drawing/2014/main" id="{AF3AF9BE-0419-4C83-A339-D29ECF0142F5}"/>
            </a:ext>
          </a:extLst>
        </xdr:cNvPr>
        <xdr:cNvSpPr txBox="1"/>
      </xdr:nvSpPr>
      <xdr:spPr>
        <a:xfrm>
          <a:off x="22199600" y="18546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25908</xdr:rowOff>
    </xdr:from>
    <xdr:to>
      <xdr:col>116</xdr:col>
      <xdr:colOff>152400</xdr:colOff>
      <xdr:row>108</xdr:row>
      <xdr:rowOff>25908</xdr:rowOff>
    </xdr:to>
    <xdr:cxnSp macro="">
      <xdr:nvCxnSpPr>
        <xdr:cNvPr id="720" name="直線コネクタ 719">
          <a:extLst>
            <a:ext uri="{FF2B5EF4-FFF2-40B4-BE49-F238E27FC236}">
              <a16:creationId xmlns:a16="http://schemas.microsoft.com/office/drawing/2014/main" id="{300FD364-406F-4259-A98D-D9115911ED29}"/>
            </a:ext>
          </a:extLst>
        </xdr:cNvPr>
        <xdr:cNvCxnSpPr/>
      </xdr:nvCxnSpPr>
      <xdr:spPr>
        <a:xfrm>
          <a:off x="22072600" y="18542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52595</xdr:rowOff>
    </xdr:from>
    <xdr:ext cx="469744" cy="259045"/>
    <xdr:sp macro="" textlink="">
      <xdr:nvSpPr>
        <xdr:cNvPr id="721" name="【公民館】&#10;一人当たり面積最大値テキスト">
          <a:extLst>
            <a:ext uri="{FF2B5EF4-FFF2-40B4-BE49-F238E27FC236}">
              <a16:creationId xmlns:a16="http://schemas.microsoft.com/office/drawing/2014/main" id="{4546DDD7-8077-4DE4-8CE3-8B273990AAF9}"/>
            </a:ext>
          </a:extLst>
        </xdr:cNvPr>
        <xdr:cNvSpPr txBox="1"/>
      </xdr:nvSpPr>
      <xdr:spPr>
        <a:xfrm>
          <a:off x="22199600" y="17026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105918</xdr:rowOff>
    </xdr:from>
    <xdr:to>
      <xdr:col>116</xdr:col>
      <xdr:colOff>152400</xdr:colOff>
      <xdr:row>100</xdr:row>
      <xdr:rowOff>105918</xdr:rowOff>
    </xdr:to>
    <xdr:cxnSp macro="">
      <xdr:nvCxnSpPr>
        <xdr:cNvPr id="722" name="直線コネクタ 721">
          <a:extLst>
            <a:ext uri="{FF2B5EF4-FFF2-40B4-BE49-F238E27FC236}">
              <a16:creationId xmlns:a16="http://schemas.microsoft.com/office/drawing/2014/main" id="{0C74E1B4-63A0-4892-960E-EADBFC2E6504}"/>
            </a:ext>
          </a:extLst>
        </xdr:cNvPr>
        <xdr:cNvCxnSpPr/>
      </xdr:nvCxnSpPr>
      <xdr:spPr>
        <a:xfrm>
          <a:off x="22072600" y="17250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129557</xdr:rowOff>
    </xdr:from>
    <xdr:ext cx="469744" cy="259045"/>
    <xdr:sp macro="" textlink="">
      <xdr:nvSpPr>
        <xdr:cNvPr id="723" name="【公民館】&#10;一人当たり面積平均値テキスト">
          <a:extLst>
            <a:ext uri="{FF2B5EF4-FFF2-40B4-BE49-F238E27FC236}">
              <a16:creationId xmlns:a16="http://schemas.microsoft.com/office/drawing/2014/main" id="{D13B43AE-F3C4-44DF-9754-1581CBA21ABA}"/>
            </a:ext>
          </a:extLst>
        </xdr:cNvPr>
        <xdr:cNvSpPr txBox="1"/>
      </xdr:nvSpPr>
      <xdr:spPr>
        <a:xfrm>
          <a:off x="22199600" y="181318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151130</xdr:rowOff>
    </xdr:from>
    <xdr:to>
      <xdr:col>116</xdr:col>
      <xdr:colOff>114300</xdr:colOff>
      <xdr:row>106</xdr:row>
      <xdr:rowOff>81280</xdr:rowOff>
    </xdr:to>
    <xdr:sp macro="" textlink="">
      <xdr:nvSpPr>
        <xdr:cNvPr id="724" name="フローチャート: 判断 723">
          <a:extLst>
            <a:ext uri="{FF2B5EF4-FFF2-40B4-BE49-F238E27FC236}">
              <a16:creationId xmlns:a16="http://schemas.microsoft.com/office/drawing/2014/main" id="{D009C2E3-960D-4535-9455-E05CE83D6961}"/>
            </a:ext>
          </a:extLst>
        </xdr:cNvPr>
        <xdr:cNvSpPr/>
      </xdr:nvSpPr>
      <xdr:spPr>
        <a:xfrm>
          <a:off x="22110700" y="1815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151130</xdr:rowOff>
    </xdr:from>
    <xdr:to>
      <xdr:col>112</xdr:col>
      <xdr:colOff>38100</xdr:colOff>
      <xdr:row>106</xdr:row>
      <xdr:rowOff>81280</xdr:rowOff>
    </xdr:to>
    <xdr:sp macro="" textlink="">
      <xdr:nvSpPr>
        <xdr:cNvPr id="725" name="フローチャート: 判断 724">
          <a:extLst>
            <a:ext uri="{FF2B5EF4-FFF2-40B4-BE49-F238E27FC236}">
              <a16:creationId xmlns:a16="http://schemas.microsoft.com/office/drawing/2014/main" id="{2B209E6B-785D-4390-A22B-C54D14D789EB}"/>
            </a:ext>
          </a:extLst>
        </xdr:cNvPr>
        <xdr:cNvSpPr/>
      </xdr:nvSpPr>
      <xdr:spPr>
        <a:xfrm>
          <a:off x="21272500" y="1815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162561</xdr:rowOff>
    </xdr:from>
    <xdr:to>
      <xdr:col>107</xdr:col>
      <xdr:colOff>101600</xdr:colOff>
      <xdr:row>106</xdr:row>
      <xdr:rowOff>92711</xdr:rowOff>
    </xdr:to>
    <xdr:sp macro="" textlink="">
      <xdr:nvSpPr>
        <xdr:cNvPr id="726" name="フローチャート: 判断 725">
          <a:extLst>
            <a:ext uri="{FF2B5EF4-FFF2-40B4-BE49-F238E27FC236}">
              <a16:creationId xmlns:a16="http://schemas.microsoft.com/office/drawing/2014/main" id="{BBDEFF0C-146C-4D5B-810C-263350C320F4}"/>
            </a:ext>
          </a:extLst>
        </xdr:cNvPr>
        <xdr:cNvSpPr/>
      </xdr:nvSpPr>
      <xdr:spPr>
        <a:xfrm>
          <a:off x="20383500" y="1816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151130</xdr:rowOff>
    </xdr:from>
    <xdr:to>
      <xdr:col>102</xdr:col>
      <xdr:colOff>165100</xdr:colOff>
      <xdr:row>106</xdr:row>
      <xdr:rowOff>81280</xdr:rowOff>
    </xdr:to>
    <xdr:sp macro="" textlink="">
      <xdr:nvSpPr>
        <xdr:cNvPr id="727" name="フローチャート: 判断 726">
          <a:extLst>
            <a:ext uri="{FF2B5EF4-FFF2-40B4-BE49-F238E27FC236}">
              <a16:creationId xmlns:a16="http://schemas.microsoft.com/office/drawing/2014/main" id="{2C3E9204-6440-4632-AE5E-C9A8944C215C}"/>
            </a:ext>
          </a:extLst>
        </xdr:cNvPr>
        <xdr:cNvSpPr/>
      </xdr:nvSpPr>
      <xdr:spPr>
        <a:xfrm>
          <a:off x="19494500" y="1815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153415</xdr:rowOff>
    </xdr:from>
    <xdr:to>
      <xdr:col>98</xdr:col>
      <xdr:colOff>38100</xdr:colOff>
      <xdr:row>106</xdr:row>
      <xdr:rowOff>83565</xdr:rowOff>
    </xdr:to>
    <xdr:sp macro="" textlink="">
      <xdr:nvSpPr>
        <xdr:cNvPr id="728" name="フローチャート: 判断 727">
          <a:extLst>
            <a:ext uri="{FF2B5EF4-FFF2-40B4-BE49-F238E27FC236}">
              <a16:creationId xmlns:a16="http://schemas.microsoft.com/office/drawing/2014/main" id="{4D1A7336-5A02-4678-B45D-7EFD48B97484}"/>
            </a:ext>
          </a:extLst>
        </xdr:cNvPr>
        <xdr:cNvSpPr/>
      </xdr:nvSpPr>
      <xdr:spPr>
        <a:xfrm>
          <a:off x="18605500" y="18155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29" name="テキスト ボックス 728">
          <a:extLst>
            <a:ext uri="{FF2B5EF4-FFF2-40B4-BE49-F238E27FC236}">
              <a16:creationId xmlns:a16="http://schemas.microsoft.com/office/drawing/2014/main" id="{D8644AE2-C6F1-413C-B1F8-34817D6E3D9C}"/>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0" name="テキスト ボックス 729">
          <a:extLst>
            <a:ext uri="{FF2B5EF4-FFF2-40B4-BE49-F238E27FC236}">
              <a16:creationId xmlns:a16="http://schemas.microsoft.com/office/drawing/2014/main" id="{826E98CC-2289-421B-B8CE-233DBD9997B9}"/>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1" name="テキスト ボックス 730">
          <a:extLst>
            <a:ext uri="{FF2B5EF4-FFF2-40B4-BE49-F238E27FC236}">
              <a16:creationId xmlns:a16="http://schemas.microsoft.com/office/drawing/2014/main" id="{6F6EA5BB-17A6-4B42-9A59-258B157B30D4}"/>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2" name="テキスト ボックス 731">
          <a:extLst>
            <a:ext uri="{FF2B5EF4-FFF2-40B4-BE49-F238E27FC236}">
              <a16:creationId xmlns:a16="http://schemas.microsoft.com/office/drawing/2014/main" id="{8A8850E1-6413-4271-BD1B-5A8C665F5ED4}"/>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3" name="テキスト ボックス 732">
          <a:extLst>
            <a:ext uri="{FF2B5EF4-FFF2-40B4-BE49-F238E27FC236}">
              <a16:creationId xmlns:a16="http://schemas.microsoft.com/office/drawing/2014/main" id="{3E671B4B-545D-4895-864A-73ACEDC7F26A}"/>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102</xdr:row>
      <xdr:rowOff>91694</xdr:rowOff>
    </xdr:from>
    <xdr:to>
      <xdr:col>116</xdr:col>
      <xdr:colOff>114300</xdr:colOff>
      <xdr:row>103</xdr:row>
      <xdr:rowOff>21844</xdr:rowOff>
    </xdr:to>
    <xdr:sp macro="" textlink="">
      <xdr:nvSpPr>
        <xdr:cNvPr id="734" name="楕円 733">
          <a:extLst>
            <a:ext uri="{FF2B5EF4-FFF2-40B4-BE49-F238E27FC236}">
              <a16:creationId xmlns:a16="http://schemas.microsoft.com/office/drawing/2014/main" id="{4710EF1D-501F-4880-AAF8-AA0D81611038}"/>
            </a:ext>
          </a:extLst>
        </xdr:cNvPr>
        <xdr:cNvSpPr/>
      </xdr:nvSpPr>
      <xdr:spPr>
        <a:xfrm>
          <a:off x="22110700" y="17579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101</xdr:row>
      <xdr:rowOff>114571</xdr:rowOff>
    </xdr:from>
    <xdr:ext cx="469744" cy="259045"/>
    <xdr:sp macro="" textlink="">
      <xdr:nvSpPr>
        <xdr:cNvPr id="735" name="【公民館】&#10;一人当たり面積該当値テキスト">
          <a:extLst>
            <a:ext uri="{FF2B5EF4-FFF2-40B4-BE49-F238E27FC236}">
              <a16:creationId xmlns:a16="http://schemas.microsoft.com/office/drawing/2014/main" id="{09BC9885-7BFF-4581-BE05-1ABF319969E4}"/>
            </a:ext>
          </a:extLst>
        </xdr:cNvPr>
        <xdr:cNvSpPr txBox="1"/>
      </xdr:nvSpPr>
      <xdr:spPr>
        <a:xfrm>
          <a:off x="22199600" y="17431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102</xdr:row>
      <xdr:rowOff>107696</xdr:rowOff>
    </xdr:from>
    <xdr:to>
      <xdr:col>112</xdr:col>
      <xdr:colOff>38100</xdr:colOff>
      <xdr:row>103</xdr:row>
      <xdr:rowOff>37846</xdr:rowOff>
    </xdr:to>
    <xdr:sp macro="" textlink="">
      <xdr:nvSpPr>
        <xdr:cNvPr id="736" name="楕円 735">
          <a:extLst>
            <a:ext uri="{FF2B5EF4-FFF2-40B4-BE49-F238E27FC236}">
              <a16:creationId xmlns:a16="http://schemas.microsoft.com/office/drawing/2014/main" id="{588B902F-C95C-4287-940D-B4900BAEF4A0}"/>
            </a:ext>
          </a:extLst>
        </xdr:cNvPr>
        <xdr:cNvSpPr/>
      </xdr:nvSpPr>
      <xdr:spPr>
        <a:xfrm>
          <a:off x="21272500" y="17595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102</xdr:row>
      <xdr:rowOff>142494</xdr:rowOff>
    </xdr:from>
    <xdr:to>
      <xdr:col>116</xdr:col>
      <xdr:colOff>63500</xdr:colOff>
      <xdr:row>102</xdr:row>
      <xdr:rowOff>158496</xdr:rowOff>
    </xdr:to>
    <xdr:cxnSp macro="">
      <xdr:nvCxnSpPr>
        <xdr:cNvPr id="737" name="直線コネクタ 736">
          <a:extLst>
            <a:ext uri="{FF2B5EF4-FFF2-40B4-BE49-F238E27FC236}">
              <a16:creationId xmlns:a16="http://schemas.microsoft.com/office/drawing/2014/main" id="{3F4FE814-E1A4-45D4-BBDA-76CA850A05B8}"/>
            </a:ext>
          </a:extLst>
        </xdr:cNvPr>
        <xdr:cNvCxnSpPr/>
      </xdr:nvCxnSpPr>
      <xdr:spPr>
        <a:xfrm flipV="1">
          <a:off x="21323300" y="17630394"/>
          <a:ext cx="8382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102</xdr:row>
      <xdr:rowOff>123698</xdr:rowOff>
    </xdr:from>
    <xdr:to>
      <xdr:col>107</xdr:col>
      <xdr:colOff>101600</xdr:colOff>
      <xdr:row>103</xdr:row>
      <xdr:rowOff>53848</xdr:rowOff>
    </xdr:to>
    <xdr:sp macro="" textlink="">
      <xdr:nvSpPr>
        <xdr:cNvPr id="738" name="楕円 737">
          <a:extLst>
            <a:ext uri="{FF2B5EF4-FFF2-40B4-BE49-F238E27FC236}">
              <a16:creationId xmlns:a16="http://schemas.microsoft.com/office/drawing/2014/main" id="{FCD5747D-747E-4668-8080-F6F791D274F5}"/>
            </a:ext>
          </a:extLst>
        </xdr:cNvPr>
        <xdr:cNvSpPr/>
      </xdr:nvSpPr>
      <xdr:spPr>
        <a:xfrm>
          <a:off x="20383500" y="17611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102</xdr:row>
      <xdr:rowOff>158496</xdr:rowOff>
    </xdr:from>
    <xdr:to>
      <xdr:col>111</xdr:col>
      <xdr:colOff>177800</xdr:colOff>
      <xdr:row>103</xdr:row>
      <xdr:rowOff>3048</xdr:rowOff>
    </xdr:to>
    <xdr:cxnSp macro="">
      <xdr:nvCxnSpPr>
        <xdr:cNvPr id="739" name="直線コネクタ 738">
          <a:extLst>
            <a:ext uri="{FF2B5EF4-FFF2-40B4-BE49-F238E27FC236}">
              <a16:creationId xmlns:a16="http://schemas.microsoft.com/office/drawing/2014/main" id="{7E5F2F84-F424-4FB9-913A-4FAEF83ABB47}"/>
            </a:ext>
          </a:extLst>
        </xdr:cNvPr>
        <xdr:cNvCxnSpPr/>
      </xdr:nvCxnSpPr>
      <xdr:spPr>
        <a:xfrm flipV="1">
          <a:off x="20434300" y="17646396"/>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102</xdr:row>
      <xdr:rowOff>139700</xdr:rowOff>
    </xdr:from>
    <xdr:to>
      <xdr:col>102</xdr:col>
      <xdr:colOff>165100</xdr:colOff>
      <xdr:row>103</xdr:row>
      <xdr:rowOff>69850</xdr:rowOff>
    </xdr:to>
    <xdr:sp macro="" textlink="">
      <xdr:nvSpPr>
        <xdr:cNvPr id="740" name="楕円 739">
          <a:extLst>
            <a:ext uri="{FF2B5EF4-FFF2-40B4-BE49-F238E27FC236}">
              <a16:creationId xmlns:a16="http://schemas.microsoft.com/office/drawing/2014/main" id="{1DE727E1-6721-4E7B-97E3-96D41574A370}"/>
            </a:ext>
          </a:extLst>
        </xdr:cNvPr>
        <xdr:cNvSpPr/>
      </xdr:nvSpPr>
      <xdr:spPr>
        <a:xfrm>
          <a:off x="19494500" y="1762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103</xdr:row>
      <xdr:rowOff>3048</xdr:rowOff>
    </xdr:from>
    <xdr:to>
      <xdr:col>107</xdr:col>
      <xdr:colOff>50800</xdr:colOff>
      <xdr:row>103</xdr:row>
      <xdr:rowOff>19050</xdr:rowOff>
    </xdr:to>
    <xdr:cxnSp macro="">
      <xdr:nvCxnSpPr>
        <xdr:cNvPr id="741" name="直線コネクタ 740">
          <a:extLst>
            <a:ext uri="{FF2B5EF4-FFF2-40B4-BE49-F238E27FC236}">
              <a16:creationId xmlns:a16="http://schemas.microsoft.com/office/drawing/2014/main" id="{9240484C-5357-407D-BDE0-726652F52FCB}"/>
            </a:ext>
          </a:extLst>
        </xdr:cNvPr>
        <xdr:cNvCxnSpPr/>
      </xdr:nvCxnSpPr>
      <xdr:spPr>
        <a:xfrm flipV="1">
          <a:off x="19545300" y="17662398"/>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102</xdr:row>
      <xdr:rowOff>162561</xdr:rowOff>
    </xdr:from>
    <xdr:to>
      <xdr:col>98</xdr:col>
      <xdr:colOff>38100</xdr:colOff>
      <xdr:row>103</xdr:row>
      <xdr:rowOff>92711</xdr:rowOff>
    </xdr:to>
    <xdr:sp macro="" textlink="">
      <xdr:nvSpPr>
        <xdr:cNvPr id="742" name="楕円 741">
          <a:extLst>
            <a:ext uri="{FF2B5EF4-FFF2-40B4-BE49-F238E27FC236}">
              <a16:creationId xmlns:a16="http://schemas.microsoft.com/office/drawing/2014/main" id="{D1D437FF-2711-48D9-AC49-6AD7233B52D9}"/>
            </a:ext>
          </a:extLst>
        </xdr:cNvPr>
        <xdr:cNvSpPr/>
      </xdr:nvSpPr>
      <xdr:spPr>
        <a:xfrm>
          <a:off x="18605500" y="17650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103</xdr:row>
      <xdr:rowOff>19050</xdr:rowOff>
    </xdr:from>
    <xdr:to>
      <xdr:col>102</xdr:col>
      <xdr:colOff>114300</xdr:colOff>
      <xdr:row>103</xdr:row>
      <xdr:rowOff>41911</xdr:rowOff>
    </xdr:to>
    <xdr:cxnSp macro="">
      <xdr:nvCxnSpPr>
        <xdr:cNvPr id="743" name="直線コネクタ 742">
          <a:extLst>
            <a:ext uri="{FF2B5EF4-FFF2-40B4-BE49-F238E27FC236}">
              <a16:creationId xmlns:a16="http://schemas.microsoft.com/office/drawing/2014/main" id="{D304E0EF-A053-4FC6-BB6C-0275FA282071}"/>
            </a:ext>
          </a:extLst>
        </xdr:cNvPr>
        <xdr:cNvCxnSpPr/>
      </xdr:nvCxnSpPr>
      <xdr:spPr>
        <a:xfrm flipV="1">
          <a:off x="18656300" y="17678400"/>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72407</xdr:rowOff>
    </xdr:from>
    <xdr:ext cx="469744" cy="259045"/>
    <xdr:sp macro="" textlink="">
      <xdr:nvSpPr>
        <xdr:cNvPr id="744" name="n_1aveValue【公民館】&#10;一人当たり面積">
          <a:extLst>
            <a:ext uri="{FF2B5EF4-FFF2-40B4-BE49-F238E27FC236}">
              <a16:creationId xmlns:a16="http://schemas.microsoft.com/office/drawing/2014/main" id="{2217095A-5520-4C71-A3A1-684148D0DA6A}"/>
            </a:ext>
          </a:extLst>
        </xdr:cNvPr>
        <xdr:cNvSpPr txBox="1"/>
      </xdr:nvSpPr>
      <xdr:spPr>
        <a:xfrm>
          <a:off x="21075727" y="1824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83838</xdr:rowOff>
    </xdr:from>
    <xdr:ext cx="469744" cy="259045"/>
    <xdr:sp macro="" textlink="">
      <xdr:nvSpPr>
        <xdr:cNvPr id="745" name="n_2aveValue【公民館】&#10;一人当たり面積">
          <a:extLst>
            <a:ext uri="{FF2B5EF4-FFF2-40B4-BE49-F238E27FC236}">
              <a16:creationId xmlns:a16="http://schemas.microsoft.com/office/drawing/2014/main" id="{6B40F901-B967-41B1-AA9E-113B22C9B052}"/>
            </a:ext>
          </a:extLst>
        </xdr:cNvPr>
        <xdr:cNvSpPr txBox="1"/>
      </xdr:nvSpPr>
      <xdr:spPr>
        <a:xfrm>
          <a:off x="20199427" y="1825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72407</xdr:rowOff>
    </xdr:from>
    <xdr:ext cx="469744" cy="259045"/>
    <xdr:sp macro="" textlink="">
      <xdr:nvSpPr>
        <xdr:cNvPr id="746" name="n_3aveValue【公民館】&#10;一人当たり面積">
          <a:extLst>
            <a:ext uri="{FF2B5EF4-FFF2-40B4-BE49-F238E27FC236}">
              <a16:creationId xmlns:a16="http://schemas.microsoft.com/office/drawing/2014/main" id="{4A88AEC9-E13E-4B26-85C9-56A3FA53957B}"/>
            </a:ext>
          </a:extLst>
        </xdr:cNvPr>
        <xdr:cNvSpPr txBox="1"/>
      </xdr:nvSpPr>
      <xdr:spPr>
        <a:xfrm>
          <a:off x="19310427" y="1824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74692</xdr:rowOff>
    </xdr:from>
    <xdr:ext cx="469744" cy="259045"/>
    <xdr:sp macro="" textlink="">
      <xdr:nvSpPr>
        <xdr:cNvPr id="747" name="n_4aveValue【公民館】&#10;一人当たり面積">
          <a:extLst>
            <a:ext uri="{FF2B5EF4-FFF2-40B4-BE49-F238E27FC236}">
              <a16:creationId xmlns:a16="http://schemas.microsoft.com/office/drawing/2014/main" id="{0636D807-946D-45D8-88DD-DE75E77E1E28}"/>
            </a:ext>
          </a:extLst>
        </xdr:cNvPr>
        <xdr:cNvSpPr txBox="1"/>
      </xdr:nvSpPr>
      <xdr:spPr>
        <a:xfrm>
          <a:off x="18421427" y="18248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101</xdr:row>
      <xdr:rowOff>54373</xdr:rowOff>
    </xdr:from>
    <xdr:ext cx="469744" cy="259045"/>
    <xdr:sp macro="" textlink="">
      <xdr:nvSpPr>
        <xdr:cNvPr id="748" name="n_1mainValue【公民館】&#10;一人当たり面積">
          <a:extLst>
            <a:ext uri="{FF2B5EF4-FFF2-40B4-BE49-F238E27FC236}">
              <a16:creationId xmlns:a16="http://schemas.microsoft.com/office/drawing/2014/main" id="{E0D64BE4-4C20-4935-8E3B-B981BBED632F}"/>
            </a:ext>
          </a:extLst>
        </xdr:cNvPr>
        <xdr:cNvSpPr txBox="1"/>
      </xdr:nvSpPr>
      <xdr:spPr>
        <a:xfrm>
          <a:off x="21075727" y="17370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101</xdr:row>
      <xdr:rowOff>70375</xdr:rowOff>
    </xdr:from>
    <xdr:ext cx="469744" cy="259045"/>
    <xdr:sp macro="" textlink="">
      <xdr:nvSpPr>
        <xdr:cNvPr id="749" name="n_2mainValue【公民館】&#10;一人当たり面積">
          <a:extLst>
            <a:ext uri="{FF2B5EF4-FFF2-40B4-BE49-F238E27FC236}">
              <a16:creationId xmlns:a16="http://schemas.microsoft.com/office/drawing/2014/main" id="{148C9255-0A71-4C90-8308-2F6FBF38829C}"/>
            </a:ext>
          </a:extLst>
        </xdr:cNvPr>
        <xdr:cNvSpPr txBox="1"/>
      </xdr:nvSpPr>
      <xdr:spPr>
        <a:xfrm>
          <a:off x="20199427" y="17386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101</xdr:row>
      <xdr:rowOff>86377</xdr:rowOff>
    </xdr:from>
    <xdr:ext cx="469744" cy="259045"/>
    <xdr:sp macro="" textlink="">
      <xdr:nvSpPr>
        <xdr:cNvPr id="750" name="n_3mainValue【公民館】&#10;一人当たり面積">
          <a:extLst>
            <a:ext uri="{FF2B5EF4-FFF2-40B4-BE49-F238E27FC236}">
              <a16:creationId xmlns:a16="http://schemas.microsoft.com/office/drawing/2014/main" id="{ABE81AC6-D5E2-40C0-8666-07CB9084A8A9}"/>
            </a:ext>
          </a:extLst>
        </xdr:cNvPr>
        <xdr:cNvSpPr txBox="1"/>
      </xdr:nvSpPr>
      <xdr:spPr>
        <a:xfrm>
          <a:off x="19310427" y="1740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101</xdr:row>
      <xdr:rowOff>109238</xdr:rowOff>
    </xdr:from>
    <xdr:ext cx="469744" cy="259045"/>
    <xdr:sp macro="" textlink="">
      <xdr:nvSpPr>
        <xdr:cNvPr id="751" name="n_4mainValue【公民館】&#10;一人当たり面積">
          <a:extLst>
            <a:ext uri="{FF2B5EF4-FFF2-40B4-BE49-F238E27FC236}">
              <a16:creationId xmlns:a16="http://schemas.microsoft.com/office/drawing/2014/main" id="{0862C68B-607F-414A-A9D2-91E88EA5FD7D}"/>
            </a:ext>
          </a:extLst>
        </xdr:cNvPr>
        <xdr:cNvSpPr txBox="1"/>
      </xdr:nvSpPr>
      <xdr:spPr>
        <a:xfrm>
          <a:off x="18421427" y="17425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2" name="正方形/長方形 751">
          <a:extLst>
            <a:ext uri="{FF2B5EF4-FFF2-40B4-BE49-F238E27FC236}">
              <a16:creationId xmlns:a16="http://schemas.microsoft.com/office/drawing/2014/main" id="{D05022D1-CBEE-4FCB-A5BF-A027A1777DAF}"/>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3" name="正方形/長方形 752">
          <a:extLst>
            <a:ext uri="{FF2B5EF4-FFF2-40B4-BE49-F238E27FC236}">
              <a16:creationId xmlns:a16="http://schemas.microsoft.com/office/drawing/2014/main" id="{072EC477-050C-427E-8F45-394F7ADBB068}"/>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4" name="テキスト ボックス 753">
          <a:extLst>
            <a:ext uri="{FF2B5EF4-FFF2-40B4-BE49-F238E27FC236}">
              <a16:creationId xmlns:a16="http://schemas.microsoft.com/office/drawing/2014/main" id="{6BBD0CB4-D19B-4A8C-A834-3707456D649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有形固定資産減価償却率は年々上昇傾向にあり、老朽化は進んでいるものの類似団体と比較すると比較的低い水準となっている。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特に道路・橋りょう・トンネルは、類似団体と比較しても低い水準となっている。一方で、類似団体と比較して高い水準の資産は、公営住宅である。 </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b="0">
              <a:solidFill>
                <a:schemeClr val="dk1"/>
              </a:solidFill>
              <a:effectLst/>
              <a:latin typeface="ＭＳ Ｐゴシック" panose="020B0600070205080204" pitchFamily="50" charset="-128"/>
              <a:ea typeface="ＭＳ Ｐゴシック" panose="020B0600070205080204" pitchFamily="50" charset="-128"/>
              <a:cs typeface="+mn-cs"/>
            </a:rPr>
            <a:t>公営住宅については、</a:t>
          </a:r>
          <a:r>
            <a:rPr lang="ja-JP" altLang="ja-JP" sz="1100" b="0">
              <a:solidFill>
                <a:schemeClr val="dk1"/>
              </a:solidFill>
              <a:effectLst/>
              <a:latin typeface="ＭＳ Ｐゴシック" panose="020B0600070205080204" pitchFamily="50" charset="-128"/>
              <a:ea typeface="ＭＳ Ｐゴシック" panose="020B0600070205080204" pitchFamily="50" charset="-128"/>
              <a:cs typeface="+mn-cs"/>
            </a:rPr>
            <a:t>施設の長寿命化を図るため、予防保全型の維持管理を行い、全体の保全費用の縮減に努めていく。また、</a:t>
          </a:r>
          <a:r>
            <a:rPr lang="ja-JP" altLang="en-US" sz="1100" b="0">
              <a:solidFill>
                <a:schemeClr val="dk1"/>
              </a:solidFill>
              <a:effectLst/>
              <a:latin typeface="ＭＳ Ｐゴシック" panose="020B0600070205080204" pitchFamily="50" charset="-128"/>
              <a:ea typeface="ＭＳ Ｐゴシック" panose="020B0600070205080204" pitchFamily="50" charset="-128"/>
              <a:cs typeface="+mn-cs"/>
            </a:rPr>
            <a:t>公営住宅の住民一人当たり面積の割合も高い傾向にあり、</a:t>
          </a:r>
          <a:r>
            <a:rPr lang="ja-JP" altLang="ja-JP" sz="1100" b="0">
              <a:solidFill>
                <a:schemeClr val="dk1"/>
              </a:solidFill>
              <a:effectLst/>
              <a:latin typeface="ＭＳ Ｐゴシック" panose="020B0600070205080204" pitchFamily="50" charset="-128"/>
              <a:ea typeface="ＭＳ Ｐゴシック" panose="020B0600070205080204" pitchFamily="50" charset="-128"/>
              <a:cs typeface="+mn-cs"/>
            </a:rPr>
            <a:t>「養老町改良住宅譲渡基本方針」に基づき、譲渡による保有数の削減を進め、公営住宅全体の適正数の検討を行う。</a:t>
          </a:r>
          <a:r>
            <a:rPr kumimoji="1" lang="ja-JP" altLang="ja-JP" sz="1100" b="0">
              <a:solidFill>
                <a:schemeClr val="dk1"/>
              </a:solidFill>
              <a:effectLst/>
              <a:latin typeface="ＭＳ Ｐゴシック" panose="020B0600070205080204" pitchFamily="50" charset="-128"/>
              <a:ea typeface="ＭＳ Ｐゴシック" panose="020B0600070205080204" pitchFamily="50" charset="-128"/>
              <a:cs typeface="+mn-cs"/>
            </a:rPr>
            <a:t>「認定こども園・幼稚園・保育所」は</a:t>
          </a:r>
          <a:r>
            <a:rPr lang="ja-JP" altLang="ja-JP" sz="1100" b="0">
              <a:solidFill>
                <a:schemeClr val="dk1"/>
              </a:solidFill>
              <a:effectLst/>
              <a:latin typeface="ＭＳ Ｐゴシック" panose="020B0600070205080204" pitchFamily="50" charset="-128"/>
              <a:ea typeface="ＭＳ Ｐゴシック" panose="020B0600070205080204" pitchFamily="50" charset="-128"/>
              <a:cs typeface="+mn-cs"/>
            </a:rPr>
            <a:t>施設の長寿命化を図るため、予防保全型の維持管理を行い全体の保全費用の縮減に努める。施設の統合・運用については、「子ども子育て支援計画」に基づき行うものとする。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179E2DFD-CC18-418F-9CEA-50F1EF30E3C1}"/>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99331C30-219E-430D-A697-D672B991D74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BEAC5B47-DC41-4D90-8A0E-0059A1921BA2}"/>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7EBE5E84-2D56-4BF9-AF0B-AF7A4B656CC2}"/>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岐阜県養老町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4563F9B5-B579-46B6-BC12-C026411F13E5}"/>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6B904270-F14E-4B6B-A0EB-0B741769DCBD}"/>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B14176DE-0FF9-47D3-8C2E-9281FFB13E05}"/>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ACC56261-2C6D-47D7-9AF8-028E56BBEE1B}"/>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46D02A18-08BB-4496-9230-B4EAA100D5F6}"/>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B31F6355-3729-4B41-871A-66E3CB2961A9}"/>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25,971
25,135
72.29
12,890,600
11,798,325
1,075,343
7,177,606
9,309,634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B150EDF9-EAB9-4841-BD51-DC4382D7F4A3}"/>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59B0EEF8-6B29-482D-B7CF-52F2E039F33E}"/>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CF71FDC-50A3-407B-9B14-5A5BD83114E2}"/>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27.5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D588E0FD-9E57-4C6A-B64C-638C26302AFD}"/>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FDD579A6-3907-46DC-8036-5E7843D13283}"/>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D109E666-A9F3-4A1D-9EE8-E2483F760D0C}"/>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9B9F81FE-B101-474F-84F2-8ADD9149367A}"/>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3B75D608-F1D5-4053-8AAC-42C9AC8CEFA4}"/>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72A1BD6D-25BF-49AD-890F-81981095CEF3}"/>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FA06ADA1-7C1D-40A1-A62B-9F99369D76BF}"/>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C09CCC3B-C0C6-4685-801F-4520002E6F48}"/>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A86641F2-13D5-4113-ABD6-1777F289B8DF}"/>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BA882027-07DB-4971-B4C9-C725EEBE374A}"/>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8AF3E225-0733-4E19-937A-E167F9A77869}"/>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4EC50743-C7A0-4F78-9F48-317FABDB0216}"/>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8E130283-ECAF-4234-9B97-449EAD6C6C13}"/>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6FAF558C-47BC-4819-BAFD-B7549066691E}"/>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89148E4B-0496-4F46-B21B-0F911B571F3D}"/>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FB7FD6EC-C099-4F7A-93ED-CC3D15AF48C2}"/>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9CC56752-16EE-4F04-AF0B-1E5AA0421985}"/>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42ED2ACC-D520-4830-9670-CEEEE75FAFCC}"/>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796CB9F5-B24B-4E41-AEBF-426F10C61117}"/>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F98BA26D-715E-401E-9C89-1F9547067FCF}"/>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8FDD089-9511-4E11-959B-DB9921B4A7AA}"/>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E42C8400-3F05-4D3B-94B1-3FB2DCF041D7}"/>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1FE52118-8F29-4F87-B264-4D44FCCB4F2F}"/>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F6CA9877-1919-47A7-9935-FA68C3A8800D}"/>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F63D9327-95BF-448F-B418-80BA50F37D8B}"/>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D244B391-4507-47C6-9093-2262CF534DD7}"/>
            </a:ext>
          </a:extLst>
        </xdr:cNvPr>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B6F21F91-4F35-4A0F-BD43-87F6DD70FA01}"/>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AD9C5BAD-82EB-41D2-B7F7-BBBD035E9A2C}"/>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AE6A8611-F5ED-46B7-B1DC-7340D4DB94E3}"/>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B9D2EC4F-AF27-4253-810F-190E52962F11}"/>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BDF6AD90-7848-4D9C-A09F-A1A9EFB6774A}"/>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C9AFAC29-D81F-4CF5-959C-3D70846FA715}"/>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17601D49-1A45-4438-B3BD-0ACD26A82BC4}"/>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D4EDCCF7-7FDA-47E2-B6B5-C15670B35BA5}"/>
            </a:ext>
          </a:extLst>
        </xdr:cNvPr>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345A5294-9A02-498C-9BCA-EC770A72F23A}"/>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5D36B1B3-6255-4665-9139-84CC6968797F}"/>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3772A4ED-15DA-4377-AF39-786AB5B4CBA9}"/>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58A7E21E-5463-4793-80E8-857990653E6E}"/>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71C4F08B-DA0E-4412-8653-1D16D37E6F9A}"/>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6C8761A9-F84D-4124-AA7F-C1EB8C1F8676}"/>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B06D40EB-A70C-4E3C-9AE3-B76407E754E4}"/>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9717C4C2-FB02-4EF3-B4EE-B9681B0BCBEC}"/>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a:extLst>
            <a:ext uri="{FF2B5EF4-FFF2-40B4-BE49-F238E27FC236}">
              <a16:creationId xmlns:a16="http://schemas.microsoft.com/office/drawing/2014/main" id="{2D9E938F-44EC-452F-901F-A6BC798F7D36}"/>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a:extLst>
            <a:ext uri="{FF2B5EF4-FFF2-40B4-BE49-F238E27FC236}">
              <a16:creationId xmlns:a16="http://schemas.microsoft.com/office/drawing/2014/main" id="{156122AF-A8B1-4D64-9E19-80AAF6F79A22}"/>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a:extLst>
            <a:ext uri="{FF2B5EF4-FFF2-40B4-BE49-F238E27FC236}">
              <a16:creationId xmlns:a16="http://schemas.microsoft.com/office/drawing/2014/main" id="{C59D9255-067F-4588-8637-4C3F1B0D8B05}"/>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60" name="直線コネクタ 59">
          <a:extLst>
            <a:ext uri="{FF2B5EF4-FFF2-40B4-BE49-F238E27FC236}">
              <a16:creationId xmlns:a16="http://schemas.microsoft.com/office/drawing/2014/main" id="{B621CBC1-C0AA-4ACE-8163-024511D2BFB6}"/>
            </a:ext>
          </a:extLst>
        </xdr:cNvPr>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29227</xdr:rowOff>
    </xdr:from>
    <xdr:ext cx="467179" cy="259045"/>
    <xdr:sp macro="" textlink="">
      <xdr:nvSpPr>
        <xdr:cNvPr id="61" name="テキスト ボックス 60">
          <a:extLst>
            <a:ext uri="{FF2B5EF4-FFF2-40B4-BE49-F238E27FC236}">
              <a16:creationId xmlns:a16="http://schemas.microsoft.com/office/drawing/2014/main" id="{648ADE3A-068A-4B78-9714-428EF11317BB}"/>
            </a:ext>
          </a:extLst>
        </xdr:cNvPr>
        <xdr:cNvSpPr txBox="1"/>
      </xdr:nvSpPr>
      <xdr:spPr>
        <a:xfrm>
          <a:off x="294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62" name="直線コネクタ 61">
          <a:extLst>
            <a:ext uri="{FF2B5EF4-FFF2-40B4-BE49-F238E27FC236}">
              <a16:creationId xmlns:a16="http://schemas.microsoft.com/office/drawing/2014/main" id="{837667E3-E550-4074-884B-84DE90519D2D}"/>
            </a:ext>
          </a:extLst>
        </xdr:cNvPr>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63" name="テキスト ボックス 62">
          <a:extLst>
            <a:ext uri="{FF2B5EF4-FFF2-40B4-BE49-F238E27FC236}">
              <a16:creationId xmlns:a16="http://schemas.microsoft.com/office/drawing/2014/main" id="{CC58FE51-C9A5-4ABC-9855-D9002581E7F5}"/>
            </a:ext>
          </a:extLst>
        </xdr:cNvPr>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64" name="直線コネクタ 63">
          <a:extLst>
            <a:ext uri="{FF2B5EF4-FFF2-40B4-BE49-F238E27FC236}">
              <a16:creationId xmlns:a16="http://schemas.microsoft.com/office/drawing/2014/main" id="{ED73F2AC-3A45-4A62-A9CA-3CC8C2E4461C}"/>
            </a:ext>
          </a:extLst>
        </xdr:cNvPr>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65" name="テキスト ボックス 64">
          <a:extLst>
            <a:ext uri="{FF2B5EF4-FFF2-40B4-BE49-F238E27FC236}">
              <a16:creationId xmlns:a16="http://schemas.microsoft.com/office/drawing/2014/main" id="{07B51778-7CBD-486C-89AE-3A27802AE171}"/>
            </a:ext>
          </a:extLst>
        </xdr:cNvPr>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66" name="直線コネクタ 65">
          <a:extLst>
            <a:ext uri="{FF2B5EF4-FFF2-40B4-BE49-F238E27FC236}">
              <a16:creationId xmlns:a16="http://schemas.microsoft.com/office/drawing/2014/main" id="{74864F53-C224-4E6B-AAB5-7F3B8E2CD1D6}"/>
            </a:ext>
          </a:extLst>
        </xdr:cNvPr>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67" name="テキスト ボックス 66">
          <a:extLst>
            <a:ext uri="{FF2B5EF4-FFF2-40B4-BE49-F238E27FC236}">
              <a16:creationId xmlns:a16="http://schemas.microsoft.com/office/drawing/2014/main" id="{25EFD334-55F5-4EDE-8603-BCB1967CD931}"/>
            </a:ext>
          </a:extLst>
        </xdr:cNvPr>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68" name="直線コネクタ 67">
          <a:extLst>
            <a:ext uri="{FF2B5EF4-FFF2-40B4-BE49-F238E27FC236}">
              <a16:creationId xmlns:a16="http://schemas.microsoft.com/office/drawing/2014/main" id="{D17357B3-140C-4588-B51A-E6B6FF43263D}"/>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69" name="テキスト ボックス 68">
          <a:extLst>
            <a:ext uri="{FF2B5EF4-FFF2-40B4-BE49-F238E27FC236}">
              <a16:creationId xmlns:a16="http://schemas.microsoft.com/office/drawing/2014/main" id="{B5E5C25E-44F9-4B1F-93D0-5F9FE15F2A59}"/>
            </a:ext>
          </a:extLst>
        </xdr:cNvPr>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70" name="【体育館・プール】&#10;有形固定資産減価償却率グラフ枠">
          <a:extLst>
            <a:ext uri="{FF2B5EF4-FFF2-40B4-BE49-F238E27FC236}">
              <a16:creationId xmlns:a16="http://schemas.microsoft.com/office/drawing/2014/main" id="{D346E7A6-79B0-4C7C-8BFF-C4B6E551B43A}"/>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48006</xdr:rowOff>
    </xdr:from>
    <xdr:to>
      <xdr:col>24</xdr:col>
      <xdr:colOff>62865</xdr:colOff>
      <xdr:row>63</xdr:row>
      <xdr:rowOff>146304</xdr:rowOff>
    </xdr:to>
    <xdr:cxnSp macro="">
      <xdr:nvCxnSpPr>
        <xdr:cNvPr id="71" name="直線コネクタ 70">
          <a:extLst>
            <a:ext uri="{FF2B5EF4-FFF2-40B4-BE49-F238E27FC236}">
              <a16:creationId xmlns:a16="http://schemas.microsoft.com/office/drawing/2014/main" id="{A726B32E-36D0-42B2-90B7-AE8960A4A5E3}"/>
            </a:ext>
          </a:extLst>
        </xdr:cNvPr>
        <xdr:cNvCxnSpPr/>
      </xdr:nvCxnSpPr>
      <xdr:spPr>
        <a:xfrm flipV="1">
          <a:off x="4634865" y="9649206"/>
          <a:ext cx="0" cy="1298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150131</xdr:rowOff>
    </xdr:from>
    <xdr:ext cx="405111" cy="259045"/>
    <xdr:sp macro="" textlink="">
      <xdr:nvSpPr>
        <xdr:cNvPr id="72" name="【体育館・プール】&#10;有形固定資産減価償却率最小値テキスト">
          <a:extLst>
            <a:ext uri="{FF2B5EF4-FFF2-40B4-BE49-F238E27FC236}">
              <a16:creationId xmlns:a16="http://schemas.microsoft.com/office/drawing/2014/main" id="{6F1B1C5D-4D1F-482B-8450-94E0B51729D0}"/>
            </a:ext>
          </a:extLst>
        </xdr:cNvPr>
        <xdr:cNvSpPr txBox="1"/>
      </xdr:nvSpPr>
      <xdr:spPr>
        <a:xfrm>
          <a:off x="4673600" y="109514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146304</xdr:rowOff>
    </xdr:from>
    <xdr:to>
      <xdr:col>24</xdr:col>
      <xdr:colOff>152400</xdr:colOff>
      <xdr:row>63</xdr:row>
      <xdr:rowOff>146304</xdr:rowOff>
    </xdr:to>
    <xdr:cxnSp macro="">
      <xdr:nvCxnSpPr>
        <xdr:cNvPr id="73" name="直線コネクタ 72">
          <a:extLst>
            <a:ext uri="{FF2B5EF4-FFF2-40B4-BE49-F238E27FC236}">
              <a16:creationId xmlns:a16="http://schemas.microsoft.com/office/drawing/2014/main" id="{CCC371E0-1354-43FB-9BD7-006802523282}"/>
            </a:ext>
          </a:extLst>
        </xdr:cNvPr>
        <xdr:cNvCxnSpPr/>
      </xdr:nvCxnSpPr>
      <xdr:spPr>
        <a:xfrm>
          <a:off x="4546600" y="10947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166133</xdr:rowOff>
    </xdr:from>
    <xdr:ext cx="405111" cy="259045"/>
    <xdr:sp macro="" textlink="">
      <xdr:nvSpPr>
        <xdr:cNvPr id="74" name="【体育館・プール】&#10;有形固定資産減価償却率最大値テキスト">
          <a:extLst>
            <a:ext uri="{FF2B5EF4-FFF2-40B4-BE49-F238E27FC236}">
              <a16:creationId xmlns:a16="http://schemas.microsoft.com/office/drawing/2014/main" id="{A8D5AA20-7B9A-4B91-84C9-338D91FFC12F}"/>
            </a:ext>
          </a:extLst>
        </xdr:cNvPr>
        <xdr:cNvSpPr txBox="1"/>
      </xdr:nvSpPr>
      <xdr:spPr>
        <a:xfrm>
          <a:off x="4673600" y="9424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48006</xdr:rowOff>
    </xdr:from>
    <xdr:to>
      <xdr:col>24</xdr:col>
      <xdr:colOff>152400</xdr:colOff>
      <xdr:row>56</xdr:row>
      <xdr:rowOff>48006</xdr:rowOff>
    </xdr:to>
    <xdr:cxnSp macro="">
      <xdr:nvCxnSpPr>
        <xdr:cNvPr id="75" name="直線コネクタ 74">
          <a:extLst>
            <a:ext uri="{FF2B5EF4-FFF2-40B4-BE49-F238E27FC236}">
              <a16:creationId xmlns:a16="http://schemas.microsoft.com/office/drawing/2014/main" id="{886E8C03-BC14-4D87-806A-2E736ACF0C04}"/>
            </a:ext>
          </a:extLst>
        </xdr:cNvPr>
        <xdr:cNvCxnSpPr/>
      </xdr:nvCxnSpPr>
      <xdr:spPr>
        <a:xfrm>
          <a:off x="4546600" y="9649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112793</xdr:rowOff>
    </xdr:from>
    <xdr:ext cx="405111" cy="259045"/>
    <xdr:sp macro="" textlink="">
      <xdr:nvSpPr>
        <xdr:cNvPr id="76" name="【体育館・プール】&#10;有形固定資産減価償却率平均値テキスト">
          <a:extLst>
            <a:ext uri="{FF2B5EF4-FFF2-40B4-BE49-F238E27FC236}">
              <a16:creationId xmlns:a16="http://schemas.microsoft.com/office/drawing/2014/main" id="{AB37ED18-833F-42B7-B267-038734F0E228}"/>
            </a:ext>
          </a:extLst>
        </xdr:cNvPr>
        <xdr:cNvSpPr txBox="1"/>
      </xdr:nvSpPr>
      <xdr:spPr>
        <a:xfrm>
          <a:off x="4673600" y="1022834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134366</xdr:rowOff>
    </xdr:from>
    <xdr:to>
      <xdr:col>24</xdr:col>
      <xdr:colOff>114300</xdr:colOff>
      <xdr:row>60</xdr:row>
      <xdr:rowOff>64516</xdr:rowOff>
    </xdr:to>
    <xdr:sp macro="" textlink="">
      <xdr:nvSpPr>
        <xdr:cNvPr id="77" name="フローチャート: 判断 76">
          <a:extLst>
            <a:ext uri="{FF2B5EF4-FFF2-40B4-BE49-F238E27FC236}">
              <a16:creationId xmlns:a16="http://schemas.microsoft.com/office/drawing/2014/main" id="{5876AC7F-5B36-4E48-8272-0445174682CE}"/>
            </a:ext>
          </a:extLst>
        </xdr:cNvPr>
        <xdr:cNvSpPr/>
      </xdr:nvSpPr>
      <xdr:spPr>
        <a:xfrm>
          <a:off x="4584700" y="10249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143510</xdr:rowOff>
    </xdr:from>
    <xdr:to>
      <xdr:col>20</xdr:col>
      <xdr:colOff>38100</xdr:colOff>
      <xdr:row>60</xdr:row>
      <xdr:rowOff>73660</xdr:rowOff>
    </xdr:to>
    <xdr:sp macro="" textlink="">
      <xdr:nvSpPr>
        <xdr:cNvPr id="78" name="フローチャート: 判断 77">
          <a:extLst>
            <a:ext uri="{FF2B5EF4-FFF2-40B4-BE49-F238E27FC236}">
              <a16:creationId xmlns:a16="http://schemas.microsoft.com/office/drawing/2014/main" id="{19246189-9ED7-4F70-8D56-0CC35ABF096A}"/>
            </a:ext>
          </a:extLst>
        </xdr:cNvPr>
        <xdr:cNvSpPr/>
      </xdr:nvSpPr>
      <xdr:spPr>
        <a:xfrm>
          <a:off x="3746500" y="1025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93218</xdr:rowOff>
    </xdr:from>
    <xdr:to>
      <xdr:col>15</xdr:col>
      <xdr:colOff>101600</xdr:colOff>
      <xdr:row>60</xdr:row>
      <xdr:rowOff>23368</xdr:rowOff>
    </xdr:to>
    <xdr:sp macro="" textlink="">
      <xdr:nvSpPr>
        <xdr:cNvPr id="79" name="フローチャート: 判断 78">
          <a:extLst>
            <a:ext uri="{FF2B5EF4-FFF2-40B4-BE49-F238E27FC236}">
              <a16:creationId xmlns:a16="http://schemas.microsoft.com/office/drawing/2014/main" id="{7E0627D4-1CF7-4A5B-9C31-D39DCBCB0FF4}"/>
            </a:ext>
          </a:extLst>
        </xdr:cNvPr>
        <xdr:cNvSpPr/>
      </xdr:nvSpPr>
      <xdr:spPr>
        <a:xfrm>
          <a:off x="2857500" y="10208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52070</xdr:rowOff>
    </xdr:from>
    <xdr:to>
      <xdr:col>10</xdr:col>
      <xdr:colOff>165100</xdr:colOff>
      <xdr:row>59</xdr:row>
      <xdr:rowOff>153670</xdr:rowOff>
    </xdr:to>
    <xdr:sp macro="" textlink="">
      <xdr:nvSpPr>
        <xdr:cNvPr id="80" name="フローチャート: 判断 79">
          <a:extLst>
            <a:ext uri="{FF2B5EF4-FFF2-40B4-BE49-F238E27FC236}">
              <a16:creationId xmlns:a16="http://schemas.microsoft.com/office/drawing/2014/main" id="{6F88A6F3-5BC2-4E7A-89D9-DE70A86150FD}"/>
            </a:ext>
          </a:extLst>
        </xdr:cNvPr>
        <xdr:cNvSpPr/>
      </xdr:nvSpPr>
      <xdr:spPr>
        <a:xfrm>
          <a:off x="1968500" y="1016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97790</xdr:rowOff>
    </xdr:from>
    <xdr:to>
      <xdr:col>6</xdr:col>
      <xdr:colOff>38100</xdr:colOff>
      <xdr:row>60</xdr:row>
      <xdr:rowOff>27940</xdr:rowOff>
    </xdr:to>
    <xdr:sp macro="" textlink="">
      <xdr:nvSpPr>
        <xdr:cNvPr id="81" name="フローチャート: 判断 80">
          <a:extLst>
            <a:ext uri="{FF2B5EF4-FFF2-40B4-BE49-F238E27FC236}">
              <a16:creationId xmlns:a16="http://schemas.microsoft.com/office/drawing/2014/main" id="{25B61AF9-86F5-4FA4-A305-9A519216562E}"/>
            </a:ext>
          </a:extLst>
        </xdr:cNvPr>
        <xdr:cNvSpPr/>
      </xdr:nvSpPr>
      <xdr:spPr>
        <a:xfrm>
          <a:off x="1079500" y="1021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2" name="テキスト ボックス 81">
          <a:extLst>
            <a:ext uri="{FF2B5EF4-FFF2-40B4-BE49-F238E27FC236}">
              <a16:creationId xmlns:a16="http://schemas.microsoft.com/office/drawing/2014/main" id="{EB0182A6-FB49-4C5A-84F3-B1434FA35FB1}"/>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3" name="テキスト ボックス 82">
          <a:extLst>
            <a:ext uri="{FF2B5EF4-FFF2-40B4-BE49-F238E27FC236}">
              <a16:creationId xmlns:a16="http://schemas.microsoft.com/office/drawing/2014/main" id="{5982B1DA-D53C-442A-A2BE-CB8B806EC38F}"/>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4" name="テキスト ボックス 83">
          <a:extLst>
            <a:ext uri="{FF2B5EF4-FFF2-40B4-BE49-F238E27FC236}">
              <a16:creationId xmlns:a16="http://schemas.microsoft.com/office/drawing/2014/main" id="{1E88DFC0-41A8-45A3-98D5-931820651047}"/>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5" name="テキスト ボックス 84">
          <a:extLst>
            <a:ext uri="{FF2B5EF4-FFF2-40B4-BE49-F238E27FC236}">
              <a16:creationId xmlns:a16="http://schemas.microsoft.com/office/drawing/2014/main" id="{83154F20-B844-4938-ADDC-D7F75C9B27F4}"/>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6" name="テキスト ボックス 85">
          <a:extLst>
            <a:ext uri="{FF2B5EF4-FFF2-40B4-BE49-F238E27FC236}">
              <a16:creationId xmlns:a16="http://schemas.microsoft.com/office/drawing/2014/main" id="{5A55669E-F5C8-40D8-9545-91DC285BF425}"/>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47498</xdr:rowOff>
    </xdr:from>
    <xdr:to>
      <xdr:col>24</xdr:col>
      <xdr:colOff>114300</xdr:colOff>
      <xdr:row>57</xdr:row>
      <xdr:rowOff>149098</xdr:rowOff>
    </xdr:to>
    <xdr:sp macro="" textlink="">
      <xdr:nvSpPr>
        <xdr:cNvPr id="87" name="楕円 86">
          <a:extLst>
            <a:ext uri="{FF2B5EF4-FFF2-40B4-BE49-F238E27FC236}">
              <a16:creationId xmlns:a16="http://schemas.microsoft.com/office/drawing/2014/main" id="{57EF7369-E86D-4789-9443-27BB04FD5595}"/>
            </a:ext>
          </a:extLst>
        </xdr:cNvPr>
        <xdr:cNvSpPr/>
      </xdr:nvSpPr>
      <xdr:spPr>
        <a:xfrm>
          <a:off x="4584700" y="9820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70375</xdr:rowOff>
    </xdr:from>
    <xdr:ext cx="405111" cy="259045"/>
    <xdr:sp macro="" textlink="">
      <xdr:nvSpPr>
        <xdr:cNvPr id="88" name="【体育館・プール】&#10;有形固定資産減価償却率該当値テキスト">
          <a:extLst>
            <a:ext uri="{FF2B5EF4-FFF2-40B4-BE49-F238E27FC236}">
              <a16:creationId xmlns:a16="http://schemas.microsoft.com/office/drawing/2014/main" id="{DDCB9B6F-92B0-483F-B54B-797523A129B5}"/>
            </a:ext>
          </a:extLst>
        </xdr:cNvPr>
        <xdr:cNvSpPr txBox="1"/>
      </xdr:nvSpPr>
      <xdr:spPr>
        <a:xfrm>
          <a:off x="4673600" y="96715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161798</xdr:rowOff>
    </xdr:from>
    <xdr:to>
      <xdr:col>20</xdr:col>
      <xdr:colOff>38100</xdr:colOff>
      <xdr:row>57</xdr:row>
      <xdr:rowOff>91948</xdr:rowOff>
    </xdr:to>
    <xdr:sp macro="" textlink="">
      <xdr:nvSpPr>
        <xdr:cNvPr id="89" name="楕円 88">
          <a:extLst>
            <a:ext uri="{FF2B5EF4-FFF2-40B4-BE49-F238E27FC236}">
              <a16:creationId xmlns:a16="http://schemas.microsoft.com/office/drawing/2014/main" id="{148EF197-0DF7-43A9-9D93-13AB56516DA8}"/>
            </a:ext>
          </a:extLst>
        </xdr:cNvPr>
        <xdr:cNvSpPr/>
      </xdr:nvSpPr>
      <xdr:spPr>
        <a:xfrm>
          <a:off x="3746500" y="9762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41148</xdr:rowOff>
    </xdr:from>
    <xdr:to>
      <xdr:col>24</xdr:col>
      <xdr:colOff>63500</xdr:colOff>
      <xdr:row>57</xdr:row>
      <xdr:rowOff>98298</xdr:rowOff>
    </xdr:to>
    <xdr:cxnSp macro="">
      <xdr:nvCxnSpPr>
        <xdr:cNvPr id="90" name="直線コネクタ 89">
          <a:extLst>
            <a:ext uri="{FF2B5EF4-FFF2-40B4-BE49-F238E27FC236}">
              <a16:creationId xmlns:a16="http://schemas.microsoft.com/office/drawing/2014/main" id="{1C56F09F-7F91-4FBF-A15B-545B48D3431F}"/>
            </a:ext>
          </a:extLst>
        </xdr:cNvPr>
        <xdr:cNvCxnSpPr/>
      </xdr:nvCxnSpPr>
      <xdr:spPr>
        <a:xfrm>
          <a:off x="3797300" y="9813798"/>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104648</xdr:rowOff>
    </xdr:from>
    <xdr:to>
      <xdr:col>15</xdr:col>
      <xdr:colOff>101600</xdr:colOff>
      <xdr:row>57</xdr:row>
      <xdr:rowOff>34798</xdr:rowOff>
    </xdr:to>
    <xdr:sp macro="" textlink="">
      <xdr:nvSpPr>
        <xdr:cNvPr id="91" name="楕円 90">
          <a:extLst>
            <a:ext uri="{FF2B5EF4-FFF2-40B4-BE49-F238E27FC236}">
              <a16:creationId xmlns:a16="http://schemas.microsoft.com/office/drawing/2014/main" id="{EB95732D-FD57-412C-8EBE-727E25DF7040}"/>
            </a:ext>
          </a:extLst>
        </xdr:cNvPr>
        <xdr:cNvSpPr/>
      </xdr:nvSpPr>
      <xdr:spPr>
        <a:xfrm>
          <a:off x="2857500" y="9705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155448</xdr:rowOff>
    </xdr:from>
    <xdr:to>
      <xdr:col>19</xdr:col>
      <xdr:colOff>177800</xdr:colOff>
      <xdr:row>57</xdr:row>
      <xdr:rowOff>41148</xdr:rowOff>
    </xdr:to>
    <xdr:cxnSp macro="">
      <xdr:nvCxnSpPr>
        <xdr:cNvPr id="92" name="直線コネクタ 91">
          <a:extLst>
            <a:ext uri="{FF2B5EF4-FFF2-40B4-BE49-F238E27FC236}">
              <a16:creationId xmlns:a16="http://schemas.microsoft.com/office/drawing/2014/main" id="{F00D3D45-BB62-45EE-B0F2-B6F4CD620174}"/>
            </a:ext>
          </a:extLst>
        </xdr:cNvPr>
        <xdr:cNvCxnSpPr/>
      </xdr:nvCxnSpPr>
      <xdr:spPr>
        <a:xfrm>
          <a:off x="2908300" y="9756648"/>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52070</xdr:rowOff>
    </xdr:from>
    <xdr:to>
      <xdr:col>10</xdr:col>
      <xdr:colOff>165100</xdr:colOff>
      <xdr:row>56</xdr:row>
      <xdr:rowOff>153670</xdr:rowOff>
    </xdr:to>
    <xdr:sp macro="" textlink="">
      <xdr:nvSpPr>
        <xdr:cNvPr id="93" name="楕円 92">
          <a:extLst>
            <a:ext uri="{FF2B5EF4-FFF2-40B4-BE49-F238E27FC236}">
              <a16:creationId xmlns:a16="http://schemas.microsoft.com/office/drawing/2014/main" id="{84F83A33-A058-4CD4-9A9B-422DA6752854}"/>
            </a:ext>
          </a:extLst>
        </xdr:cNvPr>
        <xdr:cNvSpPr/>
      </xdr:nvSpPr>
      <xdr:spPr>
        <a:xfrm>
          <a:off x="1968500" y="9653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56</xdr:row>
      <xdr:rowOff>102870</xdr:rowOff>
    </xdr:from>
    <xdr:to>
      <xdr:col>15</xdr:col>
      <xdr:colOff>50800</xdr:colOff>
      <xdr:row>56</xdr:row>
      <xdr:rowOff>155448</xdr:rowOff>
    </xdr:to>
    <xdr:cxnSp macro="">
      <xdr:nvCxnSpPr>
        <xdr:cNvPr id="94" name="直線コネクタ 93">
          <a:extLst>
            <a:ext uri="{FF2B5EF4-FFF2-40B4-BE49-F238E27FC236}">
              <a16:creationId xmlns:a16="http://schemas.microsoft.com/office/drawing/2014/main" id="{FFFDB342-B9B9-42B6-84F2-0A78CFE851B8}"/>
            </a:ext>
          </a:extLst>
        </xdr:cNvPr>
        <xdr:cNvCxnSpPr/>
      </xdr:nvCxnSpPr>
      <xdr:spPr>
        <a:xfrm>
          <a:off x="2019300" y="9704070"/>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56</xdr:row>
      <xdr:rowOff>38354</xdr:rowOff>
    </xdr:from>
    <xdr:to>
      <xdr:col>6</xdr:col>
      <xdr:colOff>38100</xdr:colOff>
      <xdr:row>56</xdr:row>
      <xdr:rowOff>139954</xdr:rowOff>
    </xdr:to>
    <xdr:sp macro="" textlink="">
      <xdr:nvSpPr>
        <xdr:cNvPr id="95" name="楕円 94">
          <a:extLst>
            <a:ext uri="{FF2B5EF4-FFF2-40B4-BE49-F238E27FC236}">
              <a16:creationId xmlns:a16="http://schemas.microsoft.com/office/drawing/2014/main" id="{54C8FB1D-4127-4CAA-BD2C-1163E50E1876}"/>
            </a:ext>
          </a:extLst>
        </xdr:cNvPr>
        <xdr:cNvSpPr/>
      </xdr:nvSpPr>
      <xdr:spPr>
        <a:xfrm>
          <a:off x="1079500" y="9639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56</xdr:row>
      <xdr:rowOff>89154</xdr:rowOff>
    </xdr:from>
    <xdr:to>
      <xdr:col>10</xdr:col>
      <xdr:colOff>114300</xdr:colOff>
      <xdr:row>56</xdr:row>
      <xdr:rowOff>102870</xdr:rowOff>
    </xdr:to>
    <xdr:cxnSp macro="">
      <xdr:nvCxnSpPr>
        <xdr:cNvPr id="96" name="直線コネクタ 95">
          <a:extLst>
            <a:ext uri="{FF2B5EF4-FFF2-40B4-BE49-F238E27FC236}">
              <a16:creationId xmlns:a16="http://schemas.microsoft.com/office/drawing/2014/main" id="{42C62E73-52B9-4304-86DA-5542C8084F72}"/>
            </a:ext>
          </a:extLst>
        </xdr:cNvPr>
        <xdr:cNvCxnSpPr/>
      </xdr:nvCxnSpPr>
      <xdr:spPr>
        <a:xfrm>
          <a:off x="1130300" y="969035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64787</xdr:rowOff>
    </xdr:from>
    <xdr:ext cx="405111" cy="259045"/>
    <xdr:sp macro="" textlink="">
      <xdr:nvSpPr>
        <xdr:cNvPr id="97" name="n_1aveValue【体育館・プール】&#10;有形固定資産減価償却率">
          <a:extLst>
            <a:ext uri="{FF2B5EF4-FFF2-40B4-BE49-F238E27FC236}">
              <a16:creationId xmlns:a16="http://schemas.microsoft.com/office/drawing/2014/main" id="{A2E0FBA2-241E-4E2D-A7A9-1EBBE1602564}"/>
            </a:ext>
          </a:extLst>
        </xdr:cNvPr>
        <xdr:cNvSpPr txBox="1"/>
      </xdr:nvSpPr>
      <xdr:spPr>
        <a:xfrm>
          <a:off x="3582044" y="1035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14495</xdr:rowOff>
    </xdr:from>
    <xdr:ext cx="405111" cy="259045"/>
    <xdr:sp macro="" textlink="">
      <xdr:nvSpPr>
        <xdr:cNvPr id="98" name="n_2aveValue【体育館・プール】&#10;有形固定資産減価償却率">
          <a:extLst>
            <a:ext uri="{FF2B5EF4-FFF2-40B4-BE49-F238E27FC236}">
              <a16:creationId xmlns:a16="http://schemas.microsoft.com/office/drawing/2014/main" id="{F2CAE5C9-70DF-4C74-A61B-7645B5278EF1}"/>
            </a:ext>
          </a:extLst>
        </xdr:cNvPr>
        <xdr:cNvSpPr txBox="1"/>
      </xdr:nvSpPr>
      <xdr:spPr>
        <a:xfrm>
          <a:off x="2705744" y="103014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144797</xdr:rowOff>
    </xdr:from>
    <xdr:ext cx="405111" cy="259045"/>
    <xdr:sp macro="" textlink="">
      <xdr:nvSpPr>
        <xdr:cNvPr id="99" name="n_3aveValue【体育館・プール】&#10;有形固定資産減価償却率">
          <a:extLst>
            <a:ext uri="{FF2B5EF4-FFF2-40B4-BE49-F238E27FC236}">
              <a16:creationId xmlns:a16="http://schemas.microsoft.com/office/drawing/2014/main" id="{8ED02322-EE01-44C0-9990-49A0434E3CD2}"/>
            </a:ext>
          </a:extLst>
        </xdr:cNvPr>
        <xdr:cNvSpPr txBox="1"/>
      </xdr:nvSpPr>
      <xdr:spPr>
        <a:xfrm>
          <a:off x="1816744" y="1026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19067</xdr:rowOff>
    </xdr:from>
    <xdr:ext cx="405111" cy="259045"/>
    <xdr:sp macro="" textlink="">
      <xdr:nvSpPr>
        <xdr:cNvPr id="100" name="n_4aveValue【体育館・プール】&#10;有形固定資産減価償却率">
          <a:extLst>
            <a:ext uri="{FF2B5EF4-FFF2-40B4-BE49-F238E27FC236}">
              <a16:creationId xmlns:a16="http://schemas.microsoft.com/office/drawing/2014/main" id="{4D11E149-468F-422C-BC5B-8950DBC161C4}"/>
            </a:ext>
          </a:extLst>
        </xdr:cNvPr>
        <xdr:cNvSpPr txBox="1"/>
      </xdr:nvSpPr>
      <xdr:spPr>
        <a:xfrm>
          <a:off x="927744" y="10306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55</xdr:row>
      <xdr:rowOff>108475</xdr:rowOff>
    </xdr:from>
    <xdr:ext cx="405111" cy="259045"/>
    <xdr:sp macro="" textlink="">
      <xdr:nvSpPr>
        <xdr:cNvPr id="101" name="n_1mainValue【体育館・プール】&#10;有形固定資産減価償却率">
          <a:extLst>
            <a:ext uri="{FF2B5EF4-FFF2-40B4-BE49-F238E27FC236}">
              <a16:creationId xmlns:a16="http://schemas.microsoft.com/office/drawing/2014/main" id="{7A51B5C2-E5EE-4824-B091-20E632B7820D}"/>
            </a:ext>
          </a:extLst>
        </xdr:cNvPr>
        <xdr:cNvSpPr txBox="1"/>
      </xdr:nvSpPr>
      <xdr:spPr>
        <a:xfrm>
          <a:off x="3582044" y="9538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55</xdr:row>
      <xdr:rowOff>51325</xdr:rowOff>
    </xdr:from>
    <xdr:ext cx="405111" cy="259045"/>
    <xdr:sp macro="" textlink="">
      <xdr:nvSpPr>
        <xdr:cNvPr id="102" name="n_2mainValue【体育館・プール】&#10;有形固定資産減価償却率">
          <a:extLst>
            <a:ext uri="{FF2B5EF4-FFF2-40B4-BE49-F238E27FC236}">
              <a16:creationId xmlns:a16="http://schemas.microsoft.com/office/drawing/2014/main" id="{4314AB6E-36C3-43B2-AC97-E790398108FA}"/>
            </a:ext>
          </a:extLst>
        </xdr:cNvPr>
        <xdr:cNvSpPr txBox="1"/>
      </xdr:nvSpPr>
      <xdr:spPr>
        <a:xfrm>
          <a:off x="2705744" y="94810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54</xdr:row>
      <xdr:rowOff>170197</xdr:rowOff>
    </xdr:from>
    <xdr:ext cx="405111" cy="259045"/>
    <xdr:sp macro="" textlink="">
      <xdr:nvSpPr>
        <xdr:cNvPr id="103" name="n_3mainValue【体育館・プール】&#10;有形固定資産減価償却率">
          <a:extLst>
            <a:ext uri="{FF2B5EF4-FFF2-40B4-BE49-F238E27FC236}">
              <a16:creationId xmlns:a16="http://schemas.microsoft.com/office/drawing/2014/main" id="{716D5B23-CC73-4D32-B0A4-DC8490139CA6}"/>
            </a:ext>
          </a:extLst>
        </xdr:cNvPr>
        <xdr:cNvSpPr txBox="1"/>
      </xdr:nvSpPr>
      <xdr:spPr>
        <a:xfrm>
          <a:off x="1816744" y="9428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54</xdr:row>
      <xdr:rowOff>156481</xdr:rowOff>
    </xdr:from>
    <xdr:ext cx="405111" cy="259045"/>
    <xdr:sp macro="" textlink="">
      <xdr:nvSpPr>
        <xdr:cNvPr id="104" name="n_4mainValue【体育館・プール】&#10;有形固定資産減価償却率">
          <a:extLst>
            <a:ext uri="{FF2B5EF4-FFF2-40B4-BE49-F238E27FC236}">
              <a16:creationId xmlns:a16="http://schemas.microsoft.com/office/drawing/2014/main" id="{F1AAB768-08F3-45A2-8841-DCE8FC7E7985}"/>
            </a:ext>
          </a:extLst>
        </xdr:cNvPr>
        <xdr:cNvSpPr txBox="1"/>
      </xdr:nvSpPr>
      <xdr:spPr>
        <a:xfrm>
          <a:off x="927744" y="94147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5" name="正方形/長方形 104">
          <a:extLst>
            <a:ext uri="{FF2B5EF4-FFF2-40B4-BE49-F238E27FC236}">
              <a16:creationId xmlns:a16="http://schemas.microsoft.com/office/drawing/2014/main" id="{FCF8B521-FCC3-4C98-B272-8C2AAAA1A3B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6" name="正方形/長方形 105">
          <a:extLst>
            <a:ext uri="{FF2B5EF4-FFF2-40B4-BE49-F238E27FC236}">
              <a16:creationId xmlns:a16="http://schemas.microsoft.com/office/drawing/2014/main" id="{8E92E8CC-600A-4042-AF57-1A79005FA597}"/>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07" name="正方形/長方形 106">
          <a:extLst>
            <a:ext uri="{FF2B5EF4-FFF2-40B4-BE49-F238E27FC236}">
              <a16:creationId xmlns:a16="http://schemas.microsoft.com/office/drawing/2014/main" id="{1C62A7FA-AF1C-4D9D-91CE-1D36553C25B9}"/>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08" name="正方形/長方形 107">
          <a:extLst>
            <a:ext uri="{FF2B5EF4-FFF2-40B4-BE49-F238E27FC236}">
              <a16:creationId xmlns:a16="http://schemas.microsoft.com/office/drawing/2014/main" id="{A888C58B-FC11-4F85-B1E4-9E1018B7AF5A}"/>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09" name="正方形/長方形 108">
          <a:extLst>
            <a:ext uri="{FF2B5EF4-FFF2-40B4-BE49-F238E27FC236}">
              <a16:creationId xmlns:a16="http://schemas.microsoft.com/office/drawing/2014/main" id="{991E8F82-4F75-418E-860A-981A6EA09EAF}"/>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10" name="正方形/長方形 109">
          <a:extLst>
            <a:ext uri="{FF2B5EF4-FFF2-40B4-BE49-F238E27FC236}">
              <a16:creationId xmlns:a16="http://schemas.microsoft.com/office/drawing/2014/main" id="{8E48AC0B-0A29-4173-9231-A8B53AE77E83}"/>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11" name="正方形/長方形 110">
          <a:extLst>
            <a:ext uri="{FF2B5EF4-FFF2-40B4-BE49-F238E27FC236}">
              <a16:creationId xmlns:a16="http://schemas.microsoft.com/office/drawing/2014/main" id="{8A1A87AD-804C-41D8-9052-ABBA579FA6FA}"/>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12" name="正方形/長方形 111">
          <a:extLst>
            <a:ext uri="{FF2B5EF4-FFF2-40B4-BE49-F238E27FC236}">
              <a16:creationId xmlns:a16="http://schemas.microsoft.com/office/drawing/2014/main" id="{CAABC168-4E4E-43AE-8994-C6CDD6A06CE2}"/>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13" name="テキスト ボックス 112">
          <a:extLst>
            <a:ext uri="{FF2B5EF4-FFF2-40B4-BE49-F238E27FC236}">
              <a16:creationId xmlns:a16="http://schemas.microsoft.com/office/drawing/2014/main" id="{542DBDF5-20FF-42F2-8CE2-F5BF7F8D703E}"/>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4" name="直線コネクタ 113">
          <a:extLst>
            <a:ext uri="{FF2B5EF4-FFF2-40B4-BE49-F238E27FC236}">
              <a16:creationId xmlns:a16="http://schemas.microsoft.com/office/drawing/2014/main" id="{8878A93B-4500-4870-863E-4CECE926E92D}"/>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15" name="直線コネクタ 114">
          <a:extLst>
            <a:ext uri="{FF2B5EF4-FFF2-40B4-BE49-F238E27FC236}">
              <a16:creationId xmlns:a16="http://schemas.microsoft.com/office/drawing/2014/main" id="{1DC2DF7C-4A0D-4472-AEDF-F804355E9A62}"/>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16" name="テキスト ボックス 115">
          <a:extLst>
            <a:ext uri="{FF2B5EF4-FFF2-40B4-BE49-F238E27FC236}">
              <a16:creationId xmlns:a16="http://schemas.microsoft.com/office/drawing/2014/main" id="{AFE2F396-BDC5-4104-9429-38EE3840BEFC}"/>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17" name="直線コネクタ 116">
          <a:extLst>
            <a:ext uri="{FF2B5EF4-FFF2-40B4-BE49-F238E27FC236}">
              <a16:creationId xmlns:a16="http://schemas.microsoft.com/office/drawing/2014/main" id="{CD6D7E89-6385-4E58-B381-3D9BA5C0D46F}"/>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18" name="テキスト ボックス 117">
          <a:extLst>
            <a:ext uri="{FF2B5EF4-FFF2-40B4-BE49-F238E27FC236}">
              <a16:creationId xmlns:a16="http://schemas.microsoft.com/office/drawing/2014/main" id="{6BFAB6CB-CB7E-4145-8D6C-322CC9F09B99}"/>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19" name="直線コネクタ 118">
          <a:extLst>
            <a:ext uri="{FF2B5EF4-FFF2-40B4-BE49-F238E27FC236}">
              <a16:creationId xmlns:a16="http://schemas.microsoft.com/office/drawing/2014/main" id="{C0A7A987-1F99-486B-8422-025681F486D1}"/>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20" name="テキスト ボックス 119">
          <a:extLst>
            <a:ext uri="{FF2B5EF4-FFF2-40B4-BE49-F238E27FC236}">
              <a16:creationId xmlns:a16="http://schemas.microsoft.com/office/drawing/2014/main" id="{3BFEC72C-FF0F-4A0B-94AC-B655EFC05742}"/>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21" name="直線コネクタ 120">
          <a:extLst>
            <a:ext uri="{FF2B5EF4-FFF2-40B4-BE49-F238E27FC236}">
              <a16:creationId xmlns:a16="http://schemas.microsoft.com/office/drawing/2014/main" id="{3268D45D-2769-4ACD-97F7-8EA191D0689C}"/>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22" name="テキスト ボックス 121">
          <a:extLst>
            <a:ext uri="{FF2B5EF4-FFF2-40B4-BE49-F238E27FC236}">
              <a16:creationId xmlns:a16="http://schemas.microsoft.com/office/drawing/2014/main" id="{813118AB-98E3-40A0-AAA8-ABDFEC3A08B0}"/>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23" name="直線コネクタ 122">
          <a:extLst>
            <a:ext uri="{FF2B5EF4-FFF2-40B4-BE49-F238E27FC236}">
              <a16:creationId xmlns:a16="http://schemas.microsoft.com/office/drawing/2014/main" id="{40C3BFAD-1E8D-4082-8A2E-FE623CC68B7C}"/>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24" name="テキスト ボックス 123">
          <a:extLst>
            <a:ext uri="{FF2B5EF4-FFF2-40B4-BE49-F238E27FC236}">
              <a16:creationId xmlns:a16="http://schemas.microsoft.com/office/drawing/2014/main" id="{3B031295-CE89-49B7-A623-DD6E23325AD5}"/>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5" name="直線コネクタ 124">
          <a:extLst>
            <a:ext uri="{FF2B5EF4-FFF2-40B4-BE49-F238E27FC236}">
              <a16:creationId xmlns:a16="http://schemas.microsoft.com/office/drawing/2014/main" id="{BBF77061-E452-4A4E-96A5-5D41297C7CEB}"/>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26" name="テキスト ボックス 125">
          <a:extLst>
            <a:ext uri="{FF2B5EF4-FFF2-40B4-BE49-F238E27FC236}">
              <a16:creationId xmlns:a16="http://schemas.microsoft.com/office/drawing/2014/main" id="{68B7D48B-7183-4338-9FCF-6099EE61F938}"/>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27" name="【体育館・プール】&#10;一人当たり面積グラフ枠">
          <a:extLst>
            <a:ext uri="{FF2B5EF4-FFF2-40B4-BE49-F238E27FC236}">
              <a16:creationId xmlns:a16="http://schemas.microsoft.com/office/drawing/2014/main" id="{24FF8FC4-8602-4F4C-AAA9-9804BD584982}"/>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100965</xdr:rowOff>
    </xdr:from>
    <xdr:to>
      <xdr:col>54</xdr:col>
      <xdr:colOff>189865</xdr:colOff>
      <xdr:row>63</xdr:row>
      <xdr:rowOff>68580</xdr:rowOff>
    </xdr:to>
    <xdr:cxnSp macro="">
      <xdr:nvCxnSpPr>
        <xdr:cNvPr id="128" name="直線コネクタ 127">
          <a:extLst>
            <a:ext uri="{FF2B5EF4-FFF2-40B4-BE49-F238E27FC236}">
              <a16:creationId xmlns:a16="http://schemas.microsoft.com/office/drawing/2014/main" id="{CD0FE745-8EF8-4A26-AB3F-98CCEA3D16F0}"/>
            </a:ext>
          </a:extLst>
        </xdr:cNvPr>
        <xdr:cNvCxnSpPr/>
      </xdr:nvCxnSpPr>
      <xdr:spPr>
        <a:xfrm flipV="1">
          <a:off x="10476865" y="9530715"/>
          <a:ext cx="0" cy="13392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72407</xdr:rowOff>
    </xdr:from>
    <xdr:ext cx="469744" cy="259045"/>
    <xdr:sp macro="" textlink="">
      <xdr:nvSpPr>
        <xdr:cNvPr id="129" name="【体育館・プール】&#10;一人当たり面積最小値テキスト">
          <a:extLst>
            <a:ext uri="{FF2B5EF4-FFF2-40B4-BE49-F238E27FC236}">
              <a16:creationId xmlns:a16="http://schemas.microsoft.com/office/drawing/2014/main" id="{48F908A8-99FF-423F-8C11-ADA4250C4A11}"/>
            </a:ext>
          </a:extLst>
        </xdr:cNvPr>
        <xdr:cNvSpPr txBox="1"/>
      </xdr:nvSpPr>
      <xdr:spPr>
        <a:xfrm>
          <a:off x="10515600" y="10873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68580</xdr:rowOff>
    </xdr:from>
    <xdr:to>
      <xdr:col>55</xdr:col>
      <xdr:colOff>88900</xdr:colOff>
      <xdr:row>63</xdr:row>
      <xdr:rowOff>68580</xdr:rowOff>
    </xdr:to>
    <xdr:cxnSp macro="">
      <xdr:nvCxnSpPr>
        <xdr:cNvPr id="130" name="直線コネクタ 129">
          <a:extLst>
            <a:ext uri="{FF2B5EF4-FFF2-40B4-BE49-F238E27FC236}">
              <a16:creationId xmlns:a16="http://schemas.microsoft.com/office/drawing/2014/main" id="{BBECF9EE-1C32-4E6F-B152-CDD18DE762FF}"/>
            </a:ext>
          </a:extLst>
        </xdr:cNvPr>
        <xdr:cNvCxnSpPr/>
      </xdr:nvCxnSpPr>
      <xdr:spPr>
        <a:xfrm>
          <a:off x="10388600" y="10869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47642</xdr:rowOff>
    </xdr:from>
    <xdr:ext cx="469744" cy="259045"/>
    <xdr:sp macro="" textlink="">
      <xdr:nvSpPr>
        <xdr:cNvPr id="131" name="【体育館・プール】&#10;一人当たり面積最大値テキスト">
          <a:extLst>
            <a:ext uri="{FF2B5EF4-FFF2-40B4-BE49-F238E27FC236}">
              <a16:creationId xmlns:a16="http://schemas.microsoft.com/office/drawing/2014/main" id="{1D39B2FE-57DD-48E4-BE30-8788D6ABF649}"/>
            </a:ext>
          </a:extLst>
        </xdr:cNvPr>
        <xdr:cNvSpPr txBox="1"/>
      </xdr:nvSpPr>
      <xdr:spPr>
        <a:xfrm>
          <a:off x="10515600" y="9305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100965</xdr:rowOff>
    </xdr:from>
    <xdr:to>
      <xdr:col>55</xdr:col>
      <xdr:colOff>88900</xdr:colOff>
      <xdr:row>55</xdr:row>
      <xdr:rowOff>100965</xdr:rowOff>
    </xdr:to>
    <xdr:cxnSp macro="">
      <xdr:nvCxnSpPr>
        <xdr:cNvPr id="132" name="直線コネクタ 131">
          <a:extLst>
            <a:ext uri="{FF2B5EF4-FFF2-40B4-BE49-F238E27FC236}">
              <a16:creationId xmlns:a16="http://schemas.microsoft.com/office/drawing/2014/main" id="{2BCCF5A4-676D-47C1-B798-7E07A572E81C}"/>
            </a:ext>
          </a:extLst>
        </xdr:cNvPr>
        <xdr:cNvCxnSpPr/>
      </xdr:nvCxnSpPr>
      <xdr:spPr>
        <a:xfrm>
          <a:off x="10388600" y="9530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113047</xdr:rowOff>
    </xdr:from>
    <xdr:ext cx="469744" cy="259045"/>
    <xdr:sp macro="" textlink="">
      <xdr:nvSpPr>
        <xdr:cNvPr id="133" name="【体育館・プール】&#10;一人当たり面積平均値テキスト">
          <a:extLst>
            <a:ext uri="{FF2B5EF4-FFF2-40B4-BE49-F238E27FC236}">
              <a16:creationId xmlns:a16="http://schemas.microsoft.com/office/drawing/2014/main" id="{B1B740CE-3748-4B50-8015-3854070E7F7C}"/>
            </a:ext>
          </a:extLst>
        </xdr:cNvPr>
        <xdr:cNvSpPr txBox="1"/>
      </xdr:nvSpPr>
      <xdr:spPr>
        <a:xfrm>
          <a:off x="10515600" y="104000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90170</xdr:rowOff>
    </xdr:from>
    <xdr:to>
      <xdr:col>55</xdr:col>
      <xdr:colOff>50800</xdr:colOff>
      <xdr:row>62</xdr:row>
      <xdr:rowOff>20320</xdr:rowOff>
    </xdr:to>
    <xdr:sp macro="" textlink="">
      <xdr:nvSpPr>
        <xdr:cNvPr id="134" name="フローチャート: 判断 133">
          <a:extLst>
            <a:ext uri="{FF2B5EF4-FFF2-40B4-BE49-F238E27FC236}">
              <a16:creationId xmlns:a16="http://schemas.microsoft.com/office/drawing/2014/main" id="{02FFB8B4-4363-40CA-8F35-C345972766D9}"/>
            </a:ext>
          </a:extLst>
        </xdr:cNvPr>
        <xdr:cNvSpPr/>
      </xdr:nvSpPr>
      <xdr:spPr>
        <a:xfrm>
          <a:off x="10426700" y="1054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76835</xdr:rowOff>
    </xdr:from>
    <xdr:to>
      <xdr:col>50</xdr:col>
      <xdr:colOff>165100</xdr:colOff>
      <xdr:row>62</xdr:row>
      <xdr:rowOff>6985</xdr:rowOff>
    </xdr:to>
    <xdr:sp macro="" textlink="">
      <xdr:nvSpPr>
        <xdr:cNvPr id="135" name="フローチャート: 判断 134">
          <a:extLst>
            <a:ext uri="{FF2B5EF4-FFF2-40B4-BE49-F238E27FC236}">
              <a16:creationId xmlns:a16="http://schemas.microsoft.com/office/drawing/2014/main" id="{2D2CEA17-BDAD-47CF-9BFE-E342D6B84226}"/>
            </a:ext>
          </a:extLst>
        </xdr:cNvPr>
        <xdr:cNvSpPr/>
      </xdr:nvSpPr>
      <xdr:spPr>
        <a:xfrm>
          <a:off x="9588500" y="10535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80645</xdr:rowOff>
    </xdr:from>
    <xdr:to>
      <xdr:col>46</xdr:col>
      <xdr:colOff>38100</xdr:colOff>
      <xdr:row>62</xdr:row>
      <xdr:rowOff>10795</xdr:rowOff>
    </xdr:to>
    <xdr:sp macro="" textlink="">
      <xdr:nvSpPr>
        <xdr:cNvPr id="136" name="フローチャート: 判断 135">
          <a:extLst>
            <a:ext uri="{FF2B5EF4-FFF2-40B4-BE49-F238E27FC236}">
              <a16:creationId xmlns:a16="http://schemas.microsoft.com/office/drawing/2014/main" id="{1A21AF9A-D7EB-498C-8CF8-32CCF66B14D5}"/>
            </a:ext>
          </a:extLst>
        </xdr:cNvPr>
        <xdr:cNvSpPr/>
      </xdr:nvSpPr>
      <xdr:spPr>
        <a:xfrm>
          <a:off x="8699500" y="10539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90170</xdr:rowOff>
    </xdr:from>
    <xdr:to>
      <xdr:col>41</xdr:col>
      <xdr:colOff>101600</xdr:colOff>
      <xdr:row>62</xdr:row>
      <xdr:rowOff>20320</xdr:rowOff>
    </xdr:to>
    <xdr:sp macro="" textlink="">
      <xdr:nvSpPr>
        <xdr:cNvPr id="137" name="フローチャート: 判断 136">
          <a:extLst>
            <a:ext uri="{FF2B5EF4-FFF2-40B4-BE49-F238E27FC236}">
              <a16:creationId xmlns:a16="http://schemas.microsoft.com/office/drawing/2014/main" id="{12B8746B-06ED-46D9-9620-0AB2FCBE1AC6}"/>
            </a:ext>
          </a:extLst>
        </xdr:cNvPr>
        <xdr:cNvSpPr/>
      </xdr:nvSpPr>
      <xdr:spPr>
        <a:xfrm>
          <a:off x="7810500" y="1054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139700</xdr:rowOff>
    </xdr:from>
    <xdr:to>
      <xdr:col>36</xdr:col>
      <xdr:colOff>165100</xdr:colOff>
      <xdr:row>62</xdr:row>
      <xdr:rowOff>69850</xdr:rowOff>
    </xdr:to>
    <xdr:sp macro="" textlink="">
      <xdr:nvSpPr>
        <xdr:cNvPr id="138" name="フローチャート: 判断 137">
          <a:extLst>
            <a:ext uri="{FF2B5EF4-FFF2-40B4-BE49-F238E27FC236}">
              <a16:creationId xmlns:a16="http://schemas.microsoft.com/office/drawing/2014/main" id="{E33B64CD-9ED7-49B1-B41F-D877A8FFF620}"/>
            </a:ext>
          </a:extLst>
        </xdr:cNvPr>
        <xdr:cNvSpPr/>
      </xdr:nvSpPr>
      <xdr:spPr>
        <a:xfrm>
          <a:off x="6921500" y="10598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39" name="テキスト ボックス 138">
          <a:extLst>
            <a:ext uri="{FF2B5EF4-FFF2-40B4-BE49-F238E27FC236}">
              <a16:creationId xmlns:a16="http://schemas.microsoft.com/office/drawing/2014/main" id="{2FA0126F-4353-43AB-8A6D-C4FE5A992FB7}"/>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40" name="テキスト ボックス 139">
          <a:extLst>
            <a:ext uri="{FF2B5EF4-FFF2-40B4-BE49-F238E27FC236}">
              <a16:creationId xmlns:a16="http://schemas.microsoft.com/office/drawing/2014/main" id="{39184344-A2C7-47C7-901E-AD94AE3B4A73}"/>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41" name="テキスト ボックス 140">
          <a:extLst>
            <a:ext uri="{FF2B5EF4-FFF2-40B4-BE49-F238E27FC236}">
              <a16:creationId xmlns:a16="http://schemas.microsoft.com/office/drawing/2014/main" id="{731B0059-5F6B-426B-B4D2-330E0A4E4238}"/>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42" name="テキスト ボックス 141">
          <a:extLst>
            <a:ext uri="{FF2B5EF4-FFF2-40B4-BE49-F238E27FC236}">
              <a16:creationId xmlns:a16="http://schemas.microsoft.com/office/drawing/2014/main" id="{947DEA1A-E53B-4C58-8275-9A258CC3654C}"/>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3" name="テキスト ボックス 142">
          <a:extLst>
            <a:ext uri="{FF2B5EF4-FFF2-40B4-BE49-F238E27FC236}">
              <a16:creationId xmlns:a16="http://schemas.microsoft.com/office/drawing/2014/main" id="{CE5107FD-DCD0-4C28-B5C9-03A70BD4CABD}"/>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128270</xdr:rowOff>
    </xdr:from>
    <xdr:to>
      <xdr:col>55</xdr:col>
      <xdr:colOff>50800</xdr:colOff>
      <xdr:row>62</xdr:row>
      <xdr:rowOff>58420</xdr:rowOff>
    </xdr:to>
    <xdr:sp macro="" textlink="">
      <xdr:nvSpPr>
        <xdr:cNvPr id="144" name="楕円 143">
          <a:extLst>
            <a:ext uri="{FF2B5EF4-FFF2-40B4-BE49-F238E27FC236}">
              <a16:creationId xmlns:a16="http://schemas.microsoft.com/office/drawing/2014/main" id="{4A3DFB32-015B-476D-B2BD-8DA2727A0914}"/>
            </a:ext>
          </a:extLst>
        </xdr:cNvPr>
        <xdr:cNvSpPr/>
      </xdr:nvSpPr>
      <xdr:spPr>
        <a:xfrm>
          <a:off x="10426700" y="1058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106697</xdr:rowOff>
    </xdr:from>
    <xdr:ext cx="469744" cy="259045"/>
    <xdr:sp macro="" textlink="">
      <xdr:nvSpPr>
        <xdr:cNvPr id="145" name="【体育館・プール】&#10;一人当たり面積該当値テキスト">
          <a:extLst>
            <a:ext uri="{FF2B5EF4-FFF2-40B4-BE49-F238E27FC236}">
              <a16:creationId xmlns:a16="http://schemas.microsoft.com/office/drawing/2014/main" id="{1BBC5475-663F-48B2-9D97-88690AA2E0D3}"/>
            </a:ext>
          </a:extLst>
        </xdr:cNvPr>
        <xdr:cNvSpPr txBox="1"/>
      </xdr:nvSpPr>
      <xdr:spPr>
        <a:xfrm>
          <a:off x="10515600" y="1056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133985</xdr:rowOff>
    </xdr:from>
    <xdr:to>
      <xdr:col>50</xdr:col>
      <xdr:colOff>165100</xdr:colOff>
      <xdr:row>62</xdr:row>
      <xdr:rowOff>64135</xdr:rowOff>
    </xdr:to>
    <xdr:sp macro="" textlink="">
      <xdr:nvSpPr>
        <xdr:cNvPr id="146" name="楕円 145">
          <a:extLst>
            <a:ext uri="{FF2B5EF4-FFF2-40B4-BE49-F238E27FC236}">
              <a16:creationId xmlns:a16="http://schemas.microsoft.com/office/drawing/2014/main" id="{A206A805-8EDB-4CBD-8D5C-587D30C89B2A}"/>
            </a:ext>
          </a:extLst>
        </xdr:cNvPr>
        <xdr:cNvSpPr/>
      </xdr:nvSpPr>
      <xdr:spPr>
        <a:xfrm>
          <a:off x="9588500" y="10592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7620</xdr:rowOff>
    </xdr:from>
    <xdr:to>
      <xdr:col>55</xdr:col>
      <xdr:colOff>0</xdr:colOff>
      <xdr:row>62</xdr:row>
      <xdr:rowOff>13335</xdr:rowOff>
    </xdr:to>
    <xdr:cxnSp macro="">
      <xdr:nvCxnSpPr>
        <xdr:cNvPr id="147" name="直線コネクタ 146">
          <a:extLst>
            <a:ext uri="{FF2B5EF4-FFF2-40B4-BE49-F238E27FC236}">
              <a16:creationId xmlns:a16="http://schemas.microsoft.com/office/drawing/2014/main" id="{FC246DB0-28C7-4CD1-9355-1FF182DD5C38}"/>
            </a:ext>
          </a:extLst>
        </xdr:cNvPr>
        <xdr:cNvCxnSpPr/>
      </xdr:nvCxnSpPr>
      <xdr:spPr>
        <a:xfrm flipV="1">
          <a:off x="9639300" y="10637520"/>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141605</xdr:rowOff>
    </xdr:from>
    <xdr:to>
      <xdr:col>46</xdr:col>
      <xdr:colOff>38100</xdr:colOff>
      <xdr:row>62</xdr:row>
      <xdr:rowOff>71755</xdr:rowOff>
    </xdr:to>
    <xdr:sp macro="" textlink="">
      <xdr:nvSpPr>
        <xdr:cNvPr id="148" name="楕円 147">
          <a:extLst>
            <a:ext uri="{FF2B5EF4-FFF2-40B4-BE49-F238E27FC236}">
              <a16:creationId xmlns:a16="http://schemas.microsoft.com/office/drawing/2014/main" id="{D39BCE91-E2F8-47D6-98A3-F71DD5FA64A0}"/>
            </a:ext>
          </a:extLst>
        </xdr:cNvPr>
        <xdr:cNvSpPr/>
      </xdr:nvSpPr>
      <xdr:spPr>
        <a:xfrm>
          <a:off x="8699500" y="10600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13335</xdr:rowOff>
    </xdr:from>
    <xdr:to>
      <xdr:col>50</xdr:col>
      <xdr:colOff>114300</xdr:colOff>
      <xdr:row>62</xdr:row>
      <xdr:rowOff>20955</xdr:rowOff>
    </xdr:to>
    <xdr:cxnSp macro="">
      <xdr:nvCxnSpPr>
        <xdr:cNvPr id="149" name="直線コネクタ 148">
          <a:extLst>
            <a:ext uri="{FF2B5EF4-FFF2-40B4-BE49-F238E27FC236}">
              <a16:creationId xmlns:a16="http://schemas.microsoft.com/office/drawing/2014/main" id="{99CD5022-112B-4AA1-943D-DFE316EB703A}"/>
            </a:ext>
          </a:extLst>
        </xdr:cNvPr>
        <xdr:cNvCxnSpPr/>
      </xdr:nvCxnSpPr>
      <xdr:spPr>
        <a:xfrm flipV="1">
          <a:off x="8750300" y="10643235"/>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149225</xdr:rowOff>
    </xdr:from>
    <xdr:to>
      <xdr:col>41</xdr:col>
      <xdr:colOff>101600</xdr:colOff>
      <xdr:row>62</xdr:row>
      <xdr:rowOff>79375</xdr:rowOff>
    </xdr:to>
    <xdr:sp macro="" textlink="">
      <xdr:nvSpPr>
        <xdr:cNvPr id="150" name="楕円 149">
          <a:extLst>
            <a:ext uri="{FF2B5EF4-FFF2-40B4-BE49-F238E27FC236}">
              <a16:creationId xmlns:a16="http://schemas.microsoft.com/office/drawing/2014/main" id="{AC002282-6CAB-42C7-A47B-BA7785AC9610}"/>
            </a:ext>
          </a:extLst>
        </xdr:cNvPr>
        <xdr:cNvSpPr/>
      </xdr:nvSpPr>
      <xdr:spPr>
        <a:xfrm>
          <a:off x="7810500" y="10607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20955</xdr:rowOff>
    </xdr:from>
    <xdr:to>
      <xdr:col>45</xdr:col>
      <xdr:colOff>177800</xdr:colOff>
      <xdr:row>62</xdr:row>
      <xdr:rowOff>28575</xdr:rowOff>
    </xdr:to>
    <xdr:cxnSp macro="">
      <xdr:nvCxnSpPr>
        <xdr:cNvPr id="151" name="直線コネクタ 150">
          <a:extLst>
            <a:ext uri="{FF2B5EF4-FFF2-40B4-BE49-F238E27FC236}">
              <a16:creationId xmlns:a16="http://schemas.microsoft.com/office/drawing/2014/main" id="{C99945F4-DCAB-4E53-8A47-7256E3E2B71E}"/>
            </a:ext>
          </a:extLst>
        </xdr:cNvPr>
        <xdr:cNvCxnSpPr/>
      </xdr:nvCxnSpPr>
      <xdr:spPr>
        <a:xfrm flipV="1">
          <a:off x="7861300" y="10650855"/>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120650</xdr:rowOff>
    </xdr:from>
    <xdr:to>
      <xdr:col>36</xdr:col>
      <xdr:colOff>165100</xdr:colOff>
      <xdr:row>62</xdr:row>
      <xdr:rowOff>50800</xdr:rowOff>
    </xdr:to>
    <xdr:sp macro="" textlink="">
      <xdr:nvSpPr>
        <xdr:cNvPr id="152" name="楕円 151">
          <a:extLst>
            <a:ext uri="{FF2B5EF4-FFF2-40B4-BE49-F238E27FC236}">
              <a16:creationId xmlns:a16="http://schemas.microsoft.com/office/drawing/2014/main" id="{A48CCCE6-F6C5-4098-83E8-319E05E68CB7}"/>
            </a:ext>
          </a:extLst>
        </xdr:cNvPr>
        <xdr:cNvSpPr/>
      </xdr:nvSpPr>
      <xdr:spPr>
        <a:xfrm>
          <a:off x="6921500" y="1057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0</xdr:rowOff>
    </xdr:from>
    <xdr:to>
      <xdr:col>41</xdr:col>
      <xdr:colOff>50800</xdr:colOff>
      <xdr:row>62</xdr:row>
      <xdr:rowOff>28575</xdr:rowOff>
    </xdr:to>
    <xdr:cxnSp macro="">
      <xdr:nvCxnSpPr>
        <xdr:cNvPr id="153" name="直線コネクタ 152">
          <a:extLst>
            <a:ext uri="{FF2B5EF4-FFF2-40B4-BE49-F238E27FC236}">
              <a16:creationId xmlns:a16="http://schemas.microsoft.com/office/drawing/2014/main" id="{7661BD4A-E01D-4CD0-9FFA-9AC186DA1892}"/>
            </a:ext>
          </a:extLst>
        </xdr:cNvPr>
        <xdr:cNvCxnSpPr/>
      </xdr:nvCxnSpPr>
      <xdr:spPr>
        <a:xfrm>
          <a:off x="6972300" y="1062990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23512</xdr:rowOff>
    </xdr:from>
    <xdr:ext cx="469744" cy="259045"/>
    <xdr:sp macro="" textlink="">
      <xdr:nvSpPr>
        <xdr:cNvPr id="154" name="n_1aveValue【体育館・プール】&#10;一人当たり面積">
          <a:extLst>
            <a:ext uri="{FF2B5EF4-FFF2-40B4-BE49-F238E27FC236}">
              <a16:creationId xmlns:a16="http://schemas.microsoft.com/office/drawing/2014/main" id="{1701AAD1-E051-46C6-9E99-738F5A4B3AE7}"/>
            </a:ext>
          </a:extLst>
        </xdr:cNvPr>
        <xdr:cNvSpPr txBox="1"/>
      </xdr:nvSpPr>
      <xdr:spPr>
        <a:xfrm>
          <a:off x="9391727" y="10310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27322</xdr:rowOff>
    </xdr:from>
    <xdr:ext cx="469744" cy="259045"/>
    <xdr:sp macro="" textlink="">
      <xdr:nvSpPr>
        <xdr:cNvPr id="155" name="n_2aveValue【体育館・プール】&#10;一人当たり面積">
          <a:extLst>
            <a:ext uri="{FF2B5EF4-FFF2-40B4-BE49-F238E27FC236}">
              <a16:creationId xmlns:a16="http://schemas.microsoft.com/office/drawing/2014/main" id="{8DF9F1E1-0D50-4BA3-ACA3-FF02BBACB975}"/>
            </a:ext>
          </a:extLst>
        </xdr:cNvPr>
        <xdr:cNvSpPr txBox="1"/>
      </xdr:nvSpPr>
      <xdr:spPr>
        <a:xfrm>
          <a:off x="8515427" y="10314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36847</xdr:rowOff>
    </xdr:from>
    <xdr:ext cx="469744" cy="259045"/>
    <xdr:sp macro="" textlink="">
      <xdr:nvSpPr>
        <xdr:cNvPr id="156" name="n_3aveValue【体育館・プール】&#10;一人当たり面積">
          <a:extLst>
            <a:ext uri="{FF2B5EF4-FFF2-40B4-BE49-F238E27FC236}">
              <a16:creationId xmlns:a16="http://schemas.microsoft.com/office/drawing/2014/main" id="{EF8C984F-A2D9-4915-ADDF-FAE919C2F59D}"/>
            </a:ext>
          </a:extLst>
        </xdr:cNvPr>
        <xdr:cNvSpPr txBox="1"/>
      </xdr:nvSpPr>
      <xdr:spPr>
        <a:xfrm>
          <a:off x="7626427" y="1032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60977</xdr:rowOff>
    </xdr:from>
    <xdr:ext cx="469744" cy="259045"/>
    <xdr:sp macro="" textlink="">
      <xdr:nvSpPr>
        <xdr:cNvPr id="157" name="n_4aveValue【体育館・プール】&#10;一人当たり面積">
          <a:extLst>
            <a:ext uri="{FF2B5EF4-FFF2-40B4-BE49-F238E27FC236}">
              <a16:creationId xmlns:a16="http://schemas.microsoft.com/office/drawing/2014/main" id="{2E1AF167-C383-4BFE-AD17-A51908B87CBC}"/>
            </a:ext>
          </a:extLst>
        </xdr:cNvPr>
        <xdr:cNvSpPr txBox="1"/>
      </xdr:nvSpPr>
      <xdr:spPr>
        <a:xfrm>
          <a:off x="6737427" y="10690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55262</xdr:rowOff>
    </xdr:from>
    <xdr:ext cx="469744" cy="259045"/>
    <xdr:sp macro="" textlink="">
      <xdr:nvSpPr>
        <xdr:cNvPr id="158" name="n_1mainValue【体育館・プール】&#10;一人当たり面積">
          <a:extLst>
            <a:ext uri="{FF2B5EF4-FFF2-40B4-BE49-F238E27FC236}">
              <a16:creationId xmlns:a16="http://schemas.microsoft.com/office/drawing/2014/main" id="{2D3DAF4A-FCC5-4C79-AB26-75CE63CE3F91}"/>
            </a:ext>
          </a:extLst>
        </xdr:cNvPr>
        <xdr:cNvSpPr txBox="1"/>
      </xdr:nvSpPr>
      <xdr:spPr>
        <a:xfrm>
          <a:off x="9391727" y="10685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62882</xdr:rowOff>
    </xdr:from>
    <xdr:ext cx="469744" cy="259045"/>
    <xdr:sp macro="" textlink="">
      <xdr:nvSpPr>
        <xdr:cNvPr id="159" name="n_2mainValue【体育館・プール】&#10;一人当たり面積">
          <a:extLst>
            <a:ext uri="{FF2B5EF4-FFF2-40B4-BE49-F238E27FC236}">
              <a16:creationId xmlns:a16="http://schemas.microsoft.com/office/drawing/2014/main" id="{B0E2198B-1158-43AB-9D6D-AD613CBB581C}"/>
            </a:ext>
          </a:extLst>
        </xdr:cNvPr>
        <xdr:cNvSpPr txBox="1"/>
      </xdr:nvSpPr>
      <xdr:spPr>
        <a:xfrm>
          <a:off x="8515427" y="10692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70502</xdr:rowOff>
    </xdr:from>
    <xdr:ext cx="469744" cy="259045"/>
    <xdr:sp macro="" textlink="">
      <xdr:nvSpPr>
        <xdr:cNvPr id="160" name="n_3mainValue【体育館・プール】&#10;一人当たり面積">
          <a:extLst>
            <a:ext uri="{FF2B5EF4-FFF2-40B4-BE49-F238E27FC236}">
              <a16:creationId xmlns:a16="http://schemas.microsoft.com/office/drawing/2014/main" id="{A71A7D98-DB16-4BEE-AF29-FC9AD2C0D564}"/>
            </a:ext>
          </a:extLst>
        </xdr:cNvPr>
        <xdr:cNvSpPr txBox="1"/>
      </xdr:nvSpPr>
      <xdr:spPr>
        <a:xfrm>
          <a:off x="7626427" y="10700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67327</xdr:rowOff>
    </xdr:from>
    <xdr:ext cx="469744" cy="259045"/>
    <xdr:sp macro="" textlink="">
      <xdr:nvSpPr>
        <xdr:cNvPr id="161" name="n_4mainValue【体育館・プール】&#10;一人当たり面積">
          <a:extLst>
            <a:ext uri="{FF2B5EF4-FFF2-40B4-BE49-F238E27FC236}">
              <a16:creationId xmlns:a16="http://schemas.microsoft.com/office/drawing/2014/main" id="{DFC20071-3180-4ECC-9A7F-26E1ADD6C097}"/>
            </a:ext>
          </a:extLst>
        </xdr:cNvPr>
        <xdr:cNvSpPr txBox="1"/>
      </xdr:nvSpPr>
      <xdr:spPr>
        <a:xfrm>
          <a:off x="6737427" y="1035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62" name="正方形/長方形 161">
          <a:extLst>
            <a:ext uri="{FF2B5EF4-FFF2-40B4-BE49-F238E27FC236}">
              <a16:creationId xmlns:a16="http://schemas.microsoft.com/office/drawing/2014/main" id="{BE29D90D-D400-4D09-8323-F131AC55D003}"/>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3" name="正方形/長方形 162">
          <a:extLst>
            <a:ext uri="{FF2B5EF4-FFF2-40B4-BE49-F238E27FC236}">
              <a16:creationId xmlns:a16="http://schemas.microsoft.com/office/drawing/2014/main" id="{2BB9F80D-4529-4441-B1AC-8298CA4BD67C}"/>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4" name="正方形/長方形 163">
          <a:extLst>
            <a:ext uri="{FF2B5EF4-FFF2-40B4-BE49-F238E27FC236}">
              <a16:creationId xmlns:a16="http://schemas.microsoft.com/office/drawing/2014/main" id="{CE3974F9-1BD2-46D2-A7A0-CDCC394F895A}"/>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5" name="正方形/長方形 164">
          <a:extLst>
            <a:ext uri="{FF2B5EF4-FFF2-40B4-BE49-F238E27FC236}">
              <a16:creationId xmlns:a16="http://schemas.microsoft.com/office/drawing/2014/main" id="{6F576737-8775-4FAE-9C09-8E991E87394E}"/>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6" name="正方形/長方形 165">
          <a:extLst>
            <a:ext uri="{FF2B5EF4-FFF2-40B4-BE49-F238E27FC236}">
              <a16:creationId xmlns:a16="http://schemas.microsoft.com/office/drawing/2014/main" id="{C3B36832-D15F-4C73-B66A-C78C8B7369A3}"/>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7" name="正方形/長方形 166">
          <a:extLst>
            <a:ext uri="{FF2B5EF4-FFF2-40B4-BE49-F238E27FC236}">
              <a16:creationId xmlns:a16="http://schemas.microsoft.com/office/drawing/2014/main" id="{3A3870DD-D45C-4971-96F3-8A52859D7ACF}"/>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68" name="正方形/長方形 167">
          <a:extLst>
            <a:ext uri="{FF2B5EF4-FFF2-40B4-BE49-F238E27FC236}">
              <a16:creationId xmlns:a16="http://schemas.microsoft.com/office/drawing/2014/main" id="{CBABF27F-A2C2-4BCA-846B-918BE911235B}"/>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69" name="正方形/長方形 168">
          <a:extLst>
            <a:ext uri="{FF2B5EF4-FFF2-40B4-BE49-F238E27FC236}">
              <a16:creationId xmlns:a16="http://schemas.microsoft.com/office/drawing/2014/main" id="{5B91254B-6D5F-45C5-BA78-848E20ED7AF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0" name="テキスト ボックス 169">
          <a:extLst>
            <a:ext uri="{FF2B5EF4-FFF2-40B4-BE49-F238E27FC236}">
              <a16:creationId xmlns:a16="http://schemas.microsoft.com/office/drawing/2014/main" id="{DA99CAC1-F56C-4971-9BE0-B7D405ADAF7F}"/>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1" name="直線コネクタ 170">
          <a:extLst>
            <a:ext uri="{FF2B5EF4-FFF2-40B4-BE49-F238E27FC236}">
              <a16:creationId xmlns:a16="http://schemas.microsoft.com/office/drawing/2014/main" id="{3E5F0899-098D-46C3-91BA-BA4557F2C6BD}"/>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2" name="テキスト ボックス 171">
          <a:extLst>
            <a:ext uri="{FF2B5EF4-FFF2-40B4-BE49-F238E27FC236}">
              <a16:creationId xmlns:a16="http://schemas.microsoft.com/office/drawing/2014/main" id="{55E1AD5A-9C74-4772-B357-51A0140E9297}"/>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173" name="直線コネクタ 172">
          <a:extLst>
            <a:ext uri="{FF2B5EF4-FFF2-40B4-BE49-F238E27FC236}">
              <a16:creationId xmlns:a16="http://schemas.microsoft.com/office/drawing/2014/main" id="{157F3E7E-6D3D-469C-9E47-422E6C1BBED9}"/>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174" name="テキスト ボックス 173">
          <a:extLst>
            <a:ext uri="{FF2B5EF4-FFF2-40B4-BE49-F238E27FC236}">
              <a16:creationId xmlns:a16="http://schemas.microsoft.com/office/drawing/2014/main" id="{99A18015-8C5D-410B-81BF-D76D20DD13F4}"/>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175" name="直線コネクタ 174">
          <a:extLst>
            <a:ext uri="{FF2B5EF4-FFF2-40B4-BE49-F238E27FC236}">
              <a16:creationId xmlns:a16="http://schemas.microsoft.com/office/drawing/2014/main" id="{46708B34-5BD2-4F01-95A3-8C2B0799D6D0}"/>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176" name="テキスト ボックス 175">
          <a:extLst>
            <a:ext uri="{FF2B5EF4-FFF2-40B4-BE49-F238E27FC236}">
              <a16:creationId xmlns:a16="http://schemas.microsoft.com/office/drawing/2014/main" id="{FC32A693-B6A9-464E-8AF9-9084DF361A6C}"/>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177" name="直線コネクタ 176">
          <a:extLst>
            <a:ext uri="{FF2B5EF4-FFF2-40B4-BE49-F238E27FC236}">
              <a16:creationId xmlns:a16="http://schemas.microsoft.com/office/drawing/2014/main" id="{167C9008-0B20-49E2-8B8A-0F8C9AC0A09B}"/>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178" name="テキスト ボックス 177">
          <a:extLst>
            <a:ext uri="{FF2B5EF4-FFF2-40B4-BE49-F238E27FC236}">
              <a16:creationId xmlns:a16="http://schemas.microsoft.com/office/drawing/2014/main" id="{670C76BA-8AAF-451F-B746-29A0C9C1D70F}"/>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179" name="直線コネクタ 178">
          <a:extLst>
            <a:ext uri="{FF2B5EF4-FFF2-40B4-BE49-F238E27FC236}">
              <a16:creationId xmlns:a16="http://schemas.microsoft.com/office/drawing/2014/main" id="{AA1CCB00-8548-414E-9B40-B3972F5443DE}"/>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180" name="テキスト ボックス 179">
          <a:extLst>
            <a:ext uri="{FF2B5EF4-FFF2-40B4-BE49-F238E27FC236}">
              <a16:creationId xmlns:a16="http://schemas.microsoft.com/office/drawing/2014/main" id="{CB85A679-7EBE-41F6-8FA9-D3EC3EA39A84}"/>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1" name="直線コネクタ 180">
          <a:extLst>
            <a:ext uri="{FF2B5EF4-FFF2-40B4-BE49-F238E27FC236}">
              <a16:creationId xmlns:a16="http://schemas.microsoft.com/office/drawing/2014/main" id="{C17CA6AA-E426-47FD-BAFE-E1EFBAB1D5AD}"/>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182" name="テキスト ボックス 181">
          <a:extLst>
            <a:ext uri="{FF2B5EF4-FFF2-40B4-BE49-F238E27FC236}">
              <a16:creationId xmlns:a16="http://schemas.microsoft.com/office/drawing/2014/main" id="{E0EAAE35-7066-4809-9757-8A27C2BBB895}"/>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83" name="【福祉施設】&#10;有形固定資産減価償却率グラフ枠">
          <a:extLst>
            <a:ext uri="{FF2B5EF4-FFF2-40B4-BE49-F238E27FC236}">
              <a16:creationId xmlns:a16="http://schemas.microsoft.com/office/drawing/2014/main" id="{77A4C00C-6DBD-4EFE-9DED-8C12C798026B}"/>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83820</xdr:rowOff>
    </xdr:from>
    <xdr:to>
      <xdr:col>24</xdr:col>
      <xdr:colOff>62865</xdr:colOff>
      <xdr:row>86</xdr:row>
      <xdr:rowOff>38100</xdr:rowOff>
    </xdr:to>
    <xdr:cxnSp macro="">
      <xdr:nvCxnSpPr>
        <xdr:cNvPr id="184" name="直線コネクタ 183">
          <a:extLst>
            <a:ext uri="{FF2B5EF4-FFF2-40B4-BE49-F238E27FC236}">
              <a16:creationId xmlns:a16="http://schemas.microsoft.com/office/drawing/2014/main" id="{C957EFA5-AFE1-480A-9D6C-0C72BCEA57F5}"/>
            </a:ext>
          </a:extLst>
        </xdr:cNvPr>
        <xdr:cNvCxnSpPr/>
      </xdr:nvCxnSpPr>
      <xdr:spPr>
        <a:xfrm flipV="1">
          <a:off x="4634865" y="1345692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185" name="【福祉施設】&#10;有形固定資産減価償却率最小値テキスト">
          <a:extLst>
            <a:ext uri="{FF2B5EF4-FFF2-40B4-BE49-F238E27FC236}">
              <a16:creationId xmlns:a16="http://schemas.microsoft.com/office/drawing/2014/main" id="{DE3557F1-1989-4688-8054-21E0FBCF7613}"/>
            </a:ext>
          </a:extLst>
        </xdr:cNvPr>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186" name="直線コネクタ 185">
          <a:extLst>
            <a:ext uri="{FF2B5EF4-FFF2-40B4-BE49-F238E27FC236}">
              <a16:creationId xmlns:a16="http://schemas.microsoft.com/office/drawing/2014/main" id="{7534C3A4-FFFD-428E-B4CC-83B432F46646}"/>
            </a:ext>
          </a:extLst>
        </xdr:cNvPr>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30497</xdr:rowOff>
    </xdr:from>
    <xdr:ext cx="405111" cy="259045"/>
    <xdr:sp macro="" textlink="">
      <xdr:nvSpPr>
        <xdr:cNvPr id="187" name="【福祉施設】&#10;有形固定資産減価償却率最大値テキスト">
          <a:extLst>
            <a:ext uri="{FF2B5EF4-FFF2-40B4-BE49-F238E27FC236}">
              <a16:creationId xmlns:a16="http://schemas.microsoft.com/office/drawing/2014/main" id="{DF95CA55-0BC8-4B86-9E04-45D34CB8D4DB}"/>
            </a:ext>
          </a:extLst>
        </xdr:cNvPr>
        <xdr:cNvSpPr txBox="1"/>
      </xdr:nvSpPr>
      <xdr:spPr>
        <a:xfrm>
          <a:off x="4673600" y="13232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83820</xdr:rowOff>
    </xdr:from>
    <xdr:to>
      <xdr:col>24</xdr:col>
      <xdr:colOff>152400</xdr:colOff>
      <xdr:row>78</xdr:row>
      <xdr:rowOff>83820</xdr:rowOff>
    </xdr:to>
    <xdr:cxnSp macro="">
      <xdr:nvCxnSpPr>
        <xdr:cNvPr id="188" name="直線コネクタ 187">
          <a:extLst>
            <a:ext uri="{FF2B5EF4-FFF2-40B4-BE49-F238E27FC236}">
              <a16:creationId xmlns:a16="http://schemas.microsoft.com/office/drawing/2014/main" id="{C622E412-C689-4425-B4D4-71C6FAB3E8E5}"/>
            </a:ext>
          </a:extLst>
        </xdr:cNvPr>
        <xdr:cNvCxnSpPr/>
      </xdr:nvCxnSpPr>
      <xdr:spPr>
        <a:xfrm>
          <a:off x="4546600" y="1345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140479</xdr:rowOff>
    </xdr:from>
    <xdr:ext cx="405111" cy="259045"/>
    <xdr:sp macro="" textlink="">
      <xdr:nvSpPr>
        <xdr:cNvPr id="189" name="【福祉施設】&#10;有形固定資産減価償却率平均値テキスト">
          <a:extLst>
            <a:ext uri="{FF2B5EF4-FFF2-40B4-BE49-F238E27FC236}">
              <a16:creationId xmlns:a16="http://schemas.microsoft.com/office/drawing/2014/main" id="{DD87E946-A603-4EE2-B9A5-509795039D38}"/>
            </a:ext>
          </a:extLst>
        </xdr:cNvPr>
        <xdr:cNvSpPr txBox="1"/>
      </xdr:nvSpPr>
      <xdr:spPr>
        <a:xfrm>
          <a:off x="4673600" y="1368502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117602</xdr:rowOff>
    </xdr:from>
    <xdr:to>
      <xdr:col>24</xdr:col>
      <xdr:colOff>114300</xdr:colOff>
      <xdr:row>81</xdr:row>
      <xdr:rowOff>47752</xdr:rowOff>
    </xdr:to>
    <xdr:sp macro="" textlink="">
      <xdr:nvSpPr>
        <xdr:cNvPr id="190" name="フローチャート: 判断 189">
          <a:extLst>
            <a:ext uri="{FF2B5EF4-FFF2-40B4-BE49-F238E27FC236}">
              <a16:creationId xmlns:a16="http://schemas.microsoft.com/office/drawing/2014/main" id="{E710D6AA-CDB7-43C1-90FE-597C290142F0}"/>
            </a:ext>
          </a:extLst>
        </xdr:cNvPr>
        <xdr:cNvSpPr/>
      </xdr:nvSpPr>
      <xdr:spPr>
        <a:xfrm>
          <a:off x="4584700" y="13833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163322</xdr:rowOff>
    </xdr:from>
    <xdr:to>
      <xdr:col>20</xdr:col>
      <xdr:colOff>38100</xdr:colOff>
      <xdr:row>81</xdr:row>
      <xdr:rowOff>93472</xdr:rowOff>
    </xdr:to>
    <xdr:sp macro="" textlink="">
      <xdr:nvSpPr>
        <xdr:cNvPr id="191" name="フローチャート: 判断 190">
          <a:extLst>
            <a:ext uri="{FF2B5EF4-FFF2-40B4-BE49-F238E27FC236}">
              <a16:creationId xmlns:a16="http://schemas.microsoft.com/office/drawing/2014/main" id="{2243B26C-8B3A-4BCD-971F-3180B2E169C6}"/>
            </a:ext>
          </a:extLst>
        </xdr:cNvPr>
        <xdr:cNvSpPr/>
      </xdr:nvSpPr>
      <xdr:spPr>
        <a:xfrm>
          <a:off x="3746500" y="1387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44450</xdr:rowOff>
    </xdr:from>
    <xdr:to>
      <xdr:col>15</xdr:col>
      <xdr:colOff>101600</xdr:colOff>
      <xdr:row>81</xdr:row>
      <xdr:rowOff>146050</xdr:rowOff>
    </xdr:to>
    <xdr:sp macro="" textlink="">
      <xdr:nvSpPr>
        <xdr:cNvPr id="192" name="フローチャート: 判断 191">
          <a:extLst>
            <a:ext uri="{FF2B5EF4-FFF2-40B4-BE49-F238E27FC236}">
              <a16:creationId xmlns:a16="http://schemas.microsoft.com/office/drawing/2014/main" id="{B5A12D21-8027-45A7-8C80-0D7D13A96152}"/>
            </a:ext>
          </a:extLst>
        </xdr:cNvPr>
        <xdr:cNvSpPr/>
      </xdr:nvSpPr>
      <xdr:spPr>
        <a:xfrm>
          <a:off x="2857500" y="1393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12446</xdr:rowOff>
    </xdr:from>
    <xdr:to>
      <xdr:col>10</xdr:col>
      <xdr:colOff>165100</xdr:colOff>
      <xdr:row>81</xdr:row>
      <xdr:rowOff>114046</xdr:rowOff>
    </xdr:to>
    <xdr:sp macro="" textlink="">
      <xdr:nvSpPr>
        <xdr:cNvPr id="193" name="フローチャート: 判断 192">
          <a:extLst>
            <a:ext uri="{FF2B5EF4-FFF2-40B4-BE49-F238E27FC236}">
              <a16:creationId xmlns:a16="http://schemas.microsoft.com/office/drawing/2014/main" id="{F3A251A9-7ED0-42B7-ACF3-F5E2716DF1AF}"/>
            </a:ext>
          </a:extLst>
        </xdr:cNvPr>
        <xdr:cNvSpPr/>
      </xdr:nvSpPr>
      <xdr:spPr>
        <a:xfrm>
          <a:off x="1968500" y="13899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147320</xdr:rowOff>
    </xdr:from>
    <xdr:to>
      <xdr:col>6</xdr:col>
      <xdr:colOff>38100</xdr:colOff>
      <xdr:row>81</xdr:row>
      <xdr:rowOff>77470</xdr:rowOff>
    </xdr:to>
    <xdr:sp macro="" textlink="">
      <xdr:nvSpPr>
        <xdr:cNvPr id="194" name="フローチャート: 判断 193">
          <a:extLst>
            <a:ext uri="{FF2B5EF4-FFF2-40B4-BE49-F238E27FC236}">
              <a16:creationId xmlns:a16="http://schemas.microsoft.com/office/drawing/2014/main" id="{957B8D67-8D1F-452F-91ED-D672AE1F7BEF}"/>
            </a:ext>
          </a:extLst>
        </xdr:cNvPr>
        <xdr:cNvSpPr/>
      </xdr:nvSpPr>
      <xdr:spPr>
        <a:xfrm>
          <a:off x="1079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95" name="テキスト ボックス 194">
          <a:extLst>
            <a:ext uri="{FF2B5EF4-FFF2-40B4-BE49-F238E27FC236}">
              <a16:creationId xmlns:a16="http://schemas.microsoft.com/office/drawing/2014/main" id="{FD860B5E-9623-4B4E-AC1A-FF5DDC64BAC1}"/>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96" name="テキスト ボックス 195">
          <a:extLst>
            <a:ext uri="{FF2B5EF4-FFF2-40B4-BE49-F238E27FC236}">
              <a16:creationId xmlns:a16="http://schemas.microsoft.com/office/drawing/2014/main" id="{D3E300F6-EFBA-4EDA-B21C-388F003DABAF}"/>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97" name="テキスト ボックス 196">
          <a:extLst>
            <a:ext uri="{FF2B5EF4-FFF2-40B4-BE49-F238E27FC236}">
              <a16:creationId xmlns:a16="http://schemas.microsoft.com/office/drawing/2014/main" id="{19CF4CBD-A191-4DB1-8AFC-33860C7376BA}"/>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98" name="テキスト ボックス 197">
          <a:extLst>
            <a:ext uri="{FF2B5EF4-FFF2-40B4-BE49-F238E27FC236}">
              <a16:creationId xmlns:a16="http://schemas.microsoft.com/office/drawing/2014/main" id="{B99B07DC-75A4-438F-BE1C-FB6F392B01FB}"/>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199" name="テキスト ボックス 198">
          <a:extLst>
            <a:ext uri="{FF2B5EF4-FFF2-40B4-BE49-F238E27FC236}">
              <a16:creationId xmlns:a16="http://schemas.microsoft.com/office/drawing/2014/main" id="{B921C4E0-96E4-4FE0-BF13-BC997BA7379D}"/>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76454</xdr:rowOff>
    </xdr:from>
    <xdr:to>
      <xdr:col>24</xdr:col>
      <xdr:colOff>114300</xdr:colOff>
      <xdr:row>83</xdr:row>
      <xdr:rowOff>6604</xdr:rowOff>
    </xdr:to>
    <xdr:sp macro="" textlink="">
      <xdr:nvSpPr>
        <xdr:cNvPr id="200" name="楕円 199">
          <a:extLst>
            <a:ext uri="{FF2B5EF4-FFF2-40B4-BE49-F238E27FC236}">
              <a16:creationId xmlns:a16="http://schemas.microsoft.com/office/drawing/2014/main" id="{DF12974F-D4C7-4F20-9937-275CD70C2BEA}"/>
            </a:ext>
          </a:extLst>
        </xdr:cNvPr>
        <xdr:cNvSpPr/>
      </xdr:nvSpPr>
      <xdr:spPr>
        <a:xfrm>
          <a:off x="4584700" y="14135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54881</xdr:rowOff>
    </xdr:from>
    <xdr:ext cx="405111" cy="259045"/>
    <xdr:sp macro="" textlink="">
      <xdr:nvSpPr>
        <xdr:cNvPr id="201" name="【福祉施設】&#10;有形固定資産減価償却率該当値テキスト">
          <a:extLst>
            <a:ext uri="{FF2B5EF4-FFF2-40B4-BE49-F238E27FC236}">
              <a16:creationId xmlns:a16="http://schemas.microsoft.com/office/drawing/2014/main" id="{3E135788-1127-463E-AC0F-4E3F3982EDB0}"/>
            </a:ext>
          </a:extLst>
        </xdr:cNvPr>
        <xdr:cNvSpPr txBox="1"/>
      </xdr:nvSpPr>
      <xdr:spPr>
        <a:xfrm>
          <a:off x="4673600" y="141137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19304</xdr:rowOff>
    </xdr:from>
    <xdr:to>
      <xdr:col>20</xdr:col>
      <xdr:colOff>38100</xdr:colOff>
      <xdr:row>82</xdr:row>
      <xdr:rowOff>120904</xdr:rowOff>
    </xdr:to>
    <xdr:sp macro="" textlink="">
      <xdr:nvSpPr>
        <xdr:cNvPr id="202" name="楕円 201">
          <a:extLst>
            <a:ext uri="{FF2B5EF4-FFF2-40B4-BE49-F238E27FC236}">
              <a16:creationId xmlns:a16="http://schemas.microsoft.com/office/drawing/2014/main" id="{5A606A43-643F-4C75-AAA1-D67B784C1E3D}"/>
            </a:ext>
          </a:extLst>
        </xdr:cNvPr>
        <xdr:cNvSpPr/>
      </xdr:nvSpPr>
      <xdr:spPr>
        <a:xfrm>
          <a:off x="3746500" y="14078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70104</xdr:rowOff>
    </xdr:from>
    <xdr:to>
      <xdr:col>24</xdr:col>
      <xdr:colOff>63500</xdr:colOff>
      <xdr:row>82</xdr:row>
      <xdr:rowOff>127254</xdr:rowOff>
    </xdr:to>
    <xdr:cxnSp macro="">
      <xdr:nvCxnSpPr>
        <xdr:cNvPr id="203" name="直線コネクタ 202">
          <a:extLst>
            <a:ext uri="{FF2B5EF4-FFF2-40B4-BE49-F238E27FC236}">
              <a16:creationId xmlns:a16="http://schemas.microsoft.com/office/drawing/2014/main" id="{AA9635D2-8525-4FAE-9AD3-37E390CE5832}"/>
            </a:ext>
          </a:extLst>
        </xdr:cNvPr>
        <xdr:cNvCxnSpPr/>
      </xdr:nvCxnSpPr>
      <xdr:spPr>
        <a:xfrm>
          <a:off x="3797300" y="14129004"/>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142748</xdr:rowOff>
    </xdr:from>
    <xdr:to>
      <xdr:col>15</xdr:col>
      <xdr:colOff>101600</xdr:colOff>
      <xdr:row>82</xdr:row>
      <xdr:rowOff>72898</xdr:rowOff>
    </xdr:to>
    <xdr:sp macro="" textlink="">
      <xdr:nvSpPr>
        <xdr:cNvPr id="204" name="楕円 203">
          <a:extLst>
            <a:ext uri="{FF2B5EF4-FFF2-40B4-BE49-F238E27FC236}">
              <a16:creationId xmlns:a16="http://schemas.microsoft.com/office/drawing/2014/main" id="{8A8E4711-FFD6-452A-8C4D-B66F5693333D}"/>
            </a:ext>
          </a:extLst>
        </xdr:cNvPr>
        <xdr:cNvSpPr/>
      </xdr:nvSpPr>
      <xdr:spPr>
        <a:xfrm>
          <a:off x="2857500" y="14030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22098</xdr:rowOff>
    </xdr:from>
    <xdr:to>
      <xdr:col>19</xdr:col>
      <xdr:colOff>177800</xdr:colOff>
      <xdr:row>82</xdr:row>
      <xdr:rowOff>70104</xdr:rowOff>
    </xdr:to>
    <xdr:cxnSp macro="">
      <xdr:nvCxnSpPr>
        <xdr:cNvPr id="205" name="直線コネクタ 204">
          <a:extLst>
            <a:ext uri="{FF2B5EF4-FFF2-40B4-BE49-F238E27FC236}">
              <a16:creationId xmlns:a16="http://schemas.microsoft.com/office/drawing/2014/main" id="{DEFED88B-2874-4AA1-816A-F0E243837CB7}"/>
            </a:ext>
          </a:extLst>
        </xdr:cNvPr>
        <xdr:cNvCxnSpPr/>
      </xdr:nvCxnSpPr>
      <xdr:spPr>
        <a:xfrm>
          <a:off x="2908300" y="14080998"/>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83313</xdr:rowOff>
    </xdr:from>
    <xdr:to>
      <xdr:col>10</xdr:col>
      <xdr:colOff>165100</xdr:colOff>
      <xdr:row>82</xdr:row>
      <xdr:rowOff>13463</xdr:rowOff>
    </xdr:to>
    <xdr:sp macro="" textlink="">
      <xdr:nvSpPr>
        <xdr:cNvPr id="206" name="楕円 205">
          <a:extLst>
            <a:ext uri="{FF2B5EF4-FFF2-40B4-BE49-F238E27FC236}">
              <a16:creationId xmlns:a16="http://schemas.microsoft.com/office/drawing/2014/main" id="{D7682AEF-3619-4EC7-A89E-E579EF7C9DF4}"/>
            </a:ext>
          </a:extLst>
        </xdr:cNvPr>
        <xdr:cNvSpPr/>
      </xdr:nvSpPr>
      <xdr:spPr>
        <a:xfrm>
          <a:off x="1968500" y="13970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134113</xdr:rowOff>
    </xdr:from>
    <xdr:to>
      <xdr:col>15</xdr:col>
      <xdr:colOff>50800</xdr:colOff>
      <xdr:row>82</xdr:row>
      <xdr:rowOff>22098</xdr:rowOff>
    </xdr:to>
    <xdr:cxnSp macro="">
      <xdr:nvCxnSpPr>
        <xdr:cNvPr id="207" name="直線コネクタ 206">
          <a:extLst>
            <a:ext uri="{FF2B5EF4-FFF2-40B4-BE49-F238E27FC236}">
              <a16:creationId xmlns:a16="http://schemas.microsoft.com/office/drawing/2014/main" id="{361F3BDD-1532-4510-9D97-5F0E3DA2F932}"/>
            </a:ext>
          </a:extLst>
        </xdr:cNvPr>
        <xdr:cNvCxnSpPr/>
      </xdr:nvCxnSpPr>
      <xdr:spPr>
        <a:xfrm>
          <a:off x="2019300" y="14021563"/>
          <a:ext cx="889000" cy="59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49022</xdr:rowOff>
    </xdr:from>
    <xdr:to>
      <xdr:col>6</xdr:col>
      <xdr:colOff>38100</xdr:colOff>
      <xdr:row>81</xdr:row>
      <xdr:rowOff>150622</xdr:rowOff>
    </xdr:to>
    <xdr:sp macro="" textlink="">
      <xdr:nvSpPr>
        <xdr:cNvPr id="208" name="楕円 207">
          <a:extLst>
            <a:ext uri="{FF2B5EF4-FFF2-40B4-BE49-F238E27FC236}">
              <a16:creationId xmlns:a16="http://schemas.microsoft.com/office/drawing/2014/main" id="{E76523A9-E380-4D2E-9C20-469C3EECC174}"/>
            </a:ext>
          </a:extLst>
        </xdr:cNvPr>
        <xdr:cNvSpPr/>
      </xdr:nvSpPr>
      <xdr:spPr>
        <a:xfrm>
          <a:off x="1079500" y="13936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99822</xdr:rowOff>
    </xdr:from>
    <xdr:to>
      <xdr:col>10</xdr:col>
      <xdr:colOff>114300</xdr:colOff>
      <xdr:row>81</xdr:row>
      <xdr:rowOff>134113</xdr:rowOff>
    </xdr:to>
    <xdr:cxnSp macro="">
      <xdr:nvCxnSpPr>
        <xdr:cNvPr id="209" name="直線コネクタ 208">
          <a:extLst>
            <a:ext uri="{FF2B5EF4-FFF2-40B4-BE49-F238E27FC236}">
              <a16:creationId xmlns:a16="http://schemas.microsoft.com/office/drawing/2014/main" id="{FF724CB8-E26A-48A1-AFF4-ED2032704718}"/>
            </a:ext>
          </a:extLst>
        </xdr:cNvPr>
        <xdr:cNvCxnSpPr/>
      </xdr:nvCxnSpPr>
      <xdr:spPr>
        <a:xfrm>
          <a:off x="1130300" y="13987272"/>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109999</xdr:rowOff>
    </xdr:from>
    <xdr:ext cx="405111" cy="259045"/>
    <xdr:sp macro="" textlink="">
      <xdr:nvSpPr>
        <xdr:cNvPr id="210" name="n_1aveValue【福祉施設】&#10;有形固定資産減価償却率">
          <a:extLst>
            <a:ext uri="{FF2B5EF4-FFF2-40B4-BE49-F238E27FC236}">
              <a16:creationId xmlns:a16="http://schemas.microsoft.com/office/drawing/2014/main" id="{E5EFBA46-8ECF-48F8-92E9-9B86732F1D77}"/>
            </a:ext>
          </a:extLst>
        </xdr:cNvPr>
        <xdr:cNvSpPr txBox="1"/>
      </xdr:nvSpPr>
      <xdr:spPr>
        <a:xfrm>
          <a:off x="3582044" y="136545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162577</xdr:rowOff>
    </xdr:from>
    <xdr:ext cx="405111" cy="259045"/>
    <xdr:sp macro="" textlink="">
      <xdr:nvSpPr>
        <xdr:cNvPr id="211" name="n_2aveValue【福祉施設】&#10;有形固定資産減価償却率">
          <a:extLst>
            <a:ext uri="{FF2B5EF4-FFF2-40B4-BE49-F238E27FC236}">
              <a16:creationId xmlns:a16="http://schemas.microsoft.com/office/drawing/2014/main" id="{DE2C2A66-0EC8-42CD-8944-F65FDD832262}"/>
            </a:ext>
          </a:extLst>
        </xdr:cNvPr>
        <xdr:cNvSpPr txBox="1"/>
      </xdr:nvSpPr>
      <xdr:spPr>
        <a:xfrm>
          <a:off x="2705744" y="1370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130573</xdr:rowOff>
    </xdr:from>
    <xdr:ext cx="405111" cy="259045"/>
    <xdr:sp macro="" textlink="">
      <xdr:nvSpPr>
        <xdr:cNvPr id="212" name="n_3aveValue【福祉施設】&#10;有形固定資産減価償却率">
          <a:extLst>
            <a:ext uri="{FF2B5EF4-FFF2-40B4-BE49-F238E27FC236}">
              <a16:creationId xmlns:a16="http://schemas.microsoft.com/office/drawing/2014/main" id="{261E7262-70AF-4542-9DD9-134D7E4574C1}"/>
            </a:ext>
          </a:extLst>
        </xdr:cNvPr>
        <xdr:cNvSpPr txBox="1"/>
      </xdr:nvSpPr>
      <xdr:spPr>
        <a:xfrm>
          <a:off x="1816744" y="13675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93997</xdr:rowOff>
    </xdr:from>
    <xdr:ext cx="405111" cy="259045"/>
    <xdr:sp macro="" textlink="">
      <xdr:nvSpPr>
        <xdr:cNvPr id="213" name="n_4aveValue【福祉施設】&#10;有形固定資産減価償却率">
          <a:extLst>
            <a:ext uri="{FF2B5EF4-FFF2-40B4-BE49-F238E27FC236}">
              <a16:creationId xmlns:a16="http://schemas.microsoft.com/office/drawing/2014/main" id="{098F9F30-C09A-4CFC-A7FE-3E779D9E19F3}"/>
            </a:ext>
          </a:extLst>
        </xdr:cNvPr>
        <xdr:cNvSpPr txBox="1"/>
      </xdr:nvSpPr>
      <xdr:spPr>
        <a:xfrm>
          <a:off x="927744" y="1363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112031</xdr:rowOff>
    </xdr:from>
    <xdr:ext cx="405111" cy="259045"/>
    <xdr:sp macro="" textlink="">
      <xdr:nvSpPr>
        <xdr:cNvPr id="214" name="n_1mainValue【福祉施設】&#10;有形固定資産減価償却率">
          <a:extLst>
            <a:ext uri="{FF2B5EF4-FFF2-40B4-BE49-F238E27FC236}">
              <a16:creationId xmlns:a16="http://schemas.microsoft.com/office/drawing/2014/main" id="{88C94FDF-FF56-4031-9312-602B88D11B41}"/>
            </a:ext>
          </a:extLst>
        </xdr:cNvPr>
        <xdr:cNvSpPr txBox="1"/>
      </xdr:nvSpPr>
      <xdr:spPr>
        <a:xfrm>
          <a:off x="3582044" y="14170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64025</xdr:rowOff>
    </xdr:from>
    <xdr:ext cx="405111" cy="259045"/>
    <xdr:sp macro="" textlink="">
      <xdr:nvSpPr>
        <xdr:cNvPr id="215" name="n_2mainValue【福祉施設】&#10;有形固定資産減価償却率">
          <a:extLst>
            <a:ext uri="{FF2B5EF4-FFF2-40B4-BE49-F238E27FC236}">
              <a16:creationId xmlns:a16="http://schemas.microsoft.com/office/drawing/2014/main" id="{D914993E-DE75-466B-9C84-CCEB176811DD}"/>
            </a:ext>
          </a:extLst>
        </xdr:cNvPr>
        <xdr:cNvSpPr txBox="1"/>
      </xdr:nvSpPr>
      <xdr:spPr>
        <a:xfrm>
          <a:off x="2705744" y="141229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4590</xdr:rowOff>
    </xdr:from>
    <xdr:ext cx="405111" cy="259045"/>
    <xdr:sp macro="" textlink="">
      <xdr:nvSpPr>
        <xdr:cNvPr id="216" name="n_3mainValue【福祉施設】&#10;有形固定資産減価償却率">
          <a:extLst>
            <a:ext uri="{FF2B5EF4-FFF2-40B4-BE49-F238E27FC236}">
              <a16:creationId xmlns:a16="http://schemas.microsoft.com/office/drawing/2014/main" id="{3756103B-15BF-4AF4-9B93-FEC3A947A0A5}"/>
            </a:ext>
          </a:extLst>
        </xdr:cNvPr>
        <xdr:cNvSpPr txBox="1"/>
      </xdr:nvSpPr>
      <xdr:spPr>
        <a:xfrm>
          <a:off x="1816744" y="14063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141749</xdr:rowOff>
    </xdr:from>
    <xdr:ext cx="405111" cy="259045"/>
    <xdr:sp macro="" textlink="">
      <xdr:nvSpPr>
        <xdr:cNvPr id="217" name="n_4mainValue【福祉施設】&#10;有形固定資産減価償却率">
          <a:extLst>
            <a:ext uri="{FF2B5EF4-FFF2-40B4-BE49-F238E27FC236}">
              <a16:creationId xmlns:a16="http://schemas.microsoft.com/office/drawing/2014/main" id="{B767455E-8274-417D-9C6A-3F2CA59558E2}"/>
            </a:ext>
          </a:extLst>
        </xdr:cNvPr>
        <xdr:cNvSpPr txBox="1"/>
      </xdr:nvSpPr>
      <xdr:spPr>
        <a:xfrm>
          <a:off x="927744" y="14029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18" name="正方形/長方形 217">
          <a:extLst>
            <a:ext uri="{FF2B5EF4-FFF2-40B4-BE49-F238E27FC236}">
              <a16:creationId xmlns:a16="http://schemas.microsoft.com/office/drawing/2014/main" id="{FD003FE2-5979-4984-A626-D8604B1E5B8A}"/>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19" name="正方形/長方形 218">
          <a:extLst>
            <a:ext uri="{FF2B5EF4-FFF2-40B4-BE49-F238E27FC236}">
              <a16:creationId xmlns:a16="http://schemas.microsoft.com/office/drawing/2014/main" id="{268A1BF9-1C43-4333-8316-33A747C52DD4}"/>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0" name="正方形/長方形 219">
          <a:extLst>
            <a:ext uri="{FF2B5EF4-FFF2-40B4-BE49-F238E27FC236}">
              <a16:creationId xmlns:a16="http://schemas.microsoft.com/office/drawing/2014/main" id="{103A9713-D84A-42F5-9E33-49ACE882A497}"/>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1" name="正方形/長方形 220">
          <a:extLst>
            <a:ext uri="{FF2B5EF4-FFF2-40B4-BE49-F238E27FC236}">
              <a16:creationId xmlns:a16="http://schemas.microsoft.com/office/drawing/2014/main" id="{5527DFC4-5E56-49E8-8512-6EC5CE1C16AE}"/>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2" name="正方形/長方形 221">
          <a:extLst>
            <a:ext uri="{FF2B5EF4-FFF2-40B4-BE49-F238E27FC236}">
              <a16:creationId xmlns:a16="http://schemas.microsoft.com/office/drawing/2014/main" id="{EF216D92-48F0-4C38-87DC-C8D303DCC0E4}"/>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3" name="正方形/長方形 222">
          <a:extLst>
            <a:ext uri="{FF2B5EF4-FFF2-40B4-BE49-F238E27FC236}">
              <a16:creationId xmlns:a16="http://schemas.microsoft.com/office/drawing/2014/main" id="{85FA0559-3867-4419-ADEB-1848D767ED38}"/>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4" name="正方形/長方形 223">
          <a:extLst>
            <a:ext uri="{FF2B5EF4-FFF2-40B4-BE49-F238E27FC236}">
              <a16:creationId xmlns:a16="http://schemas.microsoft.com/office/drawing/2014/main" id="{4EB35C37-EBB7-4B73-B905-4C1CF89E607C}"/>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5" name="正方形/長方形 224">
          <a:extLst>
            <a:ext uri="{FF2B5EF4-FFF2-40B4-BE49-F238E27FC236}">
              <a16:creationId xmlns:a16="http://schemas.microsoft.com/office/drawing/2014/main" id="{BDACD7C0-ACD4-4939-B530-A5D3FED0F5C2}"/>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26" name="テキスト ボックス 225">
          <a:extLst>
            <a:ext uri="{FF2B5EF4-FFF2-40B4-BE49-F238E27FC236}">
              <a16:creationId xmlns:a16="http://schemas.microsoft.com/office/drawing/2014/main" id="{173DEB6E-8DE4-4F85-9AD5-39ADD6C6A023}"/>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27" name="直線コネクタ 226">
          <a:extLst>
            <a:ext uri="{FF2B5EF4-FFF2-40B4-BE49-F238E27FC236}">
              <a16:creationId xmlns:a16="http://schemas.microsoft.com/office/drawing/2014/main" id="{3A355101-ACF1-488E-B9F7-B89C9A4BF84A}"/>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28" name="直線コネクタ 227">
          <a:extLst>
            <a:ext uri="{FF2B5EF4-FFF2-40B4-BE49-F238E27FC236}">
              <a16:creationId xmlns:a16="http://schemas.microsoft.com/office/drawing/2014/main" id="{574318FE-EE37-4866-A9E8-BA3B9FAA2C92}"/>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29" name="テキスト ボックス 228">
          <a:extLst>
            <a:ext uri="{FF2B5EF4-FFF2-40B4-BE49-F238E27FC236}">
              <a16:creationId xmlns:a16="http://schemas.microsoft.com/office/drawing/2014/main" id="{95B23F81-E61D-417F-805D-9CD5CF052F7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30" name="直線コネクタ 229">
          <a:extLst>
            <a:ext uri="{FF2B5EF4-FFF2-40B4-BE49-F238E27FC236}">
              <a16:creationId xmlns:a16="http://schemas.microsoft.com/office/drawing/2014/main" id="{B95B11C5-E1C6-46B6-8D73-0E835D418973}"/>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31" name="テキスト ボックス 230">
          <a:extLst>
            <a:ext uri="{FF2B5EF4-FFF2-40B4-BE49-F238E27FC236}">
              <a16:creationId xmlns:a16="http://schemas.microsoft.com/office/drawing/2014/main" id="{D6A3189F-DFDD-4C2D-A2A1-3D5C9BBB7586}"/>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32" name="直線コネクタ 231">
          <a:extLst>
            <a:ext uri="{FF2B5EF4-FFF2-40B4-BE49-F238E27FC236}">
              <a16:creationId xmlns:a16="http://schemas.microsoft.com/office/drawing/2014/main" id="{E2E18B8D-9F1B-4EBA-A2B4-9BBF8180E5A2}"/>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33" name="テキスト ボックス 232">
          <a:extLst>
            <a:ext uri="{FF2B5EF4-FFF2-40B4-BE49-F238E27FC236}">
              <a16:creationId xmlns:a16="http://schemas.microsoft.com/office/drawing/2014/main" id="{9D43C3EC-D719-4C74-802B-E14D07C1386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34" name="直線コネクタ 233">
          <a:extLst>
            <a:ext uri="{FF2B5EF4-FFF2-40B4-BE49-F238E27FC236}">
              <a16:creationId xmlns:a16="http://schemas.microsoft.com/office/drawing/2014/main" id="{6D6AE9A7-8DF4-4F1C-BFBC-A83AE29FC345}"/>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35" name="テキスト ボックス 234">
          <a:extLst>
            <a:ext uri="{FF2B5EF4-FFF2-40B4-BE49-F238E27FC236}">
              <a16:creationId xmlns:a16="http://schemas.microsoft.com/office/drawing/2014/main" id="{59EE5F2F-0DCB-498E-8034-1EC52C7C4915}"/>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36" name="直線コネクタ 235">
          <a:extLst>
            <a:ext uri="{FF2B5EF4-FFF2-40B4-BE49-F238E27FC236}">
              <a16:creationId xmlns:a16="http://schemas.microsoft.com/office/drawing/2014/main" id="{31729251-F0DF-4491-AB75-8DB669AFD1E5}"/>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37" name="テキスト ボックス 236">
          <a:extLst>
            <a:ext uri="{FF2B5EF4-FFF2-40B4-BE49-F238E27FC236}">
              <a16:creationId xmlns:a16="http://schemas.microsoft.com/office/drawing/2014/main" id="{7AE03EBB-B1A2-4511-A7FA-8860F24072F6}"/>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38" name="直線コネクタ 237">
          <a:extLst>
            <a:ext uri="{FF2B5EF4-FFF2-40B4-BE49-F238E27FC236}">
              <a16:creationId xmlns:a16="http://schemas.microsoft.com/office/drawing/2014/main" id="{CADA279B-F101-48D1-8DE5-E256A0DCC432}"/>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39" name="テキスト ボックス 238">
          <a:extLst>
            <a:ext uri="{FF2B5EF4-FFF2-40B4-BE49-F238E27FC236}">
              <a16:creationId xmlns:a16="http://schemas.microsoft.com/office/drawing/2014/main" id="{381D57DD-937D-42EC-BC09-2A642DE16316}"/>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0" name="【福祉施設】&#10;一人当たり面積グラフ枠">
          <a:extLst>
            <a:ext uri="{FF2B5EF4-FFF2-40B4-BE49-F238E27FC236}">
              <a16:creationId xmlns:a16="http://schemas.microsoft.com/office/drawing/2014/main" id="{CB9EDC7D-8B8F-4D06-9A34-15CAF329BCE5}"/>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11430</xdr:rowOff>
    </xdr:from>
    <xdr:to>
      <xdr:col>54</xdr:col>
      <xdr:colOff>189865</xdr:colOff>
      <xdr:row>86</xdr:row>
      <xdr:rowOff>99061</xdr:rowOff>
    </xdr:to>
    <xdr:cxnSp macro="">
      <xdr:nvCxnSpPr>
        <xdr:cNvPr id="241" name="直線コネクタ 240">
          <a:extLst>
            <a:ext uri="{FF2B5EF4-FFF2-40B4-BE49-F238E27FC236}">
              <a16:creationId xmlns:a16="http://schemas.microsoft.com/office/drawing/2014/main" id="{3A4B857C-A7E7-47D1-9558-750C58D9B7F8}"/>
            </a:ext>
          </a:extLst>
        </xdr:cNvPr>
        <xdr:cNvCxnSpPr/>
      </xdr:nvCxnSpPr>
      <xdr:spPr>
        <a:xfrm flipV="1">
          <a:off x="10476865" y="13384530"/>
          <a:ext cx="0" cy="14592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102888</xdr:rowOff>
    </xdr:from>
    <xdr:ext cx="469744" cy="259045"/>
    <xdr:sp macro="" textlink="">
      <xdr:nvSpPr>
        <xdr:cNvPr id="242" name="【福祉施設】&#10;一人当たり面積最小値テキスト">
          <a:extLst>
            <a:ext uri="{FF2B5EF4-FFF2-40B4-BE49-F238E27FC236}">
              <a16:creationId xmlns:a16="http://schemas.microsoft.com/office/drawing/2014/main" id="{F9410743-8F9B-4F0B-9C2C-FC968DD6B54B}"/>
            </a:ext>
          </a:extLst>
        </xdr:cNvPr>
        <xdr:cNvSpPr txBox="1"/>
      </xdr:nvSpPr>
      <xdr:spPr>
        <a:xfrm>
          <a:off x="10515600" y="14847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99061</xdr:rowOff>
    </xdr:from>
    <xdr:to>
      <xdr:col>55</xdr:col>
      <xdr:colOff>88900</xdr:colOff>
      <xdr:row>86</xdr:row>
      <xdr:rowOff>99061</xdr:rowOff>
    </xdr:to>
    <xdr:cxnSp macro="">
      <xdr:nvCxnSpPr>
        <xdr:cNvPr id="243" name="直線コネクタ 242">
          <a:extLst>
            <a:ext uri="{FF2B5EF4-FFF2-40B4-BE49-F238E27FC236}">
              <a16:creationId xmlns:a16="http://schemas.microsoft.com/office/drawing/2014/main" id="{F45137B1-03D7-4D9F-927F-F15A7C4953F5}"/>
            </a:ext>
          </a:extLst>
        </xdr:cNvPr>
        <xdr:cNvCxnSpPr/>
      </xdr:nvCxnSpPr>
      <xdr:spPr>
        <a:xfrm>
          <a:off x="10388600" y="14843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129557</xdr:rowOff>
    </xdr:from>
    <xdr:ext cx="469744" cy="259045"/>
    <xdr:sp macro="" textlink="">
      <xdr:nvSpPr>
        <xdr:cNvPr id="244" name="【福祉施設】&#10;一人当たり面積最大値テキスト">
          <a:extLst>
            <a:ext uri="{FF2B5EF4-FFF2-40B4-BE49-F238E27FC236}">
              <a16:creationId xmlns:a16="http://schemas.microsoft.com/office/drawing/2014/main" id="{451004E1-6764-4322-8ECD-DBEA04F7F67D}"/>
            </a:ext>
          </a:extLst>
        </xdr:cNvPr>
        <xdr:cNvSpPr txBox="1"/>
      </xdr:nvSpPr>
      <xdr:spPr>
        <a:xfrm>
          <a:off x="10515600" y="13159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11430</xdr:rowOff>
    </xdr:from>
    <xdr:to>
      <xdr:col>55</xdr:col>
      <xdr:colOff>88900</xdr:colOff>
      <xdr:row>78</xdr:row>
      <xdr:rowOff>11430</xdr:rowOff>
    </xdr:to>
    <xdr:cxnSp macro="">
      <xdr:nvCxnSpPr>
        <xdr:cNvPr id="245" name="直線コネクタ 244">
          <a:extLst>
            <a:ext uri="{FF2B5EF4-FFF2-40B4-BE49-F238E27FC236}">
              <a16:creationId xmlns:a16="http://schemas.microsoft.com/office/drawing/2014/main" id="{B84BA971-FB51-47FD-BC43-1070087A58E6}"/>
            </a:ext>
          </a:extLst>
        </xdr:cNvPr>
        <xdr:cNvCxnSpPr/>
      </xdr:nvCxnSpPr>
      <xdr:spPr>
        <a:xfrm>
          <a:off x="10388600" y="13384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137177</xdr:rowOff>
    </xdr:from>
    <xdr:ext cx="469744" cy="259045"/>
    <xdr:sp macro="" textlink="">
      <xdr:nvSpPr>
        <xdr:cNvPr id="246" name="【福祉施設】&#10;一人当たり面積平均値テキスト">
          <a:extLst>
            <a:ext uri="{FF2B5EF4-FFF2-40B4-BE49-F238E27FC236}">
              <a16:creationId xmlns:a16="http://schemas.microsoft.com/office/drawing/2014/main" id="{2E4BD101-A696-48FE-9792-8415CA27556A}"/>
            </a:ext>
          </a:extLst>
        </xdr:cNvPr>
        <xdr:cNvSpPr txBox="1"/>
      </xdr:nvSpPr>
      <xdr:spPr>
        <a:xfrm>
          <a:off x="10515600" y="14367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158750</xdr:rowOff>
    </xdr:from>
    <xdr:to>
      <xdr:col>55</xdr:col>
      <xdr:colOff>50800</xdr:colOff>
      <xdr:row>84</xdr:row>
      <xdr:rowOff>88900</xdr:rowOff>
    </xdr:to>
    <xdr:sp macro="" textlink="">
      <xdr:nvSpPr>
        <xdr:cNvPr id="247" name="フローチャート: 判断 246">
          <a:extLst>
            <a:ext uri="{FF2B5EF4-FFF2-40B4-BE49-F238E27FC236}">
              <a16:creationId xmlns:a16="http://schemas.microsoft.com/office/drawing/2014/main" id="{3BC3B22B-811E-4458-B509-B5E970A72BC8}"/>
            </a:ext>
          </a:extLst>
        </xdr:cNvPr>
        <xdr:cNvSpPr/>
      </xdr:nvSpPr>
      <xdr:spPr>
        <a:xfrm>
          <a:off x="104267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166370</xdr:rowOff>
    </xdr:from>
    <xdr:to>
      <xdr:col>50</xdr:col>
      <xdr:colOff>165100</xdr:colOff>
      <xdr:row>84</xdr:row>
      <xdr:rowOff>96520</xdr:rowOff>
    </xdr:to>
    <xdr:sp macro="" textlink="">
      <xdr:nvSpPr>
        <xdr:cNvPr id="248" name="フローチャート: 判断 247">
          <a:extLst>
            <a:ext uri="{FF2B5EF4-FFF2-40B4-BE49-F238E27FC236}">
              <a16:creationId xmlns:a16="http://schemas.microsoft.com/office/drawing/2014/main" id="{F22AAEA8-D4D9-4B24-928B-E719570A527E}"/>
            </a:ext>
          </a:extLst>
        </xdr:cNvPr>
        <xdr:cNvSpPr/>
      </xdr:nvSpPr>
      <xdr:spPr>
        <a:xfrm>
          <a:off x="9588500" y="1439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21589</xdr:rowOff>
    </xdr:from>
    <xdr:to>
      <xdr:col>46</xdr:col>
      <xdr:colOff>38100</xdr:colOff>
      <xdr:row>84</xdr:row>
      <xdr:rowOff>123189</xdr:rowOff>
    </xdr:to>
    <xdr:sp macro="" textlink="">
      <xdr:nvSpPr>
        <xdr:cNvPr id="249" name="フローチャート: 判断 248">
          <a:extLst>
            <a:ext uri="{FF2B5EF4-FFF2-40B4-BE49-F238E27FC236}">
              <a16:creationId xmlns:a16="http://schemas.microsoft.com/office/drawing/2014/main" id="{795B8EFB-691E-4A1D-89BF-387B00ECF867}"/>
            </a:ext>
          </a:extLst>
        </xdr:cNvPr>
        <xdr:cNvSpPr/>
      </xdr:nvSpPr>
      <xdr:spPr>
        <a:xfrm>
          <a:off x="8699500" y="14423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21589</xdr:rowOff>
    </xdr:from>
    <xdr:to>
      <xdr:col>41</xdr:col>
      <xdr:colOff>101600</xdr:colOff>
      <xdr:row>84</xdr:row>
      <xdr:rowOff>123189</xdr:rowOff>
    </xdr:to>
    <xdr:sp macro="" textlink="">
      <xdr:nvSpPr>
        <xdr:cNvPr id="250" name="フローチャート: 判断 249">
          <a:extLst>
            <a:ext uri="{FF2B5EF4-FFF2-40B4-BE49-F238E27FC236}">
              <a16:creationId xmlns:a16="http://schemas.microsoft.com/office/drawing/2014/main" id="{49DDB6AE-01A1-46DC-A985-C2267DCADA00}"/>
            </a:ext>
          </a:extLst>
        </xdr:cNvPr>
        <xdr:cNvSpPr/>
      </xdr:nvSpPr>
      <xdr:spPr>
        <a:xfrm>
          <a:off x="7810500" y="14423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71120</xdr:rowOff>
    </xdr:from>
    <xdr:to>
      <xdr:col>36</xdr:col>
      <xdr:colOff>165100</xdr:colOff>
      <xdr:row>85</xdr:row>
      <xdr:rowOff>1270</xdr:rowOff>
    </xdr:to>
    <xdr:sp macro="" textlink="">
      <xdr:nvSpPr>
        <xdr:cNvPr id="251" name="フローチャート: 判断 250">
          <a:extLst>
            <a:ext uri="{FF2B5EF4-FFF2-40B4-BE49-F238E27FC236}">
              <a16:creationId xmlns:a16="http://schemas.microsoft.com/office/drawing/2014/main" id="{68E0BBAD-764D-482A-9D20-C393D53C3594}"/>
            </a:ext>
          </a:extLst>
        </xdr:cNvPr>
        <xdr:cNvSpPr/>
      </xdr:nvSpPr>
      <xdr:spPr>
        <a:xfrm>
          <a:off x="6921500" y="14472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2" name="テキスト ボックス 251">
          <a:extLst>
            <a:ext uri="{FF2B5EF4-FFF2-40B4-BE49-F238E27FC236}">
              <a16:creationId xmlns:a16="http://schemas.microsoft.com/office/drawing/2014/main" id="{87992BF2-77BB-4187-89DD-9A6B7FFE486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3" name="テキスト ボックス 252">
          <a:extLst>
            <a:ext uri="{FF2B5EF4-FFF2-40B4-BE49-F238E27FC236}">
              <a16:creationId xmlns:a16="http://schemas.microsoft.com/office/drawing/2014/main" id="{3AD6BA5D-E0CD-4F21-9B6C-5F601DF2296A}"/>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54" name="テキスト ボックス 253">
          <a:extLst>
            <a:ext uri="{FF2B5EF4-FFF2-40B4-BE49-F238E27FC236}">
              <a16:creationId xmlns:a16="http://schemas.microsoft.com/office/drawing/2014/main" id="{D4170373-39F9-414A-9AFB-4E68582B0F63}"/>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55" name="テキスト ボックス 254">
          <a:extLst>
            <a:ext uri="{FF2B5EF4-FFF2-40B4-BE49-F238E27FC236}">
              <a16:creationId xmlns:a16="http://schemas.microsoft.com/office/drawing/2014/main" id="{2B63AB46-3984-4B9D-9F78-1C604F7D3E8A}"/>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56" name="テキスト ボックス 255">
          <a:extLst>
            <a:ext uri="{FF2B5EF4-FFF2-40B4-BE49-F238E27FC236}">
              <a16:creationId xmlns:a16="http://schemas.microsoft.com/office/drawing/2014/main" id="{18E17444-FC0D-4B9A-BE06-E3C463040427}"/>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101600</xdr:rowOff>
    </xdr:from>
    <xdr:to>
      <xdr:col>55</xdr:col>
      <xdr:colOff>50800</xdr:colOff>
      <xdr:row>83</xdr:row>
      <xdr:rowOff>31750</xdr:rowOff>
    </xdr:to>
    <xdr:sp macro="" textlink="">
      <xdr:nvSpPr>
        <xdr:cNvPr id="257" name="楕円 256">
          <a:extLst>
            <a:ext uri="{FF2B5EF4-FFF2-40B4-BE49-F238E27FC236}">
              <a16:creationId xmlns:a16="http://schemas.microsoft.com/office/drawing/2014/main" id="{D26B2481-56A3-4074-8C80-CC5C8186B8FC}"/>
            </a:ext>
          </a:extLst>
        </xdr:cNvPr>
        <xdr:cNvSpPr/>
      </xdr:nvSpPr>
      <xdr:spPr>
        <a:xfrm>
          <a:off x="10426700" y="1416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124477</xdr:rowOff>
    </xdr:from>
    <xdr:ext cx="469744" cy="259045"/>
    <xdr:sp macro="" textlink="">
      <xdr:nvSpPr>
        <xdr:cNvPr id="258" name="【福祉施設】&#10;一人当たり面積該当値テキスト">
          <a:extLst>
            <a:ext uri="{FF2B5EF4-FFF2-40B4-BE49-F238E27FC236}">
              <a16:creationId xmlns:a16="http://schemas.microsoft.com/office/drawing/2014/main" id="{53AB589E-2DCB-498D-B4F2-5B6695B333F9}"/>
            </a:ext>
          </a:extLst>
        </xdr:cNvPr>
        <xdr:cNvSpPr txBox="1"/>
      </xdr:nvSpPr>
      <xdr:spPr>
        <a:xfrm>
          <a:off x="10515600" y="1401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113030</xdr:rowOff>
    </xdr:from>
    <xdr:to>
      <xdr:col>50</xdr:col>
      <xdr:colOff>165100</xdr:colOff>
      <xdr:row>83</xdr:row>
      <xdr:rowOff>43180</xdr:rowOff>
    </xdr:to>
    <xdr:sp macro="" textlink="">
      <xdr:nvSpPr>
        <xdr:cNvPr id="259" name="楕円 258">
          <a:extLst>
            <a:ext uri="{FF2B5EF4-FFF2-40B4-BE49-F238E27FC236}">
              <a16:creationId xmlns:a16="http://schemas.microsoft.com/office/drawing/2014/main" id="{92FCF4F5-6713-429A-B5B3-035981236C87}"/>
            </a:ext>
          </a:extLst>
        </xdr:cNvPr>
        <xdr:cNvSpPr/>
      </xdr:nvSpPr>
      <xdr:spPr>
        <a:xfrm>
          <a:off x="9588500" y="1417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152400</xdr:rowOff>
    </xdr:from>
    <xdr:to>
      <xdr:col>55</xdr:col>
      <xdr:colOff>0</xdr:colOff>
      <xdr:row>82</xdr:row>
      <xdr:rowOff>163830</xdr:rowOff>
    </xdr:to>
    <xdr:cxnSp macro="">
      <xdr:nvCxnSpPr>
        <xdr:cNvPr id="260" name="直線コネクタ 259">
          <a:extLst>
            <a:ext uri="{FF2B5EF4-FFF2-40B4-BE49-F238E27FC236}">
              <a16:creationId xmlns:a16="http://schemas.microsoft.com/office/drawing/2014/main" id="{EB5A91C9-077D-44CF-9A49-7975F6CE13A1}"/>
            </a:ext>
          </a:extLst>
        </xdr:cNvPr>
        <xdr:cNvCxnSpPr/>
      </xdr:nvCxnSpPr>
      <xdr:spPr>
        <a:xfrm flipV="1">
          <a:off x="9639300" y="1421130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124461</xdr:rowOff>
    </xdr:from>
    <xdr:to>
      <xdr:col>46</xdr:col>
      <xdr:colOff>38100</xdr:colOff>
      <xdr:row>83</xdr:row>
      <xdr:rowOff>54611</xdr:rowOff>
    </xdr:to>
    <xdr:sp macro="" textlink="">
      <xdr:nvSpPr>
        <xdr:cNvPr id="261" name="楕円 260">
          <a:extLst>
            <a:ext uri="{FF2B5EF4-FFF2-40B4-BE49-F238E27FC236}">
              <a16:creationId xmlns:a16="http://schemas.microsoft.com/office/drawing/2014/main" id="{FD747ACD-2146-40F5-8619-218BCA464FB0}"/>
            </a:ext>
          </a:extLst>
        </xdr:cNvPr>
        <xdr:cNvSpPr/>
      </xdr:nvSpPr>
      <xdr:spPr>
        <a:xfrm>
          <a:off x="8699500" y="1418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163830</xdr:rowOff>
    </xdr:from>
    <xdr:to>
      <xdr:col>50</xdr:col>
      <xdr:colOff>114300</xdr:colOff>
      <xdr:row>83</xdr:row>
      <xdr:rowOff>3811</xdr:rowOff>
    </xdr:to>
    <xdr:cxnSp macro="">
      <xdr:nvCxnSpPr>
        <xdr:cNvPr id="262" name="直線コネクタ 261">
          <a:extLst>
            <a:ext uri="{FF2B5EF4-FFF2-40B4-BE49-F238E27FC236}">
              <a16:creationId xmlns:a16="http://schemas.microsoft.com/office/drawing/2014/main" id="{42B0FBA8-A659-4ABA-9651-9CDBF70D843E}"/>
            </a:ext>
          </a:extLst>
        </xdr:cNvPr>
        <xdr:cNvCxnSpPr/>
      </xdr:nvCxnSpPr>
      <xdr:spPr>
        <a:xfrm flipV="1">
          <a:off x="8750300" y="14222730"/>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135889</xdr:rowOff>
    </xdr:from>
    <xdr:to>
      <xdr:col>41</xdr:col>
      <xdr:colOff>101600</xdr:colOff>
      <xdr:row>83</xdr:row>
      <xdr:rowOff>66039</xdr:rowOff>
    </xdr:to>
    <xdr:sp macro="" textlink="">
      <xdr:nvSpPr>
        <xdr:cNvPr id="263" name="楕円 262">
          <a:extLst>
            <a:ext uri="{FF2B5EF4-FFF2-40B4-BE49-F238E27FC236}">
              <a16:creationId xmlns:a16="http://schemas.microsoft.com/office/drawing/2014/main" id="{4739E8BE-941F-4FE0-AFD1-192A202F98E2}"/>
            </a:ext>
          </a:extLst>
        </xdr:cNvPr>
        <xdr:cNvSpPr/>
      </xdr:nvSpPr>
      <xdr:spPr>
        <a:xfrm>
          <a:off x="7810500" y="1419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3811</xdr:rowOff>
    </xdr:from>
    <xdr:to>
      <xdr:col>45</xdr:col>
      <xdr:colOff>177800</xdr:colOff>
      <xdr:row>83</xdr:row>
      <xdr:rowOff>15239</xdr:rowOff>
    </xdr:to>
    <xdr:cxnSp macro="">
      <xdr:nvCxnSpPr>
        <xdr:cNvPr id="264" name="直線コネクタ 263">
          <a:extLst>
            <a:ext uri="{FF2B5EF4-FFF2-40B4-BE49-F238E27FC236}">
              <a16:creationId xmlns:a16="http://schemas.microsoft.com/office/drawing/2014/main" id="{AC5868F6-643F-482D-84F0-44F4244764F2}"/>
            </a:ext>
          </a:extLst>
        </xdr:cNvPr>
        <xdr:cNvCxnSpPr/>
      </xdr:nvCxnSpPr>
      <xdr:spPr>
        <a:xfrm flipV="1">
          <a:off x="7861300" y="14234161"/>
          <a:ext cx="889000" cy="1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82</xdr:row>
      <xdr:rowOff>151130</xdr:rowOff>
    </xdr:from>
    <xdr:to>
      <xdr:col>36</xdr:col>
      <xdr:colOff>165100</xdr:colOff>
      <xdr:row>83</xdr:row>
      <xdr:rowOff>81280</xdr:rowOff>
    </xdr:to>
    <xdr:sp macro="" textlink="">
      <xdr:nvSpPr>
        <xdr:cNvPr id="265" name="楕円 264">
          <a:extLst>
            <a:ext uri="{FF2B5EF4-FFF2-40B4-BE49-F238E27FC236}">
              <a16:creationId xmlns:a16="http://schemas.microsoft.com/office/drawing/2014/main" id="{DAA8D0DA-31C5-4DD6-A8BC-2B966D45D142}"/>
            </a:ext>
          </a:extLst>
        </xdr:cNvPr>
        <xdr:cNvSpPr/>
      </xdr:nvSpPr>
      <xdr:spPr>
        <a:xfrm>
          <a:off x="6921500" y="1421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15239</xdr:rowOff>
    </xdr:from>
    <xdr:to>
      <xdr:col>41</xdr:col>
      <xdr:colOff>50800</xdr:colOff>
      <xdr:row>83</xdr:row>
      <xdr:rowOff>30480</xdr:rowOff>
    </xdr:to>
    <xdr:cxnSp macro="">
      <xdr:nvCxnSpPr>
        <xdr:cNvPr id="266" name="直線コネクタ 265">
          <a:extLst>
            <a:ext uri="{FF2B5EF4-FFF2-40B4-BE49-F238E27FC236}">
              <a16:creationId xmlns:a16="http://schemas.microsoft.com/office/drawing/2014/main" id="{17B6C151-D417-4502-9C13-E928BCCE1563}"/>
            </a:ext>
          </a:extLst>
        </xdr:cNvPr>
        <xdr:cNvCxnSpPr/>
      </xdr:nvCxnSpPr>
      <xdr:spPr>
        <a:xfrm flipV="1">
          <a:off x="6972300" y="14245589"/>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87647</xdr:rowOff>
    </xdr:from>
    <xdr:ext cx="469744" cy="259045"/>
    <xdr:sp macro="" textlink="">
      <xdr:nvSpPr>
        <xdr:cNvPr id="267" name="n_1aveValue【福祉施設】&#10;一人当たり面積">
          <a:extLst>
            <a:ext uri="{FF2B5EF4-FFF2-40B4-BE49-F238E27FC236}">
              <a16:creationId xmlns:a16="http://schemas.microsoft.com/office/drawing/2014/main" id="{76294E67-3D3B-4534-A2D6-707478875388}"/>
            </a:ext>
          </a:extLst>
        </xdr:cNvPr>
        <xdr:cNvSpPr txBox="1"/>
      </xdr:nvSpPr>
      <xdr:spPr>
        <a:xfrm>
          <a:off x="9391727" y="14489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114316</xdr:rowOff>
    </xdr:from>
    <xdr:ext cx="469744" cy="259045"/>
    <xdr:sp macro="" textlink="">
      <xdr:nvSpPr>
        <xdr:cNvPr id="268" name="n_2aveValue【福祉施設】&#10;一人当たり面積">
          <a:extLst>
            <a:ext uri="{FF2B5EF4-FFF2-40B4-BE49-F238E27FC236}">
              <a16:creationId xmlns:a16="http://schemas.microsoft.com/office/drawing/2014/main" id="{A39AF734-CBC8-400E-9A45-075C1EA41C26}"/>
            </a:ext>
          </a:extLst>
        </xdr:cNvPr>
        <xdr:cNvSpPr txBox="1"/>
      </xdr:nvSpPr>
      <xdr:spPr>
        <a:xfrm>
          <a:off x="8515427" y="14516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114316</xdr:rowOff>
    </xdr:from>
    <xdr:ext cx="469744" cy="259045"/>
    <xdr:sp macro="" textlink="">
      <xdr:nvSpPr>
        <xdr:cNvPr id="269" name="n_3aveValue【福祉施設】&#10;一人当たり面積">
          <a:extLst>
            <a:ext uri="{FF2B5EF4-FFF2-40B4-BE49-F238E27FC236}">
              <a16:creationId xmlns:a16="http://schemas.microsoft.com/office/drawing/2014/main" id="{ED75AAD8-673A-46C3-9D13-EFE96DECC135}"/>
            </a:ext>
          </a:extLst>
        </xdr:cNvPr>
        <xdr:cNvSpPr txBox="1"/>
      </xdr:nvSpPr>
      <xdr:spPr>
        <a:xfrm>
          <a:off x="7626427" y="14516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163847</xdr:rowOff>
    </xdr:from>
    <xdr:ext cx="469744" cy="259045"/>
    <xdr:sp macro="" textlink="">
      <xdr:nvSpPr>
        <xdr:cNvPr id="270" name="n_4aveValue【福祉施設】&#10;一人当たり面積">
          <a:extLst>
            <a:ext uri="{FF2B5EF4-FFF2-40B4-BE49-F238E27FC236}">
              <a16:creationId xmlns:a16="http://schemas.microsoft.com/office/drawing/2014/main" id="{2EEA2C8E-3BB0-4DD6-97E3-8319E4AB1076}"/>
            </a:ext>
          </a:extLst>
        </xdr:cNvPr>
        <xdr:cNvSpPr txBox="1"/>
      </xdr:nvSpPr>
      <xdr:spPr>
        <a:xfrm>
          <a:off x="6737427" y="1456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59707</xdr:rowOff>
    </xdr:from>
    <xdr:ext cx="469744" cy="259045"/>
    <xdr:sp macro="" textlink="">
      <xdr:nvSpPr>
        <xdr:cNvPr id="271" name="n_1mainValue【福祉施設】&#10;一人当たり面積">
          <a:extLst>
            <a:ext uri="{FF2B5EF4-FFF2-40B4-BE49-F238E27FC236}">
              <a16:creationId xmlns:a16="http://schemas.microsoft.com/office/drawing/2014/main" id="{875F3AF6-2EEF-4625-B04C-5591B9F6AD7D}"/>
            </a:ext>
          </a:extLst>
        </xdr:cNvPr>
        <xdr:cNvSpPr txBox="1"/>
      </xdr:nvSpPr>
      <xdr:spPr>
        <a:xfrm>
          <a:off x="9391727" y="13947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71138</xdr:rowOff>
    </xdr:from>
    <xdr:ext cx="469744" cy="259045"/>
    <xdr:sp macro="" textlink="">
      <xdr:nvSpPr>
        <xdr:cNvPr id="272" name="n_2mainValue【福祉施設】&#10;一人当たり面積">
          <a:extLst>
            <a:ext uri="{FF2B5EF4-FFF2-40B4-BE49-F238E27FC236}">
              <a16:creationId xmlns:a16="http://schemas.microsoft.com/office/drawing/2014/main" id="{F644A491-BF2E-4C0B-AD81-3EB736C590C0}"/>
            </a:ext>
          </a:extLst>
        </xdr:cNvPr>
        <xdr:cNvSpPr txBox="1"/>
      </xdr:nvSpPr>
      <xdr:spPr>
        <a:xfrm>
          <a:off x="8515427" y="13958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82566</xdr:rowOff>
    </xdr:from>
    <xdr:ext cx="469744" cy="259045"/>
    <xdr:sp macro="" textlink="">
      <xdr:nvSpPr>
        <xdr:cNvPr id="273" name="n_3mainValue【福祉施設】&#10;一人当たり面積">
          <a:extLst>
            <a:ext uri="{FF2B5EF4-FFF2-40B4-BE49-F238E27FC236}">
              <a16:creationId xmlns:a16="http://schemas.microsoft.com/office/drawing/2014/main" id="{26835E51-1D4D-4C49-B413-F7BAB218B050}"/>
            </a:ext>
          </a:extLst>
        </xdr:cNvPr>
        <xdr:cNvSpPr txBox="1"/>
      </xdr:nvSpPr>
      <xdr:spPr>
        <a:xfrm>
          <a:off x="7626427" y="13970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97807</xdr:rowOff>
    </xdr:from>
    <xdr:ext cx="469744" cy="259045"/>
    <xdr:sp macro="" textlink="">
      <xdr:nvSpPr>
        <xdr:cNvPr id="274" name="n_4mainValue【福祉施設】&#10;一人当たり面積">
          <a:extLst>
            <a:ext uri="{FF2B5EF4-FFF2-40B4-BE49-F238E27FC236}">
              <a16:creationId xmlns:a16="http://schemas.microsoft.com/office/drawing/2014/main" id="{4286FA25-035D-4D9E-AEE0-4F330C221B64}"/>
            </a:ext>
          </a:extLst>
        </xdr:cNvPr>
        <xdr:cNvSpPr txBox="1"/>
      </xdr:nvSpPr>
      <xdr:spPr>
        <a:xfrm>
          <a:off x="6737427" y="13985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5" name="正方形/長方形 274">
          <a:extLst>
            <a:ext uri="{FF2B5EF4-FFF2-40B4-BE49-F238E27FC236}">
              <a16:creationId xmlns:a16="http://schemas.microsoft.com/office/drawing/2014/main" id="{F552004A-4CD9-4ED5-AA71-05BDB639E641}"/>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6" name="正方形/長方形 275">
          <a:extLst>
            <a:ext uri="{FF2B5EF4-FFF2-40B4-BE49-F238E27FC236}">
              <a16:creationId xmlns:a16="http://schemas.microsoft.com/office/drawing/2014/main" id="{30A93558-0E40-458C-916C-8312A7183B8D}"/>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77" name="正方形/長方形 276">
          <a:extLst>
            <a:ext uri="{FF2B5EF4-FFF2-40B4-BE49-F238E27FC236}">
              <a16:creationId xmlns:a16="http://schemas.microsoft.com/office/drawing/2014/main" id="{5395ADA7-48B0-41D8-960D-255A54C7DBD1}"/>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78" name="正方形/長方形 277">
          <a:extLst>
            <a:ext uri="{FF2B5EF4-FFF2-40B4-BE49-F238E27FC236}">
              <a16:creationId xmlns:a16="http://schemas.microsoft.com/office/drawing/2014/main" id="{D96B289D-C8DF-4260-B145-ECD9C5367FF2}"/>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79" name="正方形/長方形 278">
          <a:extLst>
            <a:ext uri="{FF2B5EF4-FFF2-40B4-BE49-F238E27FC236}">
              <a16:creationId xmlns:a16="http://schemas.microsoft.com/office/drawing/2014/main" id="{325495C1-C1A9-411A-96EC-9DF494A410AD}"/>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0" name="正方形/長方形 279">
          <a:extLst>
            <a:ext uri="{FF2B5EF4-FFF2-40B4-BE49-F238E27FC236}">
              <a16:creationId xmlns:a16="http://schemas.microsoft.com/office/drawing/2014/main" id="{B986D261-6A1E-47F9-BF0F-61C62F1893F2}"/>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1" name="正方形/長方形 280">
          <a:extLst>
            <a:ext uri="{FF2B5EF4-FFF2-40B4-BE49-F238E27FC236}">
              <a16:creationId xmlns:a16="http://schemas.microsoft.com/office/drawing/2014/main" id="{8C6F6837-F9CF-41BF-982A-2ABB753492BA}"/>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2" name="正方形/長方形 281">
          <a:extLst>
            <a:ext uri="{FF2B5EF4-FFF2-40B4-BE49-F238E27FC236}">
              <a16:creationId xmlns:a16="http://schemas.microsoft.com/office/drawing/2014/main" id="{4027BC4B-FC39-465E-BC41-EF6994BEA0F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83" name="テキスト ボックス 282">
          <a:extLst>
            <a:ext uri="{FF2B5EF4-FFF2-40B4-BE49-F238E27FC236}">
              <a16:creationId xmlns:a16="http://schemas.microsoft.com/office/drawing/2014/main" id="{1F731B9A-8FFC-47D8-BECA-5F0421D0E557}"/>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84" name="直線コネクタ 283">
          <a:extLst>
            <a:ext uri="{FF2B5EF4-FFF2-40B4-BE49-F238E27FC236}">
              <a16:creationId xmlns:a16="http://schemas.microsoft.com/office/drawing/2014/main" id="{62FD218E-AF75-4C67-8BE6-A0032DC76963}"/>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85" name="テキスト ボックス 284">
          <a:extLst>
            <a:ext uri="{FF2B5EF4-FFF2-40B4-BE49-F238E27FC236}">
              <a16:creationId xmlns:a16="http://schemas.microsoft.com/office/drawing/2014/main" id="{666175F7-F23B-4C1C-91A3-3EA0F48FEA0D}"/>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286" name="直線コネクタ 285">
          <a:extLst>
            <a:ext uri="{FF2B5EF4-FFF2-40B4-BE49-F238E27FC236}">
              <a16:creationId xmlns:a16="http://schemas.microsoft.com/office/drawing/2014/main" id="{9BB2FCB7-AA32-4422-89E9-B01670161FE7}"/>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287" name="テキスト ボックス 286">
          <a:extLst>
            <a:ext uri="{FF2B5EF4-FFF2-40B4-BE49-F238E27FC236}">
              <a16:creationId xmlns:a16="http://schemas.microsoft.com/office/drawing/2014/main" id="{88C8584C-38AB-410F-A2A3-52543C93D3D0}"/>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288" name="直線コネクタ 287">
          <a:extLst>
            <a:ext uri="{FF2B5EF4-FFF2-40B4-BE49-F238E27FC236}">
              <a16:creationId xmlns:a16="http://schemas.microsoft.com/office/drawing/2014/main" id="{DF463C53-DD4D-44A0-B3D4-0429F6E9B6BC}"/>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289" name="テキスト ボックス 288">
          <a:extLst>
            <a:ext uri="{FF2B5EF4-FFF2-40B4-BE49-F238E27FC236}">
              <a16:creationId xmlns:a16="http://schemas.microsoft.com/office/drawing/2014/main" id="{D60AE3FD-4BFA-4ABB-8EAF-BCFAABACB4C4}"/>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290" name="直線コネクタ 289">
          <a:extLst>
            <a:ext uri="{FF2B5EF4-FFF2-40B4-BE49-F238E27FC236}">
              <a16:creationId xmlns:a16="http://schemas.microsoft.com/office/drawing/2014/main" id="{75403DE3-1230-4A8E-A65D-4E078BEDC70C}"/>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291" name="テキスト ボックス 290">
          <a:extLst>
            <a:ext uri="{FF2B5EF4-FFF2-40B4-BE49-F238E27FC236}">
              <a16:creationId xmlns:a16="http://schemas.microsoft.com/office/drawing/2014/main" id="{D4CBC1C6-EDF4-4DED-8D9B-7A8A155540FF}"/>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292" name="直線コネクタ 291">
          <a:extLst>
            <a:ext uri="{FF2B5EF4-FFF2-40B4-BE49-F238E27FC236}">
              <a16:creationId xmlns:a16="http://schemas.microsoft.com/office/drawing/2014/main" id="{828C9255-DF35-4171-AC66-2DC8CFD8BDD9}"/>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293" name="テキスト ボックス 292">
          <a:extLst>
            <a:ext uri="{FF2B5EF4-FFF2-40B4-BE49-F238E27FC236}">
              <a16:creationId xmlns:a16="http://schemas.microsoft.com/office/drawing/2014/main" id="{4DF81205-371F-4B96-9A74-860FA103A69B}"/>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294" name="直線コネクタ 293">
          <a:extLst>
            <a:ext uri="{FF2B5EF4-FFF2-40B4-BE49-F238E27FC236}">
              <a16:creationId xmlns:a16="http://schemas.microsoft.com/office/drawing/2014/main" id="{392CA3CA-9029-437A-BC42-0B60FAB14BF9}"/>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295" name="テキスト ボックス 294">
          <a:extLst>
            <a:ext uri="{FF2B5EF4-FFF2-40B4-BE49-F238E27FC236}">
              <a16:creationId xmlns:a16="http://schemas.microsoft.com/office/drawing/2014/main" id="{5CA0D3E2-100F-4D5B-BE20-A762C1DEC242}"/>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296" name="直線コネクタ 295">
          <a:extLst>
            <a:ext uri="{FF2B5EF4-FFF2-40B4-BE49-F238E27FC236}">
              <a16:creationId xmlns:a16="http://schemas.microsoft.com/office/drawing/2014/main" id="{1E500A74-0249-4ECB-A59E-797635F8A91A}"/>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297" name="テキスト ボックス 296">
          <a:extLst>
            <a:ext uri="{FF2B5EF4-FFF2-40B4-BE49-F238E27FC236}">
              <a16:creationId xmlns:a16="http://schemas.microsoft.com/office/drawing/2014/main" id="{7C230E8E-88E9-4477-9414-9339CD3E414A}"/>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298" name="【市民会館】&#10;有形固定資産減価償却率グラフ枠">
          <a:extLst>
            <a:ext uri="{FF2B5EF4-FFF2-40B4-BE49-F238E27FC236}">
              <a16:creationId xmlns:a16="http://schemas.microsoft.com/office/drawing/2014/main" id="{C6491704-1A2D-4EC9-AD26-8D36A641A85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127636</xdr:rowOff>
    </xdr:from>
    <xdr:to>
      <xdr:col>24</xdr:col>
      <xdr:colOff>62865</xdr:colOff>
      <xdr:row>107</xdr:row>
      <xdr:rowOff>123825</xdr:rowOff>
    </xdr:to>
    <xdr:cxnSp macro="">
      <xdr:nvCxnSpPr>
        <xdr:cNvPr id="299" name="直線コネクタ 298">
          <a:extLst>
            <a:ext uri="{FF2B5EF4-FFF2-40B4-BE49-F238E27FC236}">
              <a16:creationId xmlns:a16="http://schemas.microsoft.com/office/drawing/2014/main" id="{AA7036D1-22F1-40C6-9838-E9D555753CC4}"/>
            </a:ext>
          </a:extLst>
        </xdr:cNvPr>
        <xdr:cNvCxnSpPr/>
      </xdr:nvCxnSpPr>
      <xdr:spPr>
        <a:xfrm flipV="1">
          <a:off x="4634865" y="17101186"/>
          <a:ext cx="0" cy="1367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127652</xdr:rowOff>
    </xdr:from>
    <xdr:ext cx="405111" cy="259045"/>
    <xdr:sp macro="" textlink="">
      <xdr:nvSpPr>
        <xdr:cNvPr id="300" name="【市民会館】&#10;有形固定資産減価償却率最小値テキスト">
          <a:extLst>
            <a:ext uri="{FF2B5EF4-FFF2-40B4-BE49-F238E27FC236}">
              <a16:creationId xmlns:a16="http://schemas.microsoft.com/office/drawing/2014/main" id="{97EBDDE9-8BE8-479B-BC0A-2781EB9C66F8}"/>
            </a:ext>
          </a:extLst>
        </xdr:cNvPr>
        <xdr:cNvSpPr txBox="1"/>
      </xdr:nvSpPr>
      <xdr:spPr>
        <a:xfrm>
          <a:off x="4673600" y="18472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123825</xdr:rowOff>
    </xdr:from>
    <xdr:to>
      <xdr:col>24</xdr:col>
      <xdr:colOff>152400</xdr:colOff>
      <xdr:row>107</xdr:row>
      <xdr:rowOff>123825</xdr:rowOff>
    </xdr:to>
    <xdr:cxnSp macro="">
      <xdr:nvCxnSpPr>
        <xdr:cNvPr id="301" name="直線コネクタ 300">
          <a:extLst>
            <a:ext uri="{FF2B5EF4-FFF2-40B4-BE49-F238E27FC236}">
              <a16:creationId xmlns:a16="http://schemas.microsoft.com/office/drawing/2014/main" id="{575A030C-BE10-4878-896D-5AF47B5F42C3}"/>
            </a:ext>
          </a:extLst>
        </xdr:cNvPr>
        <xdr:cNvCxnSpPr/>
      </xdr:nvCxnSpPr>
      <xdr:spPr>
        <a:xfrm>
          <a:off x="4546600" y="18468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74313</xdr:rowOff>
    </xdr:from>
    <xdr:ext cx="405111" cy="259045"/>
    <xdr:sp macro="" textlink="">
      <xdr:nvSpPr>
        <xdr:cNvPr id="302" name="【市民会館】&#10;有形固定資産減価償却率最大値テキスト">
          <a:extLst>
            <a:ext uri="{FF2B5EF4-FFF2-40B4-BE49-F238E27FC236}">
              <a16:creationId xmlns:a16="http://schemas.microsoft.com/office/drawing/2014/main" id="{FE4AEEEB-3E50-4351-B78B-86152B299381}"/>
            </a:ext>
          </a:extLst>
        </xdr:cNvPr>
        <xdr:cNvSpPr txBox="1"/>
      </xdr:nvSpPr>
      <xdr:spPr>
        <a:xfrm>
          <a:off x="4673600" y="16876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127636</xdr:rowOff>
    </xdr:from>
    <xdr:to>
      <xdr:col>24</xdr:col>
      <xdr:colOff>152400</xdr:colOff>
      <xdr:row>99</xdr:row>
      <xdr:rowOff>127636</xdr:rowOff>
    </xdr:to>
    <xdr:cxnSp macro="">
      <xdr:nvCxnSpPr>
        <xdr:cNvPr id="303" name="直線コネクタ 302">
          <a:extLst>
            <a:ext uri="{FF2B5EF4-FFF2-40B4-BE49-F238E27FC236}">
              <a16:creationId xmlns:a16="http://schemas.microsoft.com/office/drawing/2014/main" id="{1779AC52-799A-48ED-A44B-6CAEB8C3A47A}"/>
            </a:ext>
          </a:extLst>
        </xdr:cNvPr>
        <xdr:cNvCxnSpPr/>
      </xdr:nvCxnSpPr>
      <xdr:spPr>
        <a:xfrm>
          <a:off x="4546600" y="17101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40022</xdr:rowOff>
    </xdr:from>
    <xdr:ext cx="405111" cy="259045"/>
    <xdr:sp macro="" textlink="">
      <xdr:nvSpPr>
        <xdr:cNvPr id="304" name="【市民会館】&#10;有形固定資産減価償却率平均値テキスト">
          <a:extLst>
            <a:ext uri="{FF2B5EF4-FFF2-40B4-BE49-F238E27FC236}">
              <a16:creationId xmlns:a16="http://schemas.microsoft.com/office/drawing/2014/main" id="{61EE17BD-343A-45A8-BAE9-2E124C9896E2}"/>
            </a:ext>
          </a:extLst>
        </xdr:cNvPr>
        <xdr:cNvSpPr txBox="1"/>
      </xdr:nvSpPr>
      <xdr:spPr>
        <a:xfrm>
          <a:off x="4673600" y="178708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61595</xdr:rowOff>
    </xdr:from>
    <xdr:to>
      <xdr:col>24</xdr:col>
      <xdr:colOff>114300</xdr:colOff>
      <xdr:row>104</xdr:row>
      <xdr:rowOff>163195</xdr:rowOff>
    </xdr:to>
    <xdr:sp macro="" textlink="">
      <xdr:nvSpPr>
        <xdr:cNvPr id="305" name="フローチャート: 判断 304">
          <a:extLst>
            <a:ext uri="{FF2B5EF4-FFF2-40B4-BE49-F238E27FC236}">
              <a16:creationId xmlns:a16="http://schemas.microsoft.com/office/drawing/2014/main" id="{20017A43-36E5-4EEE-ABED-6A2CDFB5C9E0}"/>
            </a:ext>
          </a:extLst>
        </xdr:cNvPr>
        <xdr:cNvSpPr/>
      </xdr:nvSpPr>
      <xdr:spPr>
        <a:xfrm>
          <a:off x="4584700" y="1789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76836</xdr:rowOff>
    </xdr:from>
    <xdr:to>
      <xdr:col>20</xdr:col>
      <xdr:colOff>38100</xdr:colOff>
      <xdr:row>105</xdr:row>
      <xdr:rowOff>6986</xdr:rowOff>
    </xdr:to>
    <xdr:sp macro="" textlink="">
      <xdr:nvSpPr>
        <xdr:cNvPr id="306" name="フローチャート: 判断 305">
          <a:extLst>
            <a:ext uri="{FF2B5EF4-FFF2-40B4-BE49-F238E27FC236}">
              <a16:creationId xmlns:a16="http://schemas.microsoft.com/office/drawing/2014/main" id="{7841D1FC-1AE5-442E-A6BB-8CC4549DB95D}"/>
            </a:ext>
          </a:extLst>
        </xdr:cNvPr>
        <xdr:cNvSpPr/>
      </xdr:nvSpPr>
      <xdr:spPr>
        <a:xfrm>
          <a:off x="3746500" y="17907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57786</xdr:rowOff>
    </xdr:from>
    <xdr:to>
      <xdr:col>15</xdr:col>
      <xdr:colOff>101600</xdr:colOff>
      <xdr:row>104</xdr:row>
      <xdr:rowOff>159386</xdr:rowOff>
    </xdr:to>
    <xdr:sp macro="" textlink="">
      <xdr:nvSpPr>
        <xdr:cNvPr id="307" name="フローチャート: 判断 306">
          <a:extLst>
            <a:ext uri="{FF2B5EF4-FFF2-40B4-BE49-F238E27FC236}">
              <a16:creationId xmlns:a16="http://schemas.microsoft.com/office/drawing/2014/main" id="{CFFA0A32-3CC9-4B1E-BD00-6D04173F7F02}"/>
            </a:ext>
          </a:extLst>
        </xdr:cNvPr>
        <xdr:cNvSpPr/>
      </xdr:nvSpPr>
      <xdr:spPr>
        <a:xfrm>
          <a:off x="2857500" y="17888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29211</xdr:rowOff>
    </xdr:from>
    <xdr:to>
      <xdr:col>10</xdr:col>
      <xdr:colOff>165100</xdr:colOff>
      <xdr:row>104</xdr:row>
      <xdr:rowOff>130811</xdr:rowOff>
    </xdr:to>
    <xdr:sp macro="" textlink="">
      <xdr:nvSpPr>
        <xdr:cNvPr id="308" name="フローチャート: 判断 307">
          <a:extLst>
            <a:ext uri="{FF2B5EF4-FFF2-40B4-BE49-F238E27FC236}">
              <a16:creationId xmlns:a16="http://schemas.microsoft.com/office/drawing/2014/main" id="{AC32E831-9CC3-47C1-91D0-7E845EB5612A}"/>
            </a:ext>
          </a:extLst>
        </xdr:cNvPr>
        <xdr:cNvSpPr/>
      </xdr:nvSpPr>
      <xdr:spPr>
        <a:xfrm>
          <a:off x="1968500" y="17860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158750</xdr:rowOff>
    </xdr:from>
    <xdr:to>
      <xdr:col>6</xdr:col>
      <xdr:colOff>38100</xdr:colOff>
      <xdr:row>104</xdr:row>
      <xdr:rowOff>88900</xdr:rowOff>
    </xdr:to>
    <xdr:sp macro="" textlink="">
      <xdr:nvSpPr>
        <xdr:cNvPr id="309" name="フローチャート: 判断 308">
          <a:extLst>
            <a:ext uri="{FF2B5EF4-FFF2-40B4-BE49-F238E27FC236}">
              <a16:creationId xmlns:a16="http://schemas.microsoft.com/office/drawing/2014/main" id="{5649C39F-FE5A-444D-87CE-28E75ACF7380}"/>
            </a:ext>
          </a:extLst>
        </xdr:cNvPr>
        <xdr:cNvSpPr/>
      </xdr:nvSpPr>
      <xdr:spPr>
        <a:xfrm>
          <a:off x="1079500" y="178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10" name="テキスト ボックス 309">
          <a:extLst>
            <a:ext uri="{FF2B5EF4-FFF2-40B4-BE49-F238E27FC236}">
              <a16:creationId xmlns:a16="http://schemas.microsoft.com/office/drawing/2014/main" id="{71DCDEBE-FEE3-4BB0-84AF-541E297E1CB5}"/>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11" name="テキスト ボックス 310">
          <a:extLst>
            <a:ext uri="{FF2B5EF4-FFF2-40B4-BE49-F238E27FC236}">
              <a16:creationId xmlns:a16="http://schemas.microsoft.com/office/drawing/2014/main" id="{7A7314F6-72D1-439A-B200-C923827E22E9}"/>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12" name="テキスト ボックス 311">
          <a:extLst>
            <a:ext uri="{FF2B5EF4-FFF2-40B4-BE49-F238E27FC236}">
              <a16:creationId xmlns:a16="http://schemas.microsoft.com/office/drawing/2014/main" id="{73D101F2-2FE6-442E-A53E-F78236F43984}"/>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13" name="テキスト ボックス 312">
          <a:extLst>
            <a:ext uri="{FF2B5EF4-FFF2-40B4-BE49-F238E27FC236}">
              <a16:creationId xmlns:a16="http://schemas.microsoft.com/office/drawing/2014/main" id="{507C993D-376C-4F26-BF0E-9EE96C7C8A25}"/>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14" name="テキスト ボックス 313">
          <a:extLst>
            <a:ext uri="{FF2B5EF4-FFF2-40B4-BE49-F238E27FC236}">
              <a16:creationId xmlns:a16="http://schemas.microsoft.com/office/drawing/2014/main" id="{89B3240B-8645-416F-AA3B-C3F2EC56E069}"/>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101</xdr:row>
      <xdr:rowOff>8255</xdr:rowOff>
    </xdr:from>
    <xdr:to>
      <xdr:col>24</xdr:col>
      <xdr:colOff>114300</xdr:colOff>
      <xdr:row>101</xdr:row>
      <xdr:rowOff>109855</xdr:rowOff>
    </xdr:to>
    <xdr:sp macro="" textlink="">
      <xdr:nvSpPr>
        <xdr:cNvPr id="315" name="楕円 314">
          <a:extLst>
            <a:ext uri="{FF2B5EF4-FFF2-40B4-BE49-F238E27FC236}">
              <a16:creationId xmlns:a16="http://schemas.microsoft.com/office/drawing/2014/main" id="{B09E0C57-C271-4CC2-A062-7E8465297FE6}"/>
            </a:ext>
          </a:extLst>
        </xdr:cNvPr>
        <xdr:cNvSpPr/>
      </xdr:nvSpPr>
      <xdr:spPr>
        <a:xfrm>
          <a:off x="4584700" y="17324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31132</xdr:rowOff>
    </xdr:from>
    <xdr:ext cx="405111" cy="259045"/>
    <xdr:sp macro="" textlink="">
      <xdr:nvSpPr>
        <xdr:cNvPr id="316" name="【市民会館】&#10;有形固定資産減価償却率該当値テキスト">
          <a:extLst>
            <a:ext uri="{FF2B5EF4-FFF2-40B4-BE49-F238E27FC236}">
              <a16:creationId xmlns:a16="http://schemas.microsoft.com/office/drawing/2014/main" id="{42EC72E2-E710-4F46-A130-704F553BDEA1}"/>
            </a:ext>
          </a:extLst>
        </xdr:cNvPr>
        <xdr:cNvSpPr txBox="1"/>
      </xdr:nvSpPr>
      <xdr:spPr>
        <a:xfrm>
          <a:off x="4673600" y="17176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100</xdr:row>
      <xdr:rowOff>92075</xdr:rowOff>
    </xdr:from>
    <xdr:to>
      <xdr:col>20</xdr:col>
      <xdr:colOff>38100</xdr:colOff>
      <xdr:row>101</xdr:row>
      <xdr:rowOff>22225</xdr:rowOff>
    </xdr:to>
    <xdr:sp macro="" textlink="">
      <xdr:nvSpPr>
        <xdr:cNvPr id="317" name="楕円 316">
          <a:extLst>
            <a:ext uri="{FF2B5EF4-FFF2-40B4-BE49-F238E27FC236}">
              <a16:creationId xmlns:a16="http://schemas.microsoft.com/office/drawing/2014/main" id="{C8F9C002-3904-4E66-A2D8-512445784A71}"/>
            </a:ext>
          </a:extLst>
        </xdr:cNvPr>
        <xdr:cNvSpPr/>
      </xdr:nvSpPr>
      <xdr:spPr>
        <a:xfrm>
          <a:off x="3746500" y="17237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100</xdr:row>
      <xdr:rowOff>142875</xdr:rowOff>
    </xdr:from>
    <xdr:to>
      <xdr:col>24</xdr:col>
      <xdr:colOff>63500</xdr:colOff>
      <xdr:row>101</xdr:row>
      <xdr:rowOff>59055</xdr:rowOff>
    </xdr:to>
    <xdr:cxnSp macro="">
      <xdr:nvCxnSpPr>
        <xdr:cNvPr id="318" name="直線コネクタ 317">
          <a:extLst>
            <a:ext uri="{FF2B5EF4-FFF2-40B4-BE49-F238E27FC236}">
              <a16:creationId xmlns:a16="http://schemas.microsoft.com/office/drawing/2014/main" id="{18DE9166-8F70-489B-BCF2-2B832041ABD4}"/>
            </a:ext>
          </a:extLst>
        </xdr:cNvPr>
        <xdr:cNvCxnSpPr/>
      </xdr:nvCxnSpPr>
      <xdr:spPr>
        <a:xfrm>
          <a:off x="3797300" y="17287875"/>
          <a:ext cx="8382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100</xdr:row>
      <xdr:rowOff>4445</xdr:rowOff>
    </xdr:from>
    <xdr:to>
      <xdr:col>15</xdr:col>
      <xdr:colOff>101600</xdr:colOff>
      <xdr:row>100</xdr:row>
      <xdr:rowOff>106045</xdr:rowOff>
    </xdr:to>
    <xdr:sp macro="" textlink="">
      <xdr:nvSpPr>
        <xdr:cNvPr id="319" name="楕円 318">
          <a:extLst>
            <a:ext uri="{FF2B5EF4-FFF2-40B4-BE49-F238E27FC236}">
              <a16:creationId xmlns:a16="http://schemas.microsoft.com/office/drawing/2014/main" id="{CD77678A-1B47-4A80-AE4C-FE8D460E2FE5}"/>
            </a:ext>
          </a:extLst>
        </xdr:cNvPr>
        <xdr:cNvSpPr/>
      </xdr:nvSpPr>
      <xdr:spPr>
        <a:xfrm>
          <a:off x="2857500" y="17149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100</xdr:row>
      <xdr:rowOff>55245</xdr:rowOff>
    </xdr:from>
    <xdr:to>
      <xdr:col>19</xdr:col>
      <xdr:colOff>177800</xdr:colOff>
      <xdr:row>100</xdr:row>
      <xdr:rowOff>142875</xdr:rowOff>
    </xdr:to>
    <xdr:cxnSp macro="">
      <xdr:nvCxnSpPr>
        <xdr:cNvPr id="320" name="直線コネクタ 319">
          <a:extLst>
            <a:ext uri="{FF2B5EF4-FFF2-40B4-BE49-F238E27FC236}">
              <a16:creationId xmlns:a16="http://schemas.microsoft.com/office/drawing/2014/main" id="{1283C788-1E48-40DF-BBDD-458489C38FF6}"/>
            </a:ext>
          </a:extLst>
        </xdr:cNvPr>
        <xdr:cNvCxnSpPr/>
      </xdr:nvCxnSpPr>
      <xdr:spPr>
        <a:xfrm>
          <a:off x="2908300" y="17200245"/>
          <a:ext cx="8890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99</xdr:row>
      <xdr:rowOff>88264</xdr:rowOff>
    </xdr:from>
    <xdr:to>
      <xdr:col>10</xdr:col>
      <xdr:colOff>165100</xdr:colOff>
      <xdr:row>100</xdr:row>
      <xdr:rowOff>18414</xdr:rowOff>
    </xdr:to>
    <xdr:sp macro="" textlink="">
      <xdr:nvSpPr>
        <xdr:cNvPr id="321" name="楕円 320">
          <a:extLst>
            <a:ext uri="{FF2B5EF4-FFF2-40B4-BE49-F238E27FC236}">
              <a16:creationId xmlns:a16="http://schemas.microsoft.com/office/drawing/2014/main" id="{990E4C4D-C70C-4078-8332-D33827244C62}"/>
            </a:ext>
          </a:extLst>
        </xdr:cNvPr>
        <xdr:cNvSpPr/>
      </xdr:nvSpPr>
      <xdr:spPr>
        <a:xfrm>
          <a:off x="1968500" y="17061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99</xdr:row>
      <xdr:rowOff>139064</xdr:rowOff>
    </xdr:from>
    <xdr:to>
      <xdr:col>15</xdr:col>
      <xdr:colOff>50800</xdr:colOff>
      <xdr:row>100</xdr:row>
      <xdr:rowOff>55245</xdr:rowOff>
    </xdr:to>
    <xdr:cxnSp macro="">
      <xdr:nvCxnSpPr>
        <xdr:cNvPr id="322" name="直線コネクタ 321">
          <a:extLst>
            <a:ext uri="{FF2B5EF4-FFF2-40B4-BE49-F238E27FC236}">
              <a16:creationId xmlns:a16="http://schemas.microsoft.com/office/drawing/2014/main" id="{FBA47DE1-AEE4-45EC-8B69-65DD5C943F72}"/>
            </a:ext>
          </a:extLst>
        </xdr:cNvPr>
        <xdr:cNvCxnSpPr/>
      </xdr:nvCxnSpPr>
      <xdr:spPr>
        <a:xfrm>
          <a:off x="2019300" y="17112614"/>
          <a:ext cx="889000" cy="87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99</xdr:row>
      <xdr:rowOff>13970</xdr:rowOff>
    </xdr:from>
    <xdr:to>
      <xdr:col>6</xdr:col>
      <xdr:colOff>38100</xdr:colOff>
      <xdr:row>99</xdr:row>
      <xdr:rowOff>115570</xdr:rowOff>
    </xdr:to>
    <xdr:sp macro="" textlink="">
      <xdr:nvSpPr>
        <xdr:cNvPr id="323" name="楕円 322">
          <a:extLst>
            <a:ext uri="{FF2B5EF4-FFF2-40B4-BE49-F238E27FC236}">
              <a16:creationId xmlns:a16="http://schemas.microsoft.com/office/drawing/2014/main" id="{127CCE3F-870C-46FE-804F-C9044785601C}"/>
            </a:ext>
          </a:extLst>
        </xdr:cNvPr>
        <xdr:cNvSpPr/>
      </xdr:nvSpPr>
      <xdr:spPr>
        <a:xfrm>
          <a:off x="1079500" y="16987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99</xdr:row>
      <xdr:rowOff>64770</xdr:rowOff>
    </xdr:from>
    <xdr:to>
      <xdr:col>10</xdr:col>
      <xdr:colOff>114300</xdr:colOff>
      <xdr:row>99</xdr:row>
      <xdr:rowOff>139064</xdr:rowOff>
    </xdr:to>
    <xdr:cxnSp macro="">
      <xdr:nvCxnSpPr>
        <xdr:cNvPr id="324" name="直線コネクタ 323">
          <a:extLst>
            <a:ext uri="{FF2B5EF4-FFF2-40B4-BE49-F238E27FC236}">
              <a16:creationId xmlns:a16="http://schemas.microsoft.com/office/drawing/2014/main" id="{AA5E0E0F-49F2-4315-86E6-88D5BB07671F}"/>
            </a:ext>
          </a:extLst>
        </xdr:cNvPr>
        <xdr:cNvCxnSpPr/>
      </xdr:nvCxnSpPr>
      <xdr:spPr>
        <a:xfrm>
          <a:off x="1130300" y="17038320"/>
          <a:ext cx="889000" cy="74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169563</xdr:rowOff>
    </xdr:from>
    <xdr:ext cx="405111" cy="259045"/>
    <xdr:sp macro="" textlink="">
      <xdr:nvSpPr>
        <xdr:cNvPr id="325" name="n_1aveValue【市民会館】&#10;有形固定資産減価償却率">
          <a:extLst>
            <a:ext uri="{FF2B5EF4-FFF2-40B4-BE49-F238E27FC236}">
              <a16:creationId xmlns:a16="http://schemas.microsoft.com/office/drawing/2014/main" id="{495199E3-E00F-412A-89B7-F3425C88AFC0}"/>
            </a:ext>
          </a:extLst>
        </xdr:cNvPr>
        <xdr:cNvSpPr txBox="1"/>
      </xdr:nvSpPr>
      <xdr:spPr>
        <a:xfrm>
          <a:off x="3582044" y="18000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150513</xdr:rowOff>
    </xdr:from>
    <xdr:ext cx="405111" cy="259045"/>
    <xdr:sp macro="" textlink="">
      <xdr:nvSpPr>
        <xdr:cNvPr id="326" name="n_2aveValue【市民会館】&#10;有形固定資産減価償却率">
          <a:extLst>
            <a:ext uri="{FF2B5EF4-FFF2-40B4-BE49-F238E27FC236}">
              <a16:creationId xmlns:a16="http://schemas.microsoft.com/office/drawing/2014/main" id="{25EDFEA5-C98D-4C4F-ADBE-DE3DD29910D0}"/>
            </a:ext>
          </a:extLst>
        </xdr:cNvPr>
        <xdr:cNvSpPr txBox="1"/>
      </xdr:nvSpPr>
      <xdr:spPr>
        <a:xfrm>
          <a:off x="2705744" y="17981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121938</xdr:rowOff>
    </xdr:from>
    <xdr:ext cx="405111" cy="259045"/>
    <xdr:sp macro="" textlink="">
      <xdr:nvSpPr>
        <xdr:cNvPr id="327" name="n_3aveValue【市民会館】&#10;有形固定資産減価償却率">
          <a:extLst>
            <a:ext uri="{FF2B5EF4-FFF2-40B4-BE49-F238E27FC236}">
              <a16:creationId xmlns:a16="http://schemas.microsoft.com/office/drawing/2014/main" id="{E9C0BC48-102C-4F29-8DF6-00A73DE7F5AD}"/>
            </a:ext>
          </a:extLst>
        </xdr:cNvPr>
        <xdr:cNvSpPr txBox="1"/>
      </xdr:nvSpPr>
      <xdr:spPr>
        <a:xfrm>
          <a:off x="1816744" y="17952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80027</xdr:rowOff>
    </xdr:from>
    <xdr:ext cx="405111" cy="259045"/>
    <xdr:sp macro="" textlink="">
      <xdr:nvSpPr>
        <xdr:cNvPr id="328" name="n_4aveValue【市民会館】&#10;有形固定資産減価償却率">
          <a:extLst>
            <a:ext uri="{FF2B5EF4-FFF2-40B4-BE49-F238E27FC236}">
              <a16:creationId xmlns:a16="http://schemas.microsoft.com/office/drawing/2014/main" id="{9A31A2E4-3189-4212-9070-0D3908203541}"/>
            </a:ext>
          </a:extLst>
        </xdr:cNvPr>
        <xdr:cNvSpPr txBox="1"/>
      </xdr:nvSpPr>
      <xdr:spPr>
        <a:xfrm>
          <a:off x="927744" y="17910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99</xdr:row>
      <xdr:rowOff>38752</xdr:rowOff>
    </xdr:from>
    <xdr:ext cx="405111" cy="259045"/>
    <xdr:sp macro="" textlink="">
      <xdr:nvSpPr>
        <xdr:cNvPr id="329" name="n_1mainValue【市民会館】&#10;有形固定資産減価償却率">
          <a:extLst>
            <a:ext uri="{FF2B5EF4-FFF2-40B4-BE49-F238E27FC236}">
              <a16:creationId xmlns:a16="http://schemas.microsoft.com/office/drawing/2014/main" id="{E34D8DE1-C984-4412-BDCD-FE100C290FA4}"/>
            </a:ext>
          </a:extLst>
        </xdr:cNvPr>
        <xdr:cNvSpPr txBox="1"/>
      </xdr:nvSpPr>
      <xdr:spPr>
        <a:xfrm>
          <a:off x="3582044" y="17012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98</xdr:row>
      <xdr:rowOff>122572</xdr:rowOff>
    </xdr:from>
    <xdr:ext cx="405111" cy="259045"/>
    <xdr:sp macro="" textlink="">
      <xdr:nvSpPr>
        <xdr:cNvPr id="330" name="n_2mainValue【市民会館】&#10;有形固定資産減価償却率">
          <a:extLst>
            <a:ext uri="{FF2B5EF4-FFF2-40B4-BE49-F238E27FC236}">
              <a16:creationId xmlns:a16="http://schemas.microsoft.com/office/drawing/2014/main" id="{73429F59-E38F-43D1-AD24-FE5178D936D8}"/>
            </a:ext>
          </a:extLst>
        </xdr:cNvPr>
        <xdr:cNvSpPr txBox="1"/>
      </xdr:nvSpPr>
      <xdr:spPr>
        <a:xfrm>
          <a:off x="2705744" y="16924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98</xdr:row>
      <xdr:rowOff>34941</xdr:rowOff>
    </xdr:from>
    <xdr:ext cx="405111" cy="259045"/>
    <xdr:sp macro="" textlink="">
      <xdr:nvSpPr>
        <xdr:cNvPr id="331" name="n_3mainValue【市民会館】&#10;有形固定資産減価償却率">
          <a:extLst>
            <a:ext uri="{FF2B5EF4-FFF2-40B4-BE49-F238E27FC236}">
              <a16:creationId xmlns:a16="http://schemas.microsoft.com/office/drawing/2014/main" id="{03655BED-5A98-4B26-A187-E79C9B97DCA6}"/>
            </a:ext>
          </a:extLst>
        </xdr:cNvPr>
        <xdr:cNvSpPr txBox="1"/>
      </xdr:nvSpPr>
      <xdr:spPr>
        <a:xfrm>
          <a:off x="1816744" y="16837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97</xdr:row>
      <xdr:rowOff>132097</xdr:rowOff>
    </xdr:from>
    <xdr:ext cx="405111" cy="259045"/>
    <xdr:sp macro="" textlink="">
      <xdr:nvSpPr>
        <xdr:cNvPr id="332" name="n_4mainValue【市民会館】&#10;有形固定資産減価償却率">
          <a:extLst>
            <a:ext uri="{FF2B5EF4-FFF2-40B4-BE49-F238E27FC236}">
              <a16:creationId xmlns:a16="http://schemas.microsoft.com/office/drawing/2014/main" id="{33906C2A-08FA-4023-91BF-C035CF22CA77}"/>
            </a:ext>
          </a:extLst>
        </xdr:cNvPr>
        <xdr:cNvSpPr txBox="1"/>
      </xdr:nvSpPr>
      <xdr:spPr>
        <a:xfrm>
          <a:off x="927744" y="1676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33" name="正方形/長方形 332">
          <a:extLst>
            <a:ext uri="{FF2B5EF4-FFF2-40B4-BE49-F238E27FC236}">
              <a16:creationId xmlns:a16="http://schemas.microsoft.com/office/drawing/2014/main" id="{5E6528A0-4FC3-4E9A-A5C8-BF97E611E377}"/>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34" name="正方形/長方形 333">
          <a:extLst>
            <a:ext uri="{FF2B5EF4-FFF2-40B4-BE49-F238E27FC236}">
              <a16:creationId xmlns:a16="http://schemas.microsoft.com/office/drawing/2014/main" id="{E8EC4B13-CCCF-4852-B43E-1B14B2680E1B}"/>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35" name="正方形/長方形 334">
          <a:extLst>
            <a:ext uri="{FF2B5EF4-FFF2-40B4-BE49-F238E27FC236}">
              <a16:creationId xmlns:a16="http://schemas.microsoft.com/office/drawing/2014/main" id="{7E4F466B-1943-42C3-AC5C-50CC383E3A4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36" name="正方形/長方形 335">
          <a:extLst>
            <a:ext uri="{FF2B5EF4-FFF2-40B4-BE49-F238E27FC236}">
              <a16:creationId xmlns:a16="http://schemas.microsoft.com/office/drawing/2014/main" id="{E53355FA-7951-4311-84A1-672F6C5BFB05}"/>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37" name="正方形/長方形 336">
          <a:extLst>
            <a:ext uri="{FF2B5EF4-FFF2-40B4-BE49-F238E27FC236}">
              <a16:creationId xmlns:a16="http://schemas.microsoft.com/office/drawing/2014/main" id="{2EA6985C-006F-47C1-B309-144EE0F8B5D8}"/>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38" name="正方形/長方形 337">
          <a:extLst>
            <a:ext uri="{FF2B5EF4-FFF2-40B4-BE49-F238E27FC236}">
              <a16:creationId xmlns:a16="http://schemas.microsoft.com/office/drawing/2014/main" id="{DD3462E1-65F5-49A5-8AA3-D0ABB2172698}"/>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39" name="正方形/長方形 338">
          <a:extLst>
            <a:ext uri="{FF2B5EF4-FFF2-40B4-BE49-F238E27FC236}">
              <a16:creationId xmlns:a16="http://schemas.microsoft.com/office/drawing/2014/main" id="{F7EA7850-4124-4B54-9D4A-CB59A8C58B73}"/>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0" name="正方形/長方形 339">
          <a:extLst>
            <a:ext uri="{FF2B5EF4-FFF2-40B4-BE49-F238E27FC236}">
              <a16:creationId xmlns:a16="http://schemas.microsoft.com/office/drawing/2014/main" id="{EA21233E-B640-4BED-AAF9-3C5ABB29F736}"/>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41" name="テキスト ボックス 340">
          <a:extLst>
            <a:ext uri="{FF2B5EF4-FFF2-40B4-BE49-F238E27FC236}">
              <a16:creationId xmlns:a16="http://schemas.microsoft.com/office/drawing/2014/main" id="{2B2881B5-98DB-41E7-96EB-E6A717823317}"/>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42" name="直線コネクタ 341">
          <a:extLst>
            <a:ext uri="{FF2B5EF4-FFF2-40B4-BE49-F238E27FC236}">
              <a16:creationId xmlns:a16="http://schemas.microsoft.com/office/drawing/2014/main" id="{D4D131B2-5D3B-46F3-A6CB-7AC6C56B3898}"/>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43" name="直線コネクタ 342">
          <a:extLst>
            <a:ext uri="{FF2B5EF4-FFF2-40B4-BE49-F238E27FC236}">
              <a16:creationId xmlns:a16="http://schemas.microsoft.com/office/drawing/2014/main" id="{8B803F7C-28D5-4B6D-B9EE-9BE751D07081}"/>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44" name="テキスト ボックス 343">
          <a:extLst>
            <a:ext uri="{FF2B5EF4-FFF2-40B4-BE49-F238E27FC236}">
              <a16:creationId xmlns:a16="http://schemas.microsoft.com/office/drawing/2014/main" id="{5ADD8D3B-858B-4558-84F5-545025787309}"/>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45" name="直線コネクタ 344">
          <a:extLst>
            <a:ext uri="{FF2B5EF4-FFF2-40B4-BE49-F238E27FC236}">
              <a16:creationId xmlns:a16="http://schemas.microsoft.com/office/drawing/2014/main" id="{04A4F686-7A8D-4887-AE8C-7ED64C1E224C}"/>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46" name="テキスト ボックス 345">
          <a:extLst>
            <a:ext uri="{FF2B5EF4-FFF2-40B4-BE49-F238E27FC236}">
              <a16:creationId xmlns:a16="http://schemas.microsoft.com/office/drawing/2014/main" id="{20D2C6B3-2FDA-47BB-93AE-1E8059206E2A}"/>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47" name="直線コネクタ 346">
          <a:extLst>
            <a:ext uri="{FF2B5EF4-FFF2-40B4-BE49-F238E27FC236}">
              <a16:creationId xmlns:a16="http://schemas.microsoft.com/office/drawing/2014/main" id="{491C8E2B-39A7-4DA0-9179-D3AE50948796}"/>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48" name="テキスト ボックス 347">
          <a:extLst>
            <a:ext uri="{FF2B5EF4-FFF2-40B4-BE49-F238E27FC236}">
              <a16:creationId xmlns:a16="http://schemas.microsoft.com/office/drawing/2014/main" id="{FA0DCED1-8560-4A13-AB9A-20BB72D3828E}"/>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49" name="直線コネクタ 348">
          <a:extLst>
            <a:ext uri="{FF2B5EF4-FFF2-40B4-BE49-F238E27FC236}">
              <a16:creationId xmlns:a16="http://schemas.microsoft.com/office/drawing/2014/main" id="{32377E38-FDB0-496D-A5D3-AD2F82BCD4BA}"/>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50" name="テキスト ボックス 349">
          <a:extLst>
            <a:ext uri="{FF2B5EF4-FFF2-40B4-BE49-F238E27FC236}">
              <a16:creationId xmlns:a16="http://schemas.microsoft.com/office/drawing/2014/main" id="{5511C402-D73D-4822-82FE-9E6DAEC3C0DF}"/>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51" name="直線コネクタ 350">
          <a:extLst>
            <a:ext uri="{FF2B5EF4-FFF2-40B4-BE49-F238E27FC236}">
              <a16:creationId xmlns:a16="http://schemas.microsoft.com/office/drawing/2014/main" id="{33FAD503-DC35-4666-BFBB-16184D4C65AC}"/>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52" name="テキスト ボックス 351">
          <a:extLst>
            <a:ext uri="{FF2B5EF4-FFF2-40B4-BE49-F238E27FC236}">
              <a16:creationId xmlns:a16="http://schemas.microsoft.com/office/drawing/2014/main" id="{7B1A2017-B52F-43E5-9C91-56BBC80CC412}"/>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53" name="直線コネクタ 352">
          <a:extLst>
            <a:ext uri="{FF2B5EF4-FFF2-40B4-BE49-F238E27FC236}">
              <a16:creationId xmlns:a16="http://schemas.microsoft.com/office/drawing/2014/main" id="{7D098173-F6EA-4DC9-8297-7CB66C190F72}"/>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54" name="テキスト ボックス 353">
          <a:extLst>
            <a:ext uri="{FF2B5EF4-FFF2-40B4-BE49-F238E27FC236}">
              <a16:creationId xmlns:a16="http://schemas.microsoft.com/office/drawing/2014/main" id="{C0BE8DB9-68B9-422B-AABE-B4E92A5AEB6E}"/>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55" name="【市民会館】&#10;一人当たり面積グラフ枠">
          <a:extLst>
            <a:ext uri="{FF2B5EF4-FFF2-40B4-BE49-F238E27FC236}">
              <a16:creationId xmlns:a16="http://schemas.microsoft.com/office/drawing/2014/main" id="{B5438F5E-A3E0-4B4D-93AA-868F33E81D73}"/>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3811</xdr:rowOff>
    </xdr:from>
    <xdr:to>
      <xdr:col>54</xdr:col>
      <xdr:colOff>189865</xdr:colOff>
      <xdr:row>108</xdr:row>
      <xdr:rowOff>30480</xdr:rowOff>
    </xdr:to>
    <xdr:cxnSp macro="">
      <xdr:nvCxnSpPr>
        <xdr:cNvPr id="356" name="直線コネクタ 355">
          <a:extLst>
            <a:ext uri="{FF2B5EF4-FFF2-40B4-BE49-F238E27FC236}">
              <a16:creationId xmlns:a16="http://schemas.microsoft.com/office/drawing/2014/main" id="{9F95FD75-684A-4CF6-9C8F-5BCC4F098BCD}"/>
            </a:ext>
          </a:extLst>
        </xdr:cNvPr>
        <xdr:cNvCxnSpPr/>
      </xdr:nvCxnSpPr>
      <xdr:spPr>
        <a:xfrm flipV="1">
          <a:off x="10476865" y="17148811"/>
          <a:ext cx="0" cy="13982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34307</xdr:rowOff>
    </xdr:from>
    <xdr:ext cx="469744" cy="259045"/>
    <xdr:sp macro="" textlink="">
      <xdr:nvSpPr>
        <xdr:cNvPr id="357" name="【市民会館】&#10;一人当たり面積最小値テキスト">
          <a:extLst>
            <a:ext uri="{FF2B5EF4-FFF2-40B4-BE49-F238E27FC236}">
              <a16:creationId xmlns:a16="http://schemas.microsoft.com/office/drawing/2014/main" id="{71252108-7312-4ADE-BEA0-75CDB9A8C290}"/>
            </a:ext>
          </a:extLst>
        </xdr:cNvPr>
        <xdr:cNvSpPr txBox="1"/>
      </xdr:nvSpPr>
      <xdr:spPr>
        <a:xfrm>
          <a:off x="10515600" y="1855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30480</xdr:rowOff>
    </xdr:from>
    <xdr:to>
      <xdr:col>55</xdr:col>
      <xdr:colOff>88900</xdr:colOff>
      <xdr:row>108</xdr:row>
      <xdr:rowOff>30480</xdr:rowOff>
    </xdr:to>
    <xdr:cxnSp macro="">
      <xdr:nvCxnSpPr>
        <xdr:cNvPr id="358" name="直線コネクタ 357">
          <a:extLst>
            <a:ext uri="{FF2B5EF4-FFF2-40B4-BE49-F238E27FC236}">
              <a16:creationId xmlns:a16="http://schemas.microsoft.com/office/drawing/2014/main" id="{5E018BDC-332C-45A2-90CE-1F271EDE9895}"/>
            </a:ext>
          </a:extLst>
        </xdr:cNvPr>
        <xdr:cNvCxnSpPr/>
      </xdr:nvCxnSpPr>
      <xdr:spPr>
        <a:xfrm>
          <a:off x="10388600" y="1854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121938</xdr:rowOff>
    </xdr:from>
    <xdr:ext cx="469744" cy="259045"/>
    <xdr:sp macro="" textlink="">
      <xdr:nvSpPr>
        <xdr:cNvPr id="359" name="【市民会館】&#10;一人当たり面積最大値テキスト">
          <a:extLst>
            <a:ext uri="{FF2B5EF4-FFF2-40B4-BE49-F238E27FC236}">
              <a16:creationId xmlns:a16="http://schemas.microsoft.com/office/drawing/2014/main" id="{491E44F9-E376-4C2C-B330-9CD106A609F7}"/>
            </a:ext>
          </a:extLst>
        </xdr:cNvPr>
        <xdr:cNvSpPr txBox="1"/>
      </xdr:nvSpPr>
      <xdr:spPr>
        <a:xfrm>
          <a:off x="10515600" y="16924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3811</xdr:rowOff>
    </xdr:from>
    <xdr:to>
      <xdr:col>55</xdr:col>
      <xdr:colOff>88900</xdr:colOff>
      <xdr:row>100</xdr:row>
      <xdr:rowOff>3811</xdr:rowOff>
    </xdr:to>
    <xdr:cxnSp macro="">
      <xdr:nvCxnSpPr>
        <xdr:cNvPr id="360" name="直線コネクタ 359">
          <a:extLst>
            <a:ext uri="{FF2B5EF4-FFF2-40B4-BE49-F238E27FC236}">
              <a16:creationId xmlns:a16="http://schemas.microsoft.com/office/drawing/2014/main" id="{F31E7EAB-EE87-4E03-98C7-B111D2105232}"/>
            </a:ext>
          </a:extLst>
        </xdr:cNvPr>
        <xdr:cNvCxnSpPr/>
      </xdr:nvCxnSpPr>
      <xdr:spPr>
        <a:xfrm>
          <a:off x="10388600" y="17148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103</xdr:row>
      <xdr:rowOff>124477</xdr:rowOff>
    </xdr:from>
    <xdr:ext cx="469744" cy="259045"/>
    <xdr:sp macro="" textlink="">
      <xdr:nvSpPr>
        <xdr:cNvPr id="361" name="【市民会館】&#10;一人当たり面積平均値テキスト">
          <a:extLst>
            <a:ext uri="{FF2B5EF4-FFF2-40B4-BE49-F238E27FC236}">
              <a16:creationId xmlns:a16="http://schemas.microsoft.com/office/drawing/2014/main" id="{8A517C81-9864-499B-B296-6003994E7EB2}"/>
            </a:ext>
          </a:extLst>
        </xdr:cNvPr>
        <xdr:cNvSpPr txBox="1"/>
      </xdr:nvSpPr>
      <xdr:spPr>
        <a:xfrm>
          <a:off x="10515600" y="17783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101600</xdr:rowOff>
    </xdr:from>
    <xdr:to>
      <xdr:col>55</xdr:col>
      <xdr:colOff>50800</xdr:colOff>
      <xdr:row>105</xdr:row>
      <xdr:rowOff>31750</xdr:rowOff>
    </xdr:to>
    <xdr:sp macro="" textlink="">
      <xdr:nvSpPr>
        <xdr:cNvPr id="362" name="フローチャート: 判断 361">
          <a:extLst>
            <a:ext uri="{FF2B5EF4-FFF2-40B4-BE49-F238E27FC236}">
              <a16:creationId xmlns:a16="http://schemas.microsoft.com/office/drawing/2014/main" id="{C3F50D17-3881-4EEE-9B03-2F560D9C2076}"/>
            </a:ext>
          </a:extLst>
        </xdr:cNvPr>
        <xdr:cNvSpPr/>
      </xdr:nvSpPr>
      <xdr:spPr>
        <a:xfrm>
          <a:off x="10426700" y="1793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104</xdr:row>
      <xdr:rowOff>113030</xdr:rowOff>
    </xdr:from>
    <xdr:to>
      <xdr:col>50</xdr:col>
      <xdr:colOff>165100</xdr:colOff>
      <xdr:row>105</xdr:row>
      <xdr:rowOff>43180</xdr:rowOff>
    </xdr:to>
    <xdr:sp macro="" textlink="">
      <xdr:nvSpPr>
        <xdr:cNvPr id="363" name="フローチャート: 判断 362">
          <a:extLst>
            <a:ext uri="{FF2B5EF4-FFF2-40B4-BE49-F238E27FC236}">
              <a16:creationId xmlns:a16="http://schemas.microsoft.com/office/drawing/2014/main" id="{CD58CBB1-9741-4164-AEAD-0CC8AC30DE01}"/>
            </a:ext>
          </a:extLst>
        </xdr:cNvPr>
        <xdr:cNvSpPr/>
      </xdr:nvSpPr>
      <xdr:spPr>
        <a:xfrm>
          <a:off x="9588500" y="17943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135889</xdr:rowOff>
    </xdr:from>
    <xdr:to>
      <xdr:col>46</xdr:col>
      <xdr:colOff>38100</xdr:colOff>
      <xdr:row>105</xdr:row>
      <xdr:rowOff>66039</xdr:rowOff>
    </xdr:to>
    <xdr:sp macro="" textlink="">
      <xdr:nvSpPr>
        <xdr:cNvPr id="364" name="フローチャート: 判断 363">
          <a:extLst>
            <a:ext uri="{FF2B5EF4-FFF2-40B4-BE49-F238E27FC236}">
              <a16:creationId xmlns:a16="http://schemas.microsoft.com/office/drawing/2014/main" id="{1E1B29F6-51B3-4355-A440-A83A4ED9A5F3}"/>
            </a:ext>
          </a:extLst>
        </xdr:cNvPr>
        <xdr:cNvSpPr/>
      </xdr:nvSpPr>
      <xdr:spPr>
        <a:xfrm>
          <a:off x="8699500" y="17966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104</xdr:row>
      <xdr:rowOff>147320</xdr:rowOff>
    </xdr:from>
    <xdr:to>
      <xdr:col>41</xdr:col>
      <xdr:colOff>101600</xdr:colOff>
      <xdr:row>105</xdr:row>
      <xdr:rowOff>77470</xdr:rowOff>
    </xdr:to>
    <xdr:sp macro="" textlink="">
      <xdr:nvSpPr>
        <xdr:cNvPr id="365" name="フローチャート: 判断 364">
          <a:extLst>
            <a:ext uri="{FF2B5EF4-FFF2-40B4-BE49-F238E27FC236}">
              <a16:creationId xmlns:a16="http://schemas.microsoft.com/office/drawing/2014/main" id="{57FB3D6F-5A63-431A-AA3C-EDB1D78333AB}"/>
            </a:ext>
          </a:extLst>
        </xdr:cNvPr>
        <xdr:cNvSpPr/>
      </xdr:nvSpPr>
      <xdr:spPr>
        <a:xfrm>
          <a:off x="7810500" y="1797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104</xdr:row>
      <xdr:rowOff>143511</xdr:rowOff>
    </xdr:from>
    <xdr:to>
      <xdr:col>36</xdr:col>
      <xdr:colOff>165100</xdr:colOff>
      <xdr:row>105</xdr:row>
      <xdr:rowOff>73661</xdr:rowOff>
    </xdr:to>
    <xdr:sp macro="" textlink="">
      <xdr:nvSpPr>
        <xdr:cNvPr id="366" name="フローチャート: 判断 365">
          <a:extLst>
            <a:ext uri="{FF2B5EF4-FFF2-40B4-BE49-F238E27FC236}">
              <a16:creationId xmlns:a16="http://schemas.microsoft.com/office/drawing/2014/main" id="{1D9666C5-647C-4523-B4DE-B83A49795C2A}"/>
            </a:ext>
          </a:extLst>
        </xdr:cNvPr>
        <xdr:cNvSpPr/>
      </xdr:nvSpPr>
      <xdr:spPr>
        <a:xfrm>
          <a:off x="6921500" y="1797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67" name="テキスト ボックス 366">
          <a:extLst>
            <a:ext uri="{FF2B5EF4-FFF2-40B4-BE49-F238E27FC236}">
              <a16:creationId xmlns:a16="http://schemas.microsoft.com/office/drawing/2014/main" id="{6B54B814-12C8-472C-A099-EB970C7F3152}"/>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68" name="テキスト ボックス 367">
          <a:extLst>
            <a:ext uri="{FF2B5EF4-FFF2-40B4-BE49-F238E27FC236}">
              <a16:creationId xmlns:a16="http://schemas.microsoft.com/office/drawing/2014/main" id="{FBF3EF88-E2BA-4305-9809-5EC853DC88E5}"/>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69" name="テキスト ボックス 368">
          <a:extLst>
            <a:ext uri="{FF2B5EF4-FFF2-40B4-BE49-F238E27FC236}">
              <a16:creationId xmlns:a16="http://schemas.microsoft.com/office/drawing/2014/main" id="{5F565DBD-47D8-4B54-A244-22A6F21001F7}"/>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0" name="テキスト ボックス 369">
          <a:extLst>
            <a:ext uri="{FF2B5EF4-FFF2-40B4-BE49-F238E27FC236}">
              <a16:creationId xmlns:a16="http://schemas.microsoft.com/office/drawing/2014/main" id="{3F91DEB6-239E-454F-8031-3BE6CBB24DE1}"/>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71" name="テキスト ボックス 370">
          <a:extLst>
            <a:ext uri="{FF2B5EF4-FFF2-40B4-BE49-F238E27FC236}">
              <a16:creationId xmlns:a16="http://schemas.microsoft.com/office/drawing/2014/main" id="{E4E2CEB2-7542-4B7F-A42B-F62D070D422D}"/>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13970</xdr:rowOff>
    </xdr:from>
    <xdr:to>
      <xdr:col>55</xdr:col>
      <xdr:colOff>50800</xdr:colOff>
      <xdr:row>106</xdr:row>
      <xdr:rowOff>115570</xdr:rowOff>
    </xdr:to>
    <xdr:sp macro="" textlink="">
      <xdr:nvSpPr>
        <xdr:cNvPr id="372" name="楕円 371">
          <a:extLst>
            <a:ext uri="{FF2B5EF4-FFF2-40B4-BE49-F238E27FC236}">
              <a16:creationId xmlns:a16="http://schemas.microsoft.com/office/drawing/2014/main" id="{27D5A01A-1CE2-4F6C-BF53-13CF97DE4466}"/>
            </a:ext>
          </a:extLst>
        </xdr:cNvPr>
        <xdr:cNvSpPr/>
      </xdr:nvSpPr>
      <xdr:spPr>
        <a:xfrm>
          <a:off x="10426700" y="1818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163847</xdr:rowOff>
    </xdr:from>
    <xdr:ext cx="469744" cy="259045"/>
    <xdr:sp macro="" textlink="">
      <xdr:nvSpPr>
        <xdr:cNvPr id="373" name="【市民会館】&#10;一人当たり面積該当値テキスト">
          <a:extLst>
            <a:ext uri="{FF2B5EF4-FFF2-40B4-BE49-F238E27FC236}">
              <a16:creationId xmlns:a16="http://schemas.microsoft.com/office/drawing/2014/main" id="{C23F381D-4885-40D9-B8BB-23BCBE010025}"/>
            </a:ext>
          </a:extLst>
        </xdr:cNvPr>
        <xdr:cNvSpPr txBox="1"/>
      </xdr:nvSpPr>
      <xdr:spPr>
        <a:xfrm>
          <a:off x="10515600" y="18166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21589</xdr:rowOff>
    </xdr:from>
    <xdr:to>
      <xdr:col>50</xdr:col>
      <xdr:colOff>165100</xdr:colOff>
      <xdr:row>106</xdr:row>
      <xdr:rowOff>123189</xdr:rowOff>
    </xdr:to>
    <xdr:sp macro="" textlink="">
      <xdr:nvSpPr>
        <xdr:cNvPr id="374" name="楕円 373">
          <a:extLst>
            <a:ext uri="{FF2B5EF4-FFF2-40B4-BE49-F238E27FC236}">
              <a16:creationId xmlns:a16="http://schemas.microsoft.com/office/drawing/2014/main" id="{2CFFCD14-AC05-433F-9FCD-B8AA21A2E220}"/>
            </a:ext>
          </a:extLst>
        </xdr:cNvPr>
        <xdr:cNvSpPr/>
      </xdr:nvSpPr>
      <xdr:spPr>
        <a:xfrm>
          <a:off x="9588500" y="18195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64770</xdr:rowOff>
    </xdr:from>
    <xdr:to>
      <xdr:col>55</xdr:col>
      <xdr:colOff>0</xdr:colOff>
      <xdr:row>106</xdr:row>
      <xdr:rowOff>72389</xdr:rowOff>
    </xdr:to>
    <xdr:cxnSp macro="">
      <xdr:nvCxnSpPr>
        <xdr:cNvPr id="375" name="直線コネクタ 374">
          <a:extLst>
            <a:ext uri="{FF2B5EF4-FFF2-40B4-BE49-F238E27FC236}">
              <a16:creationId xmlns:a16="http://schemas.microsoft.com/office/drawing/2014/main" id="{A84B95FF-56C8-4FA9-94C7-708588AC886A}"/>
            </a:ext>
          </a:extLst>
        </xdr:cNvPr>
        <xdr:cNvCxnSpPr/>
      </xdr:nvCxnSpPr>
      <xdr:spPr>
        <a:xfrm flipV="1">
          <a:off x="9639300" y="18238470"/>
          <a:ext cx="8382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29211</xdr:rowOff>
    </xdr:from>
    <xdr:to>
      <xdr:col>46</xdr:col>
      <xdr:colOff>38100</xdr:colOff>
      <xdr:row>106</xdr:row>
      <xdr:rowOff>130811</xdr:rowOff>
    </xdr:to>
    <xdr:sp macro="" textlink="">
      <xdr:nvSpPr>
        <xdr:cNvPr id="376" name="楕円 375">
          <a:extLst>
            <a:ext uri="{FF2B5EF4-FFF2-40B4-BE49-F238E27FC236}">
              <a16:creationId xmlns:a16="http://schemas.microsoft.com/office/drawing/2014/main" id="{65E090C0-EA5A-457F-AC82-2B621E9AAA0A}"/>
            </a:ext>
          </a:extLst>
        </xdr:cNvPr>
        <xdr:cNvSpPr/>
      </xdr:nvSpPr>
      <xdr:spPr>
        <a:xfrm>
          <a:off x="8699500" y="18202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72389</xdr:rowOff>
    </xdr:from>
    <xdr:to>
      <xdr:col>50</xdr:col>
      <xdr:colOff>114300</xdr:colOff>
      <xdr:row>106</xdr:row>
      <xdr:rowOff>80011</xdr:rowOff>
    </xdr:to>
    <xdr:cxnSp macro="">
      <xdr:nvCxnSpPr>
        <xdr:cNvPr id="377" name="直線コネクタ 376">
          <a:extLst>
            <a:ext uri="{FF2B5EF4-FFF2-40B4-BE49-F238E27FC236}">
              <a16:creationId xmlns:a16="http://schemas.microsoft.com/office/drawing/2014/main" id="{D8959D82-2E11-4873-BB7E-4E3871477F7C}"/>
            </a:ext>
          </a:extLst>
        </xdr:cNvPr>
        <xdr:cNvCxnSpPr/>
      </xdr:nvCxnSpPr>
      <xdr:spPr>
        <a:xfrm flipV="1">
          <a:off x="8750300" y="18246089"/>
          <a:ext cx="8890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36830</xdr:rowOff>
    </xdr:from>
    <xdr:to>
      <xdr:col>41</xdr:col>
      <xdr:colOff>101600</xdr:colOff>
      <xdr:row>106</xdr:row>
      <xdr:rowOff>138430</xdr:rowOff>
    </xdr:to>
    <xdr:sp macro="" textlink="">
      <xdr:nvSpPr>
        <xdr:cNvPr id="378" name="楕円 377">
          <a:extLst>
            <a:ext uri="{FF2B5EF4-FFF2-40B4-BE49-F238E27FC236}">
              <a16:creationId xmlns:a16="http://schemas.microsoft.com/office/drawing/2014/main" id="{09D6B9B6-C522-4981-9C80-6CB43179899D}"/>
            </a:ext>
          </a:extLst>
        </xdr:cNvPr>
        <xdr:cNvSpPr/>
      </xdr:nvSpPr>
      <xdr:spPr>
        <a:xfrm>
          <a:off x="7810500" y="1821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80011</xdr:rowOff>
    </xdr:from>
    <xdr:to>
      <xdr:col>45</xdr:col>
      <xdr:colOff>177800</xdr:colOff>
      <xdr:row>106</xdr:row>
      <xdr:rowOff>87630</xdr:rowOff>
    </xdr:to>
    <xdr:cxnSp macro="">
      <xdr:nvCxnSpPr>
        <xdr:cNvPr id="379" name="直線コネクタ 378">
          <a:extLst>
            <a:ext uri="{FF2B5EF4-FFF2-40B4-BE49-F238E27FC236}">
              <a16:creationId xmlns:a16="http://schemas.microsoft.com/office/drawing/2014/main" id="{F8FA7613-2097-4A2E-9234-7294CBBC67CE}"/>
            </a:ext>
          </a:extLst>
        </xdr:cNvPr>
        <xdr:cNvCxnSpPr/>
      </xdr:nvCxnSpPr>
      <xdr:spPr>
        <a:xfrm flipV="1">
          <a:off x="7861300" y="1825371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48261</xdr:rowOff>
    </xdr:from>
    <xdr:to>
      <xdr:col>36</xdr:col>
      <xdr:colOff>165100</xdr:colOff>
      <xdr:row>106</xdr:row>
      <xdr:rowOff>149861</xdr:rowOff>
    </xdr:to>
    <xdr:sp macro="" textlink="">
      <xdr:nvSpPr>
        <xdr:cNvPr id="380" name="楕円 379">
          <a:extLst>
            <a:ext uri="{FF2B5EF4-FFF2-40B4-BE49-F238E27FC236}">
              <a16:creationId xmlns:a16="http://schemas.microsoft.com/office/drawing/2014/main" id="{11954D07-54D3-4811-AF28-752E51EF0CFF}"/>
            </a:ext>
          </a:extLst>
        </xdr:cNvPr>
        <xdr:cNvSpPr/>
      </xdr:nvSpPr>
      <xdr:spPr>
        <a:xfrm>
          <a:off x="6921500" y="1822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87630</xdr:rowOff>
    </xdr:from>
    <xdr:to>
      <xdr:col>41</xdr:col>
      <xdr:colOff>50800</xdr:colOff>
      <xdr:row>106</xdr:row>
      <xdr:rowOff>99061</xdr:rowOff>
    </xdr:to>
    <xdr:cxnSp macro="">
      <xdr:nvCxnSpPr>
        <xdr:cNvPr id="381" name="直線コネクタ 380">
          <a:extLst>
            <a:ext uri="{FF2B5EF4-FFF2-40B4-BE49-F238E27FC236}">
              <a16:creationId xmlns:a16="http://schemas.microsoft.com/office/drawing/2014/main" id="{65CE5F1C-D6FA-4C59-9797-2B8570E45729}"/>
            </a:ext>
          </a:extLst>
        </xdr:cNvPr>
        <xdr:cNvCxnSpPr/>
      </xdr:nvCxnSpPr>
      <xdr:spPr>
        <a:xfrm flipV="1">
          <a:off x="6972300" y="18261330"/>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59707</xdr:rowOff>
    </xdr:from>
    <xdr:ext cx="469744" cy="259045"/>
    <xdr:sp macro="" textlink="">
      <xdr:nvSpPr>
        <xdr:cNvPr id="382" name="n_1aveValue【市民会館】&#10;一人当たり面積">
          <a:extLst>
            <a:ext uri="{FF2B5EF4-FFF2-40B4-BE49-F238E27FC236}">
              <a16:creationId xmlns:a16="http://schemas.microsoft.com/office/drawing/2014/main" id="{F42BB1EC-B810-43A2-B05B-A1291EC90490}"/>
            </a:ext>
          </a:extLst>
        </xdr:cNvPr>
        <xdr:cNvSpPr txBox="1"/>
      </xdr:nvSpPr>
      <xdr:spPr>
        <a:xfrm>
          <a:off x="9391727" y="17719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82566</xdr:rowOff>
    </xdr:from>
    <xdr:ext cx="469744" cy="259045"/>
    <xdr:sp macro="" textlink="">
      <xdr:nvSpPr>
        <xdr:cNvPr id="383" name="n_2aveValue【市民会館】&#10;一人当たり面積">
          <a:extLst>
            <a:ext uri="{FF2B5EF4-FFF2-40B4-BE49-F238E27FC236}">
              <a16:creationId xmlns:a16="http://schemas.microsoft.com/office/drawing/2014/main" id="{FB2B0E50-D563-45D9-9EA5-4ED789704DFE}"/>
            </a:ext>
          </a:extLst>
        </xdr:cNvPr>
        <xdr:cNvSpPr txBox="1"/>
      </xdr:nvSpPr>
      <xdr:spPr>
        <a:xfrm>
          <a:off x="8515427" y="17741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93997</xdr:rowOff>
    </xdr:from>
    <xdr:ext cx="469744" cy="259045"/>
    <xdr:sp macro="" textlink="">
      <xdr:nvSpPr>
        <xdr:cNvPr id="384" name="n_3aveValue【市民会館】&#10;一人当たり面積">
          <a:extLst>
            <a:ext uri="{FF2B5EF4-FFF2-40B4-BE49-F238E27FC236}">
              <a16:creationId xmlns:a16="http://schemas.microsoft.com/office/drawing/2014/main" id="{63DBE57F-A34F-43C0-9009-E8190155201D}"/>
            </a:ext>
          </a:extLst>
        </xdr:cNvPr>
        <xdr:cNvSpPr txBox="1"/>
      </xdr:nvSpPr>
      <xdr:spPr>
        <a:xfrm>
          <a:off x="7626427" y="17753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90188</xdr:rowOff>
    </xdr:from>
    <xdr:ext cx="469744" cy="259045"/>
    <xdr:sp macro="" textlink="">
      <xdr:nvSpPr>
        <xdr:cNvPr id="385" name="n_4aveValue【市民会館】&#10;一人当たり面積">
          <a:extLst>
            <a:ext uri="{FF2B5EF4-FFF2-40B4-BE49-F238E27FC236}">
              <a16:creationId xmlns:a16="http://schemas.microsoft.com/office/drawing/2014/main" id="{774F4F52-BE33-42E9-B2A1-685F6954EB6A}"/>
            </a:ext>
          </a:extLst>
        </xdr:cNvPr>
        <xdr:cNvSpPr txBox="1"/>
      </xdr:nvSpPr>
      <xdr:spPr>
        <a:xfrm>
          <a:off x="6737427" y="17749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114316</xdr:rowOff>
    </xdr:from>
    <xdr:ext cx="469744" cy="259045"/>
    <xdr:sp macro="" textlink="">
      <xdr:nvSpPr>
        <xdr:cNvPr id="386" name="n_1mainValue【市民会館】&#10;一人当たり面積">
          <a:extLst>
            <a:ext uri="{FF2B5EF4-FFF2-40B4-BE49-F238E27FC236}">
              <a16:creationId xmlns:a16="http://schemas.microsoft.com/office/drawing/2014/main" id="{E6040D8C-53E6-4BB4-A437-A7FE3431ECCA}"/>
            </a:ext>
          </a:extLst>
        </xdr:cNvPr>
        <xdr:cNvSpPr txBox="1"/>
      </xdr:nvSpPr>
      <xdr:spPr>
        <a:xfrm>
          <a:off x="9391727" y="18288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121938</xdr:rowOff>
    </xdr:from>
    <xdr:ext cx="469744" cy="259045"/>
    <xdr:sp macro="" textlink="">
      <xdr:nvSpPr>
        <xdr:cNvPr id="387" name="n_2mainValue【市民会館】&#10;一人当たり面積">
          <a:extLst>
            <a:ext uri="{FF2B5EF4-FFF2-40B4-BE49-F238E27FC236}">
              <a16:creationId xmlns:a16="http://schemas.microsoft.com/office/drawing/2014/main" id="{D8100E4B-B2D2-45A8-AF13-EE0717BD3E80}"/>
            </a:ext>
          </a:extLst>
        </xdr:cNvPr>
        <xdr:cNvSpPr txBox="1"/>
      </xdr:nvSpPr>
      <xdr:spPr>
        <a:xfrm>
          <a:off x="8515427" y="18295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129557</xdr:rowOff>
    </xdr:from>
    <xdr:ext cx="469744" cy="259045"/>
    <xdr:sp macro="" textlink="">
      <xdr:nvSpPr>
        <xdr:cNvPr id="388" name="n_3mainValue【市民会館】&#10;一人当たり面積">
          <a:extLst>
            <a:ext uri="{FF2B5EF4-FFF2-40B4-BE49-F238E27FC236}">
              <a16:creationId xmlns:a16="http://schemas.microsoft.com/office/drawing/2014/main" id="{82FA3B08-E913-47DF-B5BE-9DBE1669358A}"/>
            </a:ext>
          </a:extLst>
        </xdr:cNvPr>
        <xdr:cNvSpPr txBox="1"/>
      </xdr:nvSpPr>
      <xdr:spPr>
        <a:xfrm>
          <a:off x="7626427" y="1830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140988</xdr:rowOff>
    </xdr:from>
    <xdr:ext cx="469744" cy="259045"/>
    <xdr:sp macro="" textlink="">
      <xdr:nvSpPr>
        <xdr:cNvPr id="389" name="n_4mainValue【市民会館】&#10;一人当たり面積">
          <a:extLst>
            <a:ext uri="{FF2B5EF4-FFF2-40B4-BE49-F238E27FC236}">
              <a16:creationId xmlns:a16="http://schemas.microsoft.com/office/drawing/2014/main" id="{A02B5BFB-9952-4DCF-9EAE-127147C8C2BA}"/>
            </a:ext>
          </a:extLst>
        </xdr:cNvPr>
        <xdr:cNvSpPr txBox="1"/>
      </xdr:nvSpPr>
      <xdr:spPr>
        <a:xfrm>
          <a:off x="6737427" y="18314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90" name="正方形/長方形 389">
          <a:extLst>
            <a:ext uri="{FF2B5EF4-FFF2-40B4-BE49-F238E27FC236}">
              <a16:creationId xmlns:a16="http://schemas.microsoft.com/office/drawing/2014/main" id="{49C1F2DA-614F-413A-8DDE-A6AA01138D3E}"/>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1" name="正方形/長方形 390">
          <a:extLst>
            <a:ext uri="{FF2B5EF4-FFF2-40B4-BE49-F238E27FC236}">
              <a16:creationId xmlns:a16="http://schemas.microsoft.com/office/drawing/2014/main" id="{DFE129B7-585E-4AB4-AD35-48FF9928D19F}"/>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2" name="正方形/長方形 391">
          <a:extLst>
            <a:ext uri="{FF2B5EF4-FFF2-40B4-BE49-F238E27FC236}">
              <a16:creationId xmlns:a16="http://schemas.microsoft.com/office/drawing/2014/main" id="{81C5B53A-7A3D-4F3D-AC06-04BE46CD2981}"/>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3" name="正方形/長方形 392">
          <a:extLst>
            <a:ext uri="{FF2B5EF4-FFF2-40B4-BE49-F238E27FC236}">
              <a16:creationId xmlns:a16="http://schemas.microsoft.com/office/drawing/2014/main" id="{66869F9D-14ED-4ADE-A239-2E073605ACB8}"/>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4" name="正方形/長方形 393">
          <a:extLst>
            <a:ext uri="{FF2B5EF4-FFF2-40B4-BE49-F238E27FC236}">
              <a16:creationId xmlns:a16="http://schemas.microsoft.com/office/drawing/2014/main" id="{E5ADB4EE-55D0-4B70-9152-51C0A2CE69A5}"/>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5" name="正方形/長方形 394">
          <a:extLst>
            <a:ext uri="{FF2B5EF4-FFF2-40B4-BE49-F238E27FC236}">
              <a16:creationId xmlns:a16="http://schemas.microsoft.com/office/drawing/2014/main" id="{4EAFFBA4-4B79-48CB-8278-CD93A420A54C}"/>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6" name="正方形/長方形 395">
          <a:extLst>
            <a:ext uri="{FF2B5EF4-FFF2-40B4-BE49-F238E27FC236}">
              <a16:creationId xmlns:a16="http://schemas.microsoft.com/office/drawing/2014/main" id="{29C210FB-313D-40F3-8AF9-56692D040272}"/>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7" name="正方形/長方形 396">
          <a:extLst>
            <a:ext uri="{FF2B5EF4-FFF2-40B4-BE49-F238E27FC236}">
              <a16:creationId xmlns:a16="http://schemas.microsoft.com/office/drawing/2014/main" id="{04C967D3-AF4D-45FA-A781-AFECED5681DA}"/>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8" name="テキスト ボックス 397">
          <a:extLst>
            <a:ext uri="{FF2B5EF4-FFF2-40B4-BE49-F238E27FC236}">
              <a16:creationId xmlns:a16="http://schemas.microsoft.com/office/drawing/2014/main" id="{E551EDB8-9821-4E9C-9980-51D748FC4D81}"/>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9" name="直線コネクタ 398">
          <a:extLst>
            <a:ext uri="{FF2B5EF4-FFF2-40B4-BE49-F238E27FC236}">
              <a16:creationId xmlns:a16="http://schemas.microsoft.com/office/drawing/2014/main" id="{349186ED-80D6-47AA-A493-92A17965D36F}"/>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0" name="テキスト ボックス 399">
          <a:extLst>
            <a:ext uri="{FF2B5EF4-FFF2-40B4-BE49-F238E27FC236}">
              <a16:creationId xmlns:a16="http://schemas.microsoft.com/office/drawing/2014/main" id="{A19A0D77-602A-4EBC-AC0F-296E9D7D32C3}"/>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1" name="直線コネクタ 400">
          <a:extLst>
            <a:ext uri="{FF2B5EF4-FFF2-40B4-BE49-F238E27FC236}">
              <a16:creationId xmlns:a16="http://schemas.microsoft.com/office/drawing/2014/main" id="{FB1824E3-1DD4-41AA-BAAB-5FFEA66AFE85}"/>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2" name="テキスト ボックス 401">
          <a:extLst>
            <a:ext uri="{FF2B5EF4-FFF2-40B4-BE49-F238E27FC236}">
              <a16:creationId xmlns:a16="http://schemas.microsoft.com/office/drawing/2014/main" id="{BF5B45E8-455D-4E07-9F10-8FED0CAB53CC}"/>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3" name="直線コネクタ 402">
          <a:extLst>
            <a:ext uri="{FF2B5EF4-FFF2-40B4-BE49-F238E27FC236}">
              <a16:creationId xmlns:a16="http://schemas.microsoft.com/office/drawing/2014/main" id="{477A2582-D934-4156-99E8-8B06F505CB89}"/>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4" name="テキスト ボックス 403">
          <a:extLst>
            <a:ext uri="{FF2B5EF4-FFF2-40B4-BE49-F238E27FC236}">
              <a16:creationId xmlns:a16="http://schemas.microsoft.com/office/drawing/2014/main" id="{49B60681-E6F9-4A19-B162-BC84AA1BB186}"/>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5" name="直線コネクタ 404">
          <a:extLst>
            <a:ext uri="{FF2B5EF4-FFF2-40B4-BE49-F238E27FC236}">
              <a16:creationId xmlns:a16="http://schemas.microsoft.com/office/drawing/2014/main" id="{C67031E5-D752-4DD4-B077-6D546661B442}"/>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6" name="テキスト ボックス 405">
          <a:extLst>
            <a:ext uri="{FF2B5EF4-FFF2-40B4-BE49-F238E27FC236}">
              <a16:creationId xmlns:a16="http://schemas.microsoft.com/office/drawing/2014/main" id="{1A0D7D59-3DF5-4962-9252-27E7D9625DA8}"/>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7" name="直線コネクタ 406">
          <a:extLst>
            <a:ext uri="{FF2B5EF4-FFF2-40B4-BE49-F238E27FC236}">
              <a16:creationId xmlns:a16="http://schemas.microsoft.com/office/drawing/2014/main" id="{722E56C6-01BC-40C9-8C0C-F9931BD85865}"/>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08" name="テキスト ボックス 407">
          <a:extLst>
            <a:ext uri="{FF2B5EF4-FFF2-40B4-BE49-F238E27FC236}">
              <a16:creationId xmlns:a16="http://schemas.microsoft.com/office/drawing/2014/main" id="{8151FD7F-DC70-4422-93FC-E65802D6701F}"/>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09" name="直線コネクタ 408">
          <a:extLst>
            <a:ext uri="{FF2B5EF4-FFF2-40B4-BE49-F238E27FC236}">
              <a16:creationId xmlns:a16="http://schemas.microsoft.com/office/drawing/2014/main" id="{788BE010-02FD-46EF-9956-E34C76A09064}"/>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0" name="テキスト ボックス 409">
          <a:extLst>
            <a:ext uri="{FF2B5EF4-FFF2-40B4-BE49-F238E27FC236}">
              <a16:creationId xmlns:a16="http://schemas.microsoft.com/office/drawing/2014/main" id="{AB7012C9-92D8-4FEB-A871-8FFA4FC59883}"/>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1" name="直線コネクタ 410">
          <a:extLst>
            <a:ext uri="{FF2B5EF4-FFF2-40B4-BE49-F238E27FC236}">
              <a16:creationId xmlns:a16="http://schemas.microsoft.com/office/drawing/2014/main" id="{8B237AC5-50D4-4736-8F37-8659FA2C442C}"/>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2" name="テキスト ボックス 411">
          <a:extLst>
            <a:ext uri="{FF2B5EF4-FFF2-40B4-BE49-F238E27FC236}">
              <a16:creationId xmlns:a16="http://schemas.microsoft.com/office/drawing/2014/main" id="{6FC5CCF0-C7FB-41BA-9C44-3A0392353FEA}"/>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3" name="【一般廃棄物処理施設】&#10;有形固定資産減価償却率グラフ枠">
          <a:extLst>
            <a:ext uri="{FF2B5EF4-FFF2-40B4-BE49-F238E27FC236}">
              <a16:creationId xmlns:a16="http://schemas.microsoft.com/office/drawing/2014/main" id="{98ED012B-6454-4F81-8DD1-C8973A2342EA}"/>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20955</xdr:rowOff>
    </xdr:from>
    <xdr:to>
      <xdr:col>85</xdr:col>
      <xdr:colOff>126364</xdr:colOff>
      <xdr:row>42</xdr:row>
      <xdr:rowOff>38100</xdr:rowOff>
    </xdr:to>
    <xdr:cxnSp macro="">
      <xdr:nvCxnSpPr>
        <xdr:cNvPr id="414" name="直線コネクタ 413">
          <a:extLst>
            <a:ext uri="{FF2B5EF4-FFF2-40B4-BE49-F238E27FC236}">
              <a16:creationId xmlns:a16="http://schemas.microsoft.com/office/drawing/2014/main" id="{B1606290-0732-4165-B48F-3362C5D6696A}"/>
            </a:ext>
          </a:extLst>
        </xdr:cNvPr>
        <xdr:cNvCxnSpPr/>
      </xdr:nvCxnSpPr>
      <xdr:spPr>
        <a:xfrm flipV="1">
          <a:off x="16318864" y="5850255"/>
          <a:ext cx="0" cy="1388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15" name="【一般廃棄物処理施設】&#10;有形固定資産減価償却率最小値テキスト">
          <a:extLst>
            <a:ext uri="{FF2B5EF4-FFF2-40B4-BE49-F238E27FC236}">
              <a16:creationId xmlns:a16="http://schemas.microsoft.com/office/drawing/2014/main" id="{E87B78A8-C695-460A-9261-D5C646457608}"/>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16" name="直線コネクタ 415">
          <a:extLst>
            <a:ext uri="{FF2B5EF4-FFF2-40B4-BE49-F238E27FC236}">
              <a16:creationId xmlns:a16="http://schemas.microsoft.com/office/drawing/2014/main" id="{96671322-72CD-4F93-924A-C551440A389E}"/>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139082</xdr:rowOff>
    </xdr:from>
    <xdr:ext cx="405111" cy="259045"/>
    <xdr:sp macro="" textlink="">
      <xdr:nvSpPr>
        <xdr:cNvPr id="417" name="【一般廃棄物処理施設】&#10;有形固定資産減価償却率最大値テキスト">
          <a:extLst>
            <a:ext uri="{FF2B5EF4-FFF2-40B4-BE49-F238E27FC236}">
              <a16:creationId xmlns:a16="http://schemas.microsoft.com/office/drawing/2014/main" id="{BCA1D049-AA9B-4FEC-BF6D-258D687D004C}"/>
            </a:ext>
          </a:extLst>
        </xdr:cNvPr>
        <xdr:cNvSpPr txBox="1"/>
      </xdr:nvSpPr>
      <xdr:spPr>
        <a:xfrm>
          <a:off x="16357600" y="5625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20955</xdr:rowOff>
    </xdr:from>
    <xdr:to>
      <xdr:col>86</xdr:col>
      <xdr:colOff>25400</xdr:colOff>
      <xdr:row>34</xdr:row>
      <xdr:rowOff>20955</xdr:rowOff>
    </xdr:to>
    <xdr:cxnSp macro="">
      <xdr:nvCxnSpPr>
        <xdr:cNvPr id="418" name="直線コネクタ 417">
          <a:extLst>
            <a:ext uri="{FF2B5EF4-FFF2-40B4-BE49-F238E27FC236}">
              <a16:creationId xmlns:a16="http://schemas.microsoft.com/office/drawing/2014/main" id="{DFE22DF3-31C3-4DA8-A978-A4F81BB11CC4}"/>
            </a:ext>
          </a:extLst>
        </xdr:cNvPr>
        <xdr:cNvCxnSpPr/>
      </xdr:nvCxnSpPr>
      <xdr:spPr>
        <a:xfrm>
          <a:off x="16230600" y="5850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11447</xdr:rowOff>
    </xdr:from>
    <xdr:ext cx="405111" cy="259045"/>
    <xdr:sp macro="" textlink="">
      <xdr:nvSpPr>
        <xdr:cNvPr id="419" name="【一般廃棄物処理施設】&#10;有形固定資産減価償却率平均値テキスト">
          <a:extLst>
            <a:ext uri="{FF2B5EF4-FFF2-40B4-BE49-F238E27FC236}">
              <a16:creationId xmlns:a16="http://schemas.microsoft.com/office/drawing/2014/main" id="{7A84FD56-A1DF-40AD-859D-4A9037EBE912}"/>
            </a:ext>
          </a:extLst>
        </xdr:cNvPr>
        <xdr:cNvSpPr txBox="1"/>
      </xdr:nvSpPr>
      <xdr:spPr>
        <a:xfrm>
          <a:off x="16357600" y="65265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33020</xdr:rowOff>
    </xdr:from>
    <xdr:to>
      <xdr:col>85</xdr:col>
      <xdr:colOff>177800</xdr:colOff>
      <xdr:row>38</xdr:row>
      <xdr:rowOff>134620</xdr:rowOff>
    </xdr:to>
    <xdr:sp macro="" textlink="">
      <xdr:nvSpPr>
        <xdr:cNvPr id="420" name="フローチャート: 判断 419">
          <a:extLst>
            <a:ext uri="{FF2B5EF4-FFF2-40B4-BE49-F238E27FC236}">
              <a16:creationId xmlns:a16="http://schemas.microsoft.com/office/drawing/2014/main" id="{C686CB14-C6BE-4AB8-AA16-5CBF40E3FB1B}"/>
            </a:ext>
          </a:extLst>
        </xdr:cNvPr>
        <xdr:cNvSpPr/>
      </xdr:nvSpPr>
      <xdr:spPr>
        <a:xfrm>
          <a:off x="16268700" y="654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12065</xdr:rowOff>
    </xdr:from>
    <xdr:to>
      <xdr:col>81</xdr:col>
      <xdr:colOff>101600</xdr:colOff>
      <xdr:row>38</xdr:row>
      <xdr:rowOff>113665</xdr:rowOff>
    </xdr:to>
    <xdr:sp macro="" textlink="">
      <xdr:nvSpPr>
        <xdr:cNvPr id="421" name="フローチャート: 判断 420">
          <a:extLst>
            <a:ext uri="{FF2B5EF4-FFF2-40B4-BE49-F238E27FC236}">
              <a16:creationId xmlns:a16="http://schemas.microsoft.com/office/drawing/2014/main" id="{1C7786B9-288B-4C56-9405-5F61E7F52374}"/>
            </a:ext>
          </a:extLst>
        </xdr:cNvPr>
        <xdr:cNvSpPr/>
      </xdr:nvSpPr>
      <xdr:spPr>
        <a:xfrm>
          <a:off x="15430500" y="6527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105410</xdr:rowOff>
    </xdr:from>
    <xdr:to>
      <xdr:col>76</xdr:col>
      <xdr:colOff>165100</xdr:colOff>
      <xdr:row>38</xdr:row>
      <xdr:rowOff>35560</xdr:rowOff>
    </xdr:to>
    <xdr:sp macro="" textlink="">
      <xdr:nvSpPr>
        <xdr:cNvPr id="422" name="フローチャート: 判断 421">
          <a:extLst>
            <a:ext uri="{FF2B5EF4-FFF2-40B4-BE49-F238E27FC236}">
              <a16:creationId xmlns:a16="http://schemas.microsoft.com/office/drawing/2014/main" id="{1312B0D0-2A91-4079-A45E-FE7C829365E2}"/>
            </a:ext>
          </a:extLst>
        </xdr:cNvPr>
        <xdr:cNvSpPr/>
      </xdr:nvSpPr>
      <xdr:spPr>
        <a:xfrm>
          <a:off x="14541500" y="644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67310</xdr:rowOff>
    </xdr:from>
    <xdr:to>
      <xdr:col>72</xdr:col>
      <xdr:colOff>38100</xdr:colOff>
      <xdr:row>37</xdr:row>
      <xdr:rowOff>168910</xdr:rowOff>
    </xdr:to>
    <xdr:sp macro="" textlink="">
      <xdr:nvSpPr>
        <xdr:cNvPr id="423" name="フローチャート: 判断 422">
          <a:extLst>
            <a:ext uri="{FF2B5EF4-FFF2-40B4-BE49-F238E27FC236}">
              <a16:creationId xmlns:a16="http://schemas.microsoft.com/office/drawing/2014/main" id="{FFBD5B34-A867-4282-AEC3-1944018B0924}"/>
            </a:ext>
          </a:extLst>
        </xdr:cNvPr>
        <xdr:cNvSpPr/>
      </xdr:nvSpPr>
      <xdr:spPr>
        <a:xfrm>
          <a:off x="13652500" y="641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63500</xdr:rowOff>
    </xdr:from>
    <xdr:to>
      <xdr:col>67</xdr:col>
      <xdr:colOff>101600</xdr:colOff>
      <xdr:row>37</xdr:row>
      <xdr:rowOff>165100</xdr:rowOff>
    </xdr:to>
    <xdr:sp macro="" textlink="">
      <xdr:nvSpPr>
        <xdr:cNvPr id="424" name="フローチャート: 判断 423">
          <a:extLst>
            <a:ext uri="{FF2B5EF4-FFF2-40B4-BE49-F238E27FC236}">
              <a16:creationId xmlns:a16="http://schemas.microsoft.com/office/drawing/2014/main" id="{154F3E95-24FE-444F-A994-CEC1E0FF6DF0}"/>
            </a:ext>
          </a:extLst>
        </xdr:cNvPr>
        <xdr:cNvSpPr/>
      </xdr:nvSpPr>
      <xdr:spPr>
        <a:xfrm>
          <a:off x="12763500" y="640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11A8B533-E2EB-49AF-AA16-C570B12FD068}"/>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092F0250-EDBB-4D9F-B0C2-22FCD330B899}"/>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9F7DDA0F-96D9-4893-AD5A-8A33AAF662BF}"/>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A7D25AC7-E08F-4481-8519-DF70FF3BE2C6}"/>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BA4CF695-6ABB-439E-9DBE-58F8C0E5D083}"/>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162560</xdr:rowOff>
    </xdr:from>
    <xdr:to>
      <xdr:col>85</xdr:col>
      <xdr:colOff>177800</xdr:colOff>
      <xdr:row>37</xdr:row>
      <xdr:rowOff>92710</xdr:rowOff>
    </xdr:to>
    <xdr:sp macro="" textlink="">
      <xdr:nvSpPr>
        <xdr:cNvPr id="430" name="楕円 429">
          <a:extLst>
            <a:ext uri="{FF2B5EF4-FFF2-40B4-BE49-F238E27FC236}">
              <a16:creationId xmlns:a16="http://schemas.microsoft.com/office/drawing/2014/main" id="{7FF90C45-62DE-40DF-B4D3-BD504EF98C7F}"/>
            </a:ext>
          </a:extLst>
        </xdr:cNvPr>
        <xdr:cNvSpPr/>
      </xdr:nvSpPr>
      <xdr:spPr>
        <a:xfrm>
          <a:off x="16268700" y="633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13987</xdr:rowOff>
    </xdr:from>
    <xdr:ext cx="405111" cy="259045"/>
    <xdr:sp macro="" textlink="">
      <xdr:nvSpPr>
        <xdr:cNvPr id="431" name="【一般廃棄物処理施設】&#10;有形固定資産減価償却率該当値テキスト">
          <a:extLst>
            <a:ext uri="{FF2B5EF4-FFF2-40B4-BE49-F238E27FC236}">
              <a16:creationId xmlns:a16="http://schemas.microsoft.com/office/drawing/2014/main" id="{BD86B1D5-1044-47A1-B696-0E2D66E66B90}"/>
            </a:ext>
          </a:extLst>
        </xdr:cNvPr>
        <xdr:cNvSpPr txBox="1"/>
      </xdr:nvSpPr>
      <xdr:spPr>
        <a:xfrm>
          <a:off x="16357600" y="6186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116840</xdr:rowOff>
    </xdr:from>
    <xdr:to>
      <xdr:col>81</xdr:col>
      <xdr:colOff>101600</xdr:colOff>
      <xdr:row>37</xdr:row>
      <xdr:rowOff>46990</xdr:rowOff>
    </xdr:to>
    <xdr:sp macro="" textlink="">
      <xdr:nvSpPr>
        <xdr:cNvPr id="432" name="楕円 431">
          <a:extLst>
            <a:ext uri="{FF2B5EF4-FFF2-40B4-BE49-F238E27FC236}">
              <a16:creationId xmlns:a16="http://schemas.microsoft.com/office/drawing/2014/main" id="{0373DB19-9410-4654-87FE-56F9D6C71714}"/>
            </a:ext>
          </a:extLst>
        </xdr:cNvPr>
        <xdr:cNvSpPr/>
      </xdr:nvSpPr>
      <xdr:spPr>
        <a:xfrm>
          <a:off x="15430500" y="628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167640</xdr:rowOff>
    </xdr:from>
    <xdr:to>
      <xdr:col>85</xdr:col>
      <xdr:colOff>127000</xdr:colOff>
      <xdr:row>37</xdr:row>
      <xdr:rowOff>41910</xdr:rowOff>
    </xdr:to>
    <xdr:cxnSp macro="">
      <xdr:nvCxnSpPr>
        <xdr:cNvPr id="433" name="直線コネクタ 432">
          <a:extLst>
            <a:ext uri="{FF2B5EF4-FFF2-40B4-BE49-F238E27FC236}">
              <a16:creationId xmlns:a16="http://schemas.microsoft.com/office/drawing/2014/main" id="{2C67D76A-303E-40F1-BA64-D1B6685A60F4}"/>
            </a:ext>
          </a:extLst>
        </xdr:cNvPr>
        <xdr:cNvCxnSpPr/>
      </xdr:nvCxnSpPr>
      <xdr:spPr>
        <a:xfrm>
          <a:off x="15481300" y="633984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71120</xdr:rowOff>
    </xdr:from>
    <xdr:to>
      <xdr:col>76</xdr:col>
      <xdr:colOff>165100</xdr:colOff>
      <xdr:row>37</xdr:row>
      <xdr:rowOff>1270</xdr:rowOff>
    </xdr:to>
    <xdr:sp macro="" textlink="">
      <xdr:nvSpPr>
        <xdr:cNvPr id="434" name="楕円 433">
          <a:extLst>
            <a:ext uri="{FF2B5EF4-FFF2-40B4-BE49-F238E27FC236}">
              <a16:creationId xmlns:a16="http://schemas.microsoft.com/office/drawing/2014/main" id="{7CA4E3F1-7427-4151-B966-1D4F441570F9}"/>
            </a:ext>
          </a:extLst>
        </xdr:cNvPr>
        <xdr:cNvSpPr/>
      </xdr:nvSpPr>
      <xdr:spPr>
        <a:xfrm>
          <a:off x="14541500" y="624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121920</xdr:rowOff>
    </xdr:from>
    <xdr:to>
      <xdr:col>81</xdr:col>
      <xdr:colOff>50800</xdr:colOff>
      <xdr:row>36</xdr:row>
      <xdr:rowOff>167640</xdr:rowOff>
    </xdr:to>
    <xdr:cxnSp macro="">
      <xdr:nvCxnSpPr>
        <xdr:cNvPr id="435" name="直線コネクタ 434">
          <a:extLst>
            <a:ext uri="{FF2B5EF4-FFF2-40B4-BE49-F238E27FC236}">
              <a16:creationId xmlns:a16="http://schemas.microsoft.com/office/drawing/2014/main" id="{E4835AE9-20BE-42AF-B9FA-011ABDA1B13C}"/>
            </a:ext>
          </a:extLst>
        </xdr:cNvPr>
        <xdr:cNvCxnSpPr/>
      </xdr:nvCxnSpPr>
      <xdr:spPr>
        <a:xfrm>
          <a:off x="14592300" y="62941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25400</xdr:rowOff>
    </xdr:from>
    <xdr:to>
      <xdr:col>72</xdr:col>
      <xdr:colOff>38100</xdr:colOff>
      <xdr:row>36</xdr:row>
      <xdr:rowOff>127000</xdr:rowOff>
    </xdr:to>
    <xdr:sp macro="" textlink="">
      <xdr:nvSpPr>
        <xdr:cNvPr id="436" name="楕円 435">
          <a:extLst>
            <a:ext uri="{FF2B5EF4-FFF2-40B4-BE49-F238E27FC236}">
              <a16:creationId xmlns:a16="http://schemas.microsoft.com/office/drawing/2014/main" id="{D899CAE4-F268-4230-9286-9F5BD87FD690}"/>
            </a:ext>
          </a:extLst>
        </xdr:cNvPr>
        <xdr:cNvSpPr/>
      </xdr:nvSpPr>
      <xdr:spPr>
        <a:xfrm>
          <a:off x="13652500" y="619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76200</xdr:rowOff>
    </xdr:from>
    <xdr:to>
      <xdr:col>76</xdr:col>
      <xdr:colOff>114300</xdr:colOff>
      <xdr:row>36</xdr:row>
      <xdr:rowOff>121920</xdr:rowOff>
    </xdr:to>
    <xdr:cxnSp macro="">
      <xdr:nvCxnSpPr>
        <xdr:cNvPr id="437" name="直線コネクタ 436">
          <a:extLst>
            <a:ext uri="{FF2B5EF4-FFF2-40B4-BE49-F238E27FC236}">
              <a16:creationId xmlns:a16="http://schemas.microsoft.com/office/drawing/2014/main" id="{04EAA5AF-CEF8-469F-8421-9FD82A786D9C}"/>
            </a:ext>
          </a:extLst>
        </xdr:cNvPr>
        <xdr:cNvCxnSpPr/>
      </xdr:nvCxnSpPr>
      <xdr:spPr>
        <a:xfrm>
          <a:off x="13703300" y="62484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151130</xdr:rowOff>
    </xdr:from>
    <xdr:to>
      <xdr:col>67</xdr:col>
      <xdr:colOff>101600</xdr:colOff>
      <xdr:row>36</xdr:row>
      <xdr:rowOff>81280</xdr:rowOff>
    </xdr:to>
    <xdr:sp macro="" textlink="">
      <xdr:nvSpPr>
        <xdr:cNvPr id="438" name="楕円 437">
          <a:extLst>
            <a:ext uri="{FF2B5EF4-FFF2-40B4-BE49-F238E27FC236}">
              <a16:creationId xmlns:a16="http://schemas.microsoft.com/office/drawing/2014/main" id="{BA441D38-049C-4679-AA00-E413F97A1020}"/>
            </a:ext>
          </a:extLst>
        </xdr:cNvPr>
        <xdr:cNvSpPr/>
      </xdr:nvSpPr>
      <xdr:spPr>
        <a:xfrm>
          <a:off x="12763500" y="615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30480</xdr:rowOff>
    </xdr:from>
    <xdr:to>
      <xdr:col>71</xdr:col>
      <xdr:colOff>177800</xdr:colOff>
      <xdr:row>36</xdr:row>
      <xdr:rowOff>76200</xdr:rowOff>
    </xdr:to>
    <xdr:cxnSp macro="">
      <xdr:nvCxnSpPr>
        <xdr:cNvPr id="439" name="直線コネクタ 438">
          <a:extLst>
            <a:ext uri="{FF2B5EF4-FFF2-40B4-BE49-F238E27FC236}">
              <a16:creationId xmlns:a16="http://schemas.microsoft.com/office/drawing/2014/main" id="{83DDCD16-DBB6-4643-9E2D-16DE3AD8AD80}"/>
            </a:ext>
          </a:extLst>
        </xdr:cNvPr>
        <xdr:cNvCxnSpPr/>
      </xdr:nvCxnSpPr>
      <xdr:spPr>
        <a:xfrm>
          <a:off x="12814300" y="62026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104792</xdr:rowOff>
    </xdr:from>
    <xdr:ext cx="405111" cy="259045"/>
    <xdr:sp macro="" textlink="">
      <xdr:nvSpPr>
        <xdr:cNvPr id="440" name="n_1aveValue【一般廃棄物処理施設】&#10;有形固定資産減価償却率">
          <a:extLst>
            <a:ext uri="{FF2B5EF4-FFF2-40B4-BE49-F238E27FC236}">
              <a16:creationId xmlns:a16="http://schemas.microsoft.com/office/drawing/2014/main" id="{1E743C2F-C90E-4489-819D-D93FFFDDF1DB}"/>
            </a:ext>
          </a:extLst>
        </xdr:cNvPr>
        <xdr:cNvSpPr txBox="1"/>
      </xdr:nvSpPr>
      <xdr:spPr>
        <a:xfrm>
          <a:off x="15266044" y="6619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26687</xdr:rowOff>
    </xdr:from>
    <xdr:ext cx="405111" cy="259045"/>
    <xdr:sp macro="" textlink="">
      <xdr:nvSpPr>
        <xdr:cNvPr id="441" name="n_2aveValue【一般廃棄物処理施設】&#10;有形固定資産減価償却率">
          <a:extLst>
            <a:ext uri="{FF2B5EF4-FFF2-40B4-BE49-F238E27FC236}">
              <a16:creationId xmlns:a16="http://schemas.microsoft.com/office/drawing/2014/main" id="{3F877D2D-B110-46D8-801C-8DFE4776E762}"/>
            </a:ext>
          </a:extLst>
        </xdr:cNvPr>
        <xdr:cNvSpPr txBox="1"/>
      </xdr:nvSpPr>
      <xdr:spPr>
        <a:xfrm>
          <a:off x="14389744" y="654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160037</xdr:rowOff>
    </xdr:from>
    <xdr:ext cx="405111" cy="259045"/>
    <xdr:sp macro="" textlink="">
      <xdr:nvSpPr>
        <xdr:cNvPr id="442" name="n_3aveValue【一般廃棄物処理施設】&#10;有形固定資産減価償却率">
          <a:extLst>
            <a:ext uri="{FF2B5EF4-FFF2-40B4-BE49-F238E27FC236}">
              <a16:creationId xmlns:a16="http://schemas.microsoft.com/office/drawing/2014/main" id="{0E061B26-92BE-42F9-8B29-29A41A19D0A5}"/>
            </a:ext>
          </a:extLst>
        </xdr:cNvPr>
        <xdr:cNvSpPr txBox="1"/>
      </xdr:nvSpPr>
      <xdr:spPr>
        <a:xfrm>
          <a:off x="13500744" y="6503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156227</xdr:rowOff>
    </xdr:from>
    <xdr:ext cx="405111" cy="259045"/>
    <xdr:sp macro="" textlink="">
      <xdr:nvSpPr>
        <xdr:cNvPr id="443" name="n_4aveValue【一般廃棄物処理施設】&#10;有形固定資産減価償却率">
          <a:extLst>
            <a:ext uri="{FF2B5EF4-FFF2-40B4-BE49-F238E27FC236}">
              <a16:creationId xmlns:a16="http://schemas.microsoft.com/office/drawing/2014/main" id="{CE7BD350-1A8E-4C52-8EC6-E335CB108C93}"/>
            </a:ext>
          </a:extLst>
        </xdr:cNvPr>
        <xdr:cNvSpPr txBox="1"/>
      </xdr:nvSpPr>
      <xdr:spPr>
        <a:xfrm>
          <a:off x="12611744" y="6499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63517</xdr:rowOff>
    </xdr:from>
    <xdr:ext cx="405111" cy="259045"/>
    <xdr:sp macro="" textlink="">
      <xdr:nvSpPr>
        <xdr:cNvPr id="444" name="n_1mainValue【一般廃棄物処理施設】&#10;有形固定資産減価償却率">
          <a:extLst>
            <a:ext uri="{FF2B5EF4-FFF2-40B4-BE49-F238E27FC236}">
              <a16:creationId xmlns:a16="http://schemas.microsoft.com/office/drawing/2014/main" id="{5424A89A-5CED-4AD1-964A-2F24954EF27E}"/>
            </a:ext>
          </a:extLst>
        </xdr:cNvPr>
        <xdr:cNvSpPr txBox="1"/>
      </xdr:nvSpPr>
      <xdr:spPr>
        <a:xfrm>
          <a:off x="15266044" y="606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17797</xdr:rowOff>
    </xdr:from>
    <xdr:ext cx="405111" cy="259045"/>
    <xdr:sp macro="" textlink="">
      <xdr:nvSpPr>
        <xdr:cNvPr id="445" name="n_2mainValue【一般廃棄物処理施設】&#10;有形固定資産減価償却率">
          <a:extLst>
            <a:ext uri="{FF2B5EF4-FFF2-40B4-BE49-F238E27FC236}">
              <a16:creationId xmlns:a16="http://schemas.microsoft.com/office/drawing/2014/main" id="{6B3E2027-6262-4D4B-95FD-B6BF663CDFDC}"/>
            </a:ext>
          </a:extLst>
        </xdr:cNvPr>
        <xdr:cNvSpPr txBox="1"/>
      </xdr:nvSpPr>
      <xdr:spPr>
        <a:xfrm>
          <a:off x="14389744" y="601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143527</xdr:rowOff>
    </xdr:from>
    <xdr:ext cx="405111" cy="259045"/>
    <xdr:sp macro="" textlink="">
      <xdr:nvSpPr>
        <xdr:cNvPr id="446" name="n_3mainValue【一般廃棄物処理施設】&#10;有形固定資産減価償却率">
          <a:extLst>
            <a:ext uri="{FF2B5EF4-FFF2-40B4-BE49-F238E27FC236}">
              <a16:creationId xmlns:a16="http://schemas.microsoft.com/office/drawing/2014/main" id="{CC676F76-493E-4397-9C61-35FFBFCE0BFD}"/>
            </a:ext>
          </a:extLst>
        </xdr:cNvPr>
        <xdr:cNvSpPr txBox="1"/>
      </xdr:nvSpPr>
      <xdr:spPr>
        <a:xfrm>
          <a:off x="13500744" y="597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97807</xdr:rowOff>
    </xdr:from>
    <xdr:ext cx="405111" cy="259045"/>
    <xdr:sp macro="" textlink="">
      <xdr:nvSpPr>
        <xdr:cNvPr id="447" name="n_4mainValue【一般廃棄物処理施設】&#10;有形固定資産減価償却率">
          <a:extLst>
            <a:ext uri="{FF2B5EF4-FFF2-40B4-BE49-F238E27FC236}">
              <a16:creationId xmlns:a16="http://schemas.microsoft.com/office/drawing/2014/main" id="{B4760B6C-33E9-4DDC-8B21-C91BAE3FDDDE}"/>
            </a:ext>
          </a:extLst>
        </xdr:cNvPr>
        <xdr:cNvSpPr txBox="1"/>
      </xdr:nvSpPr>
      <xdr:spPr>
        <a:xfrm>
          <a:off x="12611744" y="592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8" name="正方形/長方形 447">
          <a:extLst>
            <a:ext uri="{FF2B5EF4-FFF2-40B4-BE49-F238E27FC236}">
              <a16:creationId xmlns:a16="http://schemas.microsoft.com/office/drawing/2014/main" id="{73B2CC77-EB42-4871-8E07-719F9DFCEFFD}"/>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9" name="正方形/長方形 448">
          <a:extLst>
            <a:ext uri="{FF2B5EF4-FFF2-40B4-BE49-F238E27FC236}">
              <a16:creationId xmlns:a16="http://schemas.microsoft.com/office/drawing/2014/main" id="{8FDE3D97-CB49-4D0D-8355-C21F4024CC2B}"/>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0" name="正方形/長方形 449">
          <a:extLst>
            <a:ext uri="{FF2B5EF4-FFF2-40B4-BE49-F238E27FC236}">
              <a16:creationId xmlns:a16="http://schemas.microsoft.com/office/drawing/2014/main" id="{81A79901-7928-495C-96ED-387AA3961BF7}"/>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1" name="正方形/長方形 450">
          <a:extLst>
            <a:ext uri="{FF2B5EF4-FFF2-40B4-BE49-F238E27FC236}">
              <a16:creationId xmlns:a16="http://schemas.microsoft.com/office/drawing/2014/main" id="{B5AF3AE7-46CD-4AC7-9DFF-72D519C0EE07}"/>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2" name="正方形/長方形 451">
          <a:extLst>
            <a:ext uri="{FF2B5EF4-FFF2-40B4-BE49-F238E27FC236}">
              <a16:creationId xmlns:a16="http://schemas.microsoft.com/office/drawing/2014/main" id="{0F9C08B0-FCBE-4F1F-979C-257B6AB731A6}"/>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3" name="正方形/長方形 452">
          <a:extLst>
            <a:ext uri="{FF2B5EF4-FFF2-40B4-BE49-F238E27FC236}">
              <a16:creationId xmlns:a16="http://schemas.microsoft.com/office/drawing/2014/main" id="{8492287E-0754-45AF-9B74-B466D5A5A394}"/>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4" name="正方形/長方形 453">
          <a:extLst>
            <a:ext uri="{FF2B5EF4-FFF2-40B4-BE49-F238E27FC236}">
              <a16:creationId xmlns:a16="http://schemas.microsoft.com/office/drawing/2014/main" id="{677B413E-E3F5-42B4-9C19-2AC167EC566D}"/>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5" name="正方形/長方形 454">
          <a:extLst>
            <a:ext uri="{FF2B5EF4-FFF2-40B4-BE49-F238E27FC236}">
              <a16:creationId xmlns:a16="http://schemas.microsoft.com/office/drawing/2014/main" id="{BAAB1BDF-219C-4875-A936-7C7726A9C352}"/>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6" name="テキスト ボックス 455">
          <a:extLst>
            <a:ext uri="{FF2B5EF4-FFF2-40B4-BE49-F238E27FC236}">
              <a16:creationId xmlns:a16="http://schemas.microsoft.com/office/drawing/2014/main" id="{1FD450B5-464D-4874-B902-C86C9808D3AC}"/>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7" name="直線コネクタ 456">
          <a:extLst>
            <a:ext uri="{FF2B5EF4-FFF2-40B4-BE49-F238E27FC236}">
              <a16:creationId xmlns:a16="http://schemas.microsoft.com/office/drawing/2014/main" id="{E9E2F96D-B581-4F2D-B761-2A7224B8EF96}"/>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19050</xdr:rowOff>
    </xdr:from>
    <xdr:to>
      <xdr:col>120</xdr:col>
      <xdr:colOff>114300</xdr:colOff>
      <xdr:row>41</xdr:row>
      <xdr:rowOff>19050</xdr:rowOff>
    </xdr:to>
    <xdr:cxnSp macro="">
      <xdr:nvCxnSpPr>
        <xdr:cNvPr id="458" name="直線コネクタ 457">
          <a:extLst>
            <a:ext uri="{FF2B5EF4-FFF2-40B4-BE49-F238E27FC236}">
              <a16:creationId xmlns:a16="http://schemas.microsoft.com/office/drawing/2014/main" id="{4380D813-2492-4921-8DB9-1A7B5761B6AF}"/>
            </a:ext>
          </a:extLst>
        </xdr:cNvPr>
        <xdr:cNvCxnSpPr/>
      </xdr:nvCxnSpPr>
      <xdr:spPr>
        <a:xfrm>
          <a:off x="18288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48277</xdr:rowOff>
    </xdr:from>
    <xdr:ext cx="248786" cy="259045"/>
    <xdr:sp macro="" textlink="">
      <xdr:nvSpPr>
        <xdr:cNvPr id="459" name="テキスト ボックス 458">
          <a:extLst>
            <a:ext uri="{FF2B5EF4-FFF2-40B4-BE49-F238E27FC236}">
              <a16:creationId xmlns:a16="http://schemas.microsoft.com/office/drawing/2014/main" id="{589A75AD-E201-4051-BD01-81A366360747}"/>
            </a:ext>
          </a:extLst>
        </xdr:cNvPr>
        <xdr:cNvSpPr txBox="1"/>
      </xdr:nvSpPr>
      <xdr:spPr>
        <a:xfrm>
          <a:off x="18039214" y="690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0" name="直線コネクタ 459">
          <a:extLst>
            <a:ext uri="{FF2B5EF4-FFF2-40B4-BE49-F238E27FC236}">
              <a16:creationId xmlns:a16="http://schemas.microsoft.com/office/drawing/2014/main" id="{84F2E524-ABDF-420B-A22F-A55BACBEBB1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461" name="テキスト ボックス 460">
          <a:extLst>
            <a:ext uri="{FF2B5EF4-FFF2-40B4-BE49-F238E27FC236}">
              <a16:creationId xmlns:a16="http://schemas.microsoft.com/office/drawing/2014/main" id="{8CF2F361-ACFA-46CD-8968-C0944FAD72C0}"/>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76200</xdr:rowOff>
    </xdr:from>
    <xdr:to>
      <xdr:col>120</xdr:col>
      <xdr:colOff>114300</xdr:colOff>
      <xdr:row>34</xdr:row>
      <xdr:rowOff>76200</xdr:rowOff>
    </xdr:to>
    <xdr:cxnSp macro="">
      <xdr:nvCxnSpPr>
        <xdr:cNvPr id="462" name="直線コネクタ 461">
          <a:extLst>
            <a:ext uri="{FF2B5EF4-FFF2-40B4-BE49-F238E27FC236}">
              <a16:creationId xmlns:a16="http://schemas.microsoft.com/office/drawing/2014/main" id="{F86500AA-CB48-47AB-BA5B-C0159DCB9A48}"/>
            </a:ext>
          </a:extLst>
        </xdr:cNvPr>
        <xdr:cNvCxnSpPr/>
      </xdr:nvCxnSpPr>
      <xdr:spPr>
        <a:xfrm>
          <a:off x="18288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105427</xdr:rowOff>
    </xdr:from>
    <xdr:ext cx="595419" cy="259045"/>
    <xdr:sp macro="" textlink="">
      <xdr:nvSpPr>
        <xdr:cNvPr id="463" name="テキスト ボックス 462">
          <a:extLst>
            <a:ext uri="{FF2B5EF4-FFF2-40B4-BE49-F238E27FC236}">
              <a16:creationId xmlns:a16="http://schemas.microsoft.com/office/drawing/2014/main" id="{3B528809-CADD-45BC-AC7B-83F25266A8A1}"/>
            </a:ext>
          </a:extLst>
        </xdr:cNvPr>
        <xdr:cNvSpPr txBox="1"/>
      </xdr:nvSpPr>
      <xdr:spPr>
        <a:xfrm>
          <a:off x="17692581" y="576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4" name="直線コネクタ 463">
          <a:extLst>
            <a:ext uri="{FF2B5EF4-FFF2-40B4-BE49-F238E27FC236}">
              <a16:creationId xmlns:a16="http://schemas.microsoft.com/office/drawing/2014/main" id="{B7040606-19A5-461B-B3FB-EA0B8338EADE}"/>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65" name="テキスト ボックス 464">
          <a:extLst>
            <a:ext uri="{FF2B5EF4-FFF2-40B4-BE49-F238E27FC236}">
              <a16:creationId xmlns:a16="http://schemas.microsoft.com/office/drawing/2014/main" id="{E7334B9B-8BCD-43EE-A21F-99BC784913EB}"/>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6" name="【一般廃棄物処理施設】&#10;一人当たり有形固定資産（償却資産）額グラフ枠">
          <a:extLst>
            <a:ext uri="{FF2B5EF4-FFF2-40B4-BE49-F238E27FC236}">
              <a16:creationId xmlns:a16="http://schemas.microsoft.com/office/drawing/2014/main" id="{6A18DE51-8385-48F7-A9FC-0E8A900505F9}"/>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158079</xdr:rowOff>
    </xdr:from>
    <xdr:to>
      <xdr:col>116</xdr:col>
      <xdr:colOff>62864</xdr:colOff>
      <xdr:row>41</xdr:row>
      <xdr:rowOff>17124</xdr:rowOff>
    </xdr:to>
    <xdr:cxnSp macro="">
      <xdr:nvCxnSpPr>
        <xdr:cNvPr id="467" name="直線コネクタ 466">
          <a:extLst>
            <a:ext uri="{FF2B5EF4-FFF2-40B4-BE49-F238E27FC236}">
              <a16:creationId xmlns:a16="http://schemas.microsoft.com/office/drawing/2014/main" id="{8C3E2DA6-6955-4E86-8506-0A9F4B624966}"/>
            </a:ext>
          </a:extLst>
        </xdr:cNvPr>
        <xdr:cNvCxnSpPr/>
      </xdr:nvCxnSpPr>
      <xdr:spPr>
        <a:xfrm flipV="1">
          <a:off x="22160864" y="5815929"/>
          <a:ext cx="0" cy="1230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20951</xdr:rowOff>
    </xdr:from>
    <xdr:ext cx="378565" cy="259045"/>
    <xdr:sp macro="" textlink="">
      <xdr:nvSpPr>
        <xdr:cNvPr id="468" name="【一般廃棄物処理施設】&#10;一人当たり有形固定資産（償却資産）額最小値テキスト">
          <a:extLst>
            <a:ext uri="{FF2B5EF4-FFF2-40B4-BE49-F238E27FC236}">
              <a16:creationId xmlns:a16="http://schemas.microsoft.com/office/drawing/2014/main" id="{678C7F6C-CF02-493F-9711-1DE3F8B2F1B2}"/>
            </a:ext>
          </a:extLst>
        </xdr:cNvPr>
        <xdr:cNvSpPr txBox="1"/>
      </xdr:nvSpPr>
      <xdr:spPr>
        <a:xfrm>
          <a:off x="22199600" y="70504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17124</xdr:rowOff>
    </xdr:from>
    <xdr:to>
      <xdr:col>116</xdr:col>
      <xdr:colOff>152400</xdr:colOff>
      <xdr:row>41</xdr:row>
      <xdr:rowOff>17124</xdr:rowOff>
    </xdr:to>
    <xdr:cxnSp macro="">
      <xdr:nvCxnSpPr>
        <xdr:cNvPr id="469" name="直線コネクタ 468">
          <a:extLst>
            <a:ext uri="{FF2B5EF4-FFF2-40B4-BE49-F238E27FC236}">
              <a16:creationId xmlns:a16="http://schemas.microsoft.com/office/drawing/2014/main" id="{D751446A-F057-4F52-8B3F-17F091CFC6E9}"/>
            </a:ext>
          </a:extLst>
        </xdr:cNvPr>
        <xdr:cNvCxnSpPr/>
      </xdr:nvCxnSpPr>
      <xdr:spPr>
        <a:xfrm>
          <a:off x="22072600" y="7046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104756</xdr:rowOff>
    </xdr:from>
    <xdr:ext cx="599010" cy="259045"/>
    <xdr:sp macro="" textlink="">
      <xdr:nvSpPr>
        <xdr:cNvPr id="470" name="【一般廃棄物処理施設】&#10;一人当たり有形固定資産（償却資産）額最大値テキスト">
          <a:extLst>
            <a:ext uri="{FF2B5EF4-FFF2-40B4-BE49-F238E27FC236}">
              <a16:creationId xmlns:a16="http://schemas.microsoft.com/office/drawing/2014/main" id="{AF408779-F670-4613-86D7-87EC217FDDD7}"/>
            </a:ext>
          </a:extLst>
        </xdr:cNvPr>
        <xdr:cNvSpPr txBox="1"/>
      </xdr:nvSpPr>
      <xdr:spPr>
        <a:xfrm>
          <a:off x="22199600" y="5591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215,673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158079</xdr:rowOff>
    </xdr:from>
    <xdr:to>
      <xdr:col>116</xdr:col>
      <xdr:colOff>152400</xdr:colOff>
      <xdr:row>33</xdr:row>
      <xdr:rowOff>158079</xdr:rowOff>
    </xdr:to>
    <xdr:cxnSp macro="">
      <xdr:nvCxnSpPr>
        <xdr:cNvPr id="471" name="直線コネクタ 470">
          <a:extLst>
            <a:ext uri="{FF2B5EF4-FFF2-40B4-BE49-F238E27FC236}">
              <a16:creationId xmlns:a16="http://schemas.microsoft.com/office/drawing/2014/main" id="{D5CF7399-1F8A-4D7C-8A57-0519F43057A6}"/>
            </a:ext>
          </a:extLst>
        </xdr:cNvPr>
        <xdr:cNvCxnSpPr/>
      </xdr:nvCxnSpPr>
      <xdr:spPr>
        <a:xfrm>
          <a:off x="22072600" y="5815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71783</xdr:rowOff>
    </xdr:from>
    <xdr:ext cx="534377" cy="259045"/>
    <xdr:sp macro="" textlink="">
      <xdr:nvSpPr>
        <xdr:cNvPr id="472" name="【一般廃棄物処理施設】&#10;一人当たり有形固定資産（償却資産）額平均値テキスト">
          <a:extLst>
            <a:ext uri="{FF2B5EF4-FFF2-40B4-BE49-F238E27FC236}">
              <a16:creationId xmlns:a16="http://schemas.microsoft.com/office/drawing/2014/main" id="{74EA4C3A-2EC7-4216-A399-6989BD45F1A2}"/>
            </a:ext>
          </a:extLst>
        </xdr:cNvPr>
        <xdr:cNvSpPr txBox="1"/>
      </xdr:nvSpPr>
      <xdr:spPr>
        <a:xfrm>
          <a:off x="22199600" y="64154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48906</xdr:rowOff>
    </xdr:from>
    <xdr:to>
      <xdr:col>116</xdr:col>
      <xdr:colOff>114300</xdr:colOff>
      <xdr:row>38</xdr:row>
      <xdr:rowOff>150506</xdr:rowOff>
    </xdr:to>
    <xdr:sp macro="" textlink="">
      <xdr:nvSpPr>
        <xdr:cNvPr id="473" name="フローチャート: 判断 472">
          <a:extLst>
            <a:ext uri="{FF2B5EF4-FFF2-40B4-BE49-F238E27FC236}">
              <a16:creationId xmlns:a16="http://schemas.microsoft.com/office/drawing/2014/main" id="{739B761A-9BC1-4D35-B81D-760143AAEDAC}"/>
            </a:ext>
          </a:extLst>
        </xdr:cNvPr>
        <xdr:cNvSpPr/>
      </xdr:nvSpPr>
      <xdr:spPr>
        <a:xfrm>
          <a:off x="22110700" y="6564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39619</xdr:rowOff>
    </xdr:from>
    <xdr:to>
      <xdr:col>112</xdr:col>
      <xdr:colOff>38100</xdr:colOff>
      <xdr:row>38</xdr:row>
      <xdr:rowOff>141219</xdr:rowOff>
    </xdr:to>
    <xdr:sp macro="" textlink="">
      <xdr:nvSpPr>
        <xdr:cNvPr id="474" name="フローチャート: 判断 473">
          <a:extLst>
            <a:ext uri="{FF2B5EF4-FFF2-40B4-BE49-F238E27FC236}">
              <a16:creationId xmlns:a16="http://schemas.microsoft.com/office/drawing/2014/main" id="{E7B6F15E-5DCD-4B23-A0A1-80EC5E27E0BB}"/>
            </a:ext>
          </a:extLst>
        </xdr:cNvPr>
        <xdr:cNvSpPr/>
      </xdr:nvSpPr>
      <xdr:spPr>
        <a:xfrm>
          <a:off x="21272500" y="6554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1734</xdr:rowOff>
    </xdr:from>
    <xdr:to>
      <xdr:col>107</xdr:col>
      <xdr:colOff>101600</xdr:colOff>
      <xdr:row>38</xdr:row>
      <xdr:rowOff>103334</xdr:rowOff>
    </xdr:to>
    <xdr:sp macro="" textlink="">
      <xdr:nvSpPr>
        <xdr:cNvPr id="475" name="フローチャート: 判断 474">
          <a:extLst>
            <a:ext uri="{FF2B5EF4-FFF2-40B4-BE49-F238E27FC236}">
              <a16:creationId xmlns:a16="http://schemas.microsoft.com/office/drawing/2014/main" id="{943B7CA8-F289-46BA-8C2B-52929B726400}"/>
            </a:ext>
          </a:extLst>
        </xdr:cNvPr>
        <xdr:cNvSpPr/>
      </xdr:nvSpPr>
      <xdr:spPr>
        <a:xfrm>
          <a:off x="20383500" y="6516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37</xdr:row>
      <xdr:rowOff>171430</xdr:rowOff>
    </xdr:from>
    <xdr:to>
      <xdr:col>102</xdr:col>
      <xdr:colOff>165100</xdr:colOff>
      <xdr:row>38</xdr:row>
      <xdr:rowOff>101580</xdr:rowOff>
    </xdr:to>
    <xdr:sp macro="" textlink="">
      <xdr:nvSpPr>
        <xdr:cNvPr id="476" name="フローチャート: 判断 475">
          <a:extLst>
            <a:ext uri="{FF2B5EF4-FFF2-40B4-BE49-F238E27FC236}">
              <a16:creationId xmlns:a16="http://schemas.microsoft.com/office/drawing/2014/main" id="{27DAEB8E-04E8-4C97-98D0-7E0BC18545BB}"/>
            </a:ext>
          </a:extLst>
        </xdr:cNvPr>
        <xdr:cNvSpPr/>
      </xdr:nvSpPr>
      <xdr:spPr>
        <a:xfrm>
          <a:off x="19494500" y="651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27052</xdr:rowOff>
    </xdr:from>
    <xdr:to>
      <xdr:col>98</xdr:col>
      <xdr:colOff>38100</xdr:colOff>
      <xdr:row>38</xdr:row>
      <xdr:rowOff>128652</xdr:rowOff>
    </xdr:to>
    <xdr:sp macro="" textlink="">
      <xdr:nvSpPr>
        <xdr:cNvPr id="477" name="フローチャート: 判断 476">
          <a:extLst>
            <a:ext uri="{FF2B5EF4-FFF2-40B4-BE49-F238E27FC236}">
              <a16:creationId xmlns:a16="http://schemas.microsoft.com/office/drawing/2014/main" id="{47DB3E0E-34E6-4DFA-ABE8-0790D5E18CF6}"/>
            </a:ext>
          </a:extLst>
        </xdr:cNvPr>
        <xdr:cNvSpPr/>
      </xdr:nvSpPr>
      <xdr:spPr>
        <a:xfrm>
          <a:off x="18605500" y="6542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8" name="テキスト ボックス 477">
          <a:extLst>
            <a:ext uri="{FF2B5EF4-FFF2-40B4-BE49-F238E27FC236}">
              <a16:creationId xmlns:a16="http://schemas.microsoft.com/office/drawing/2014/main" id="{EC146873-4353-4E24-AF58-C2F2697CC8A1}"/>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79" name="テキスト ボックス 478">
          <a:extLst>
            <a:ext uri="{FF2B5EF4-FFF2-40B4-BE49-F238E27FC236}">
              <a16:creationId xmlns:a16="http://schemas.microsoft.com/office/drawing/2014/main" id="{A90DAE8D-AC0E-4F64-8C85-CEFEBBD3F9AB}"/>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0" name="テキスト ボックス 479">
          <a:extLst>
            <a:ext uri="{FF2B5EF4-FFF2-40B4-BE49-F238E27FC236}">
              <a16:creationId xmlns:a16="http://schemas.microsoft.com/office/drawing/2014/main" id="{29765214-BE42-4EFD-A004-658C3D60A11A}"/>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1" name="テキスト ボックス 480">
          <a:extLst>
            <a:ext uri="{FF2B5EF4-FFF2-40B4-BE49-F238E27FC236}">
              <a16:creationId xmlns:a16="http://schemas.microsoft.com/office/drawing/2014/main" id="{E24DBFAF-1EA0-4C79-B651-F99DE37BD974}"/>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9ABBCF46-72AF-44C0-A07C-7263AB7BED96}"/>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72834</xdr:rowOff>
    </xdr:from>
    <xdr:to>
      <xdr:col>116</xdr:col>
      <xdr:colOff>114300</xdr:colOff>
      <xdr:row>41</xdr:row>
      <xdr:rowOff>2984</xdr:rowOff>
    </xdr:to>
    <xdr:sp macro="" textlink="">
      <xdr:nvSpPr>
        <xdr:cNvPr id="483" name="楕円 482">
          <a:extLst>
            <a:ext uri="{FF2B5EF4-FFF2-40B4-BE49-F238E27FC236}">
              <a16:creationId xmlns:a16="http://schemas.microsoft.com/office/drawing/2014/main" id="{1332CAB2-3ABA-4C99-8719-66D8BE86F7A0}"/>
            </a:ext>
          </a:extLst>
        </xdr:cNvPr>
        <xdr:cNvSpPr/>
      </xdr:nvSpPr>
      <xdr:spPr>
        <a:xfrm>
          <a:off x="22110700" y="6930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159211</xdr:rowOff>
    </xdr:from>
    <xdr:ext cx="534377" cy="259045"/>
    <xdr:sp macro="" textlink="">
      <xdr:nvSpPr>
        <xdr:cNvPr id="484" name="【一般廃棄物処理施設】&#10;一人当たり有形固定資産（償却資産）額該当値テキスト">
          <a:extLst>
            <a:ext uri="{FF2B5EF4-FFF2-40B4-BE49-F238E27FC236}">
              <a16:creationId xmlns:a16="http://schemas.microsoft.com/office/drawing/2014/main" id="{1AFF3AAB-DCF1-4033-AD02-AA873B207AB1}"/>
            </a:ext>
          </a:extLst>
        </xdr:cNvPr>
        <xdr:cNvSpPr txBox="1"/>
      </xdr:nvSpPr>
      <xdr:spPr>
        <a:xfrm>
          <a:off x="22199600" y="6845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73915</xdr:rowOff>
    </xdr:from>
    <xdr:to>
      <xdr:col>112</xdr:col>
      <xdr:colOff>38100</xdr:colOff>
      <xdr:row>41</xdr:row>
      <xdr:rowOff>4065</xdr:rowOff>
    </xdr:to>
    <xdr:sp macro="" textlink="">
      <xdr:nvSpPr>
        <xdr:cNvPr id="485" name="楕円 484">
          <a:extLst>
            <a:ext uri="{FF2B5EF4-FFF2-40B4-BE49-F238E27FC236}">
              <a16:creationId xmlns:a16="http://schemas.microsoft.com/office/drawing/2014/main" id="{FF691A7E-5CBC-412A-A08A-15C2527A8479}"/>
            </a:ext>
          </a:extLst>
        </xdr:cNvPr>
        <xdr:cNvSpPr/>
      </xdr:nvSpPr>
      <xdr:spPr>
        <a:xfrm>
          <a:off x="21272500" y="6931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123634</xdr:rowOff>
    </xdr:from>
    <xdr:to>
      <xdr:col>116</xdr:col>
      <xdr:colOff>63500</xdr:colOff>
      <xdr:row>40</xdr:row>
      <xdr:rowOff>124715</xdr:rowOff>
    </xdr:to>
    <xdr:cxnSp macro="">
      <xdr:nvCxnSpPr>
        <xdr:cNvPr id="486" name="直線コネクタ 485">
          <a:extLst>
            <a:ext uri="{FF2B5EF4-FFF2-40B4-BE49-F238E27FC236}">
              <a16:creationId xmlns:a16="http://schemas.microsoft.com/office/drawing/2014/main" id="{BDC1D4F7-8D6A-45DD-B736-01EBA9F6FB70}"/>
            </a:ext>
          </a:extLst>
        </xdr:cNvPr>
        <xdr:cNvCxnSpPr/>
      </xdr:nvCxnSpPr>
      <xdr:spPr>
        <a:xfrm flipV="1">
          <a:off x="21323300" y="6981634"/>
          <a:ext cx="838200" cy="1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75040</xdr:rowOff>
    </xdr:from>
    <xdr:to>
      <xdr:col>107</xdr:col>
      <xdr:colOff>101600</xdr:colOff>
      <xdr:row>41</xdr:row>
      <xdr:rowOff>5190</xdr:rowOff>
    </xdr:to>
    <xdr:sp macro="" textlink="">
      <xdr:nvSpPr>
        <xdr:cNvPr id="487" name="楕円 486">
          <a:extLst>
            <a:ext uri="{FF2B5EF4-FFF2-40B4-BE49-F238E27FC236}">
              <a16:creationId xmlns:a16="http://schemas.microsoft.com/office/drawing/2014/main" id="{860B66B2-98C7-46D8-A1ED-BDCB52162DBA}"/>
            </a:ext>
          </a:extLst>
        </xdr:cNvPr>
        <xdr:cNvSpPr/>
      </xdr:nvSpPr>
      <xdr:spPr>
        <a:xfrm>
          <a:off x="20383500" y="693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124715</xdr:rowOff>
    </xdr:from>
    <xdr:to>
      <xdr:col>111</xdr:col>
      <xdr:colOff>177800</xdr:colOff>
      <xdr:row>40</xdr:row>
      <xdr:rowOff>125840</xdr:rowOff>
    </xdr:to>
    <xdr:cxnSp macro="">
      <xdr:nvCxnSpPr>
        <xdr:cNvPr id="488" name="直線コネクタ 487">
          <a:extLst>
            <a:ext uri="{FF2B5EF4-FFF2-40B4-BE49-F238E27FC236}">
              <a16:creationId xmlns:a16="http://schemas.microsoft.com/office/drawing/2014/main" id="{A2E7BEFA-277B-434A-8692-AF52BF7515E2}"/>
            </a:ext>
          </a:extLst>
        </xdr:cNvPr>
        <xdr:cNvCxnSpPr/>
      </xdr:nvCxnSpPr>
      <xdr:spPr>
        <a:xfrm flipV="1">
          <a:off x="20434300" y="6982715"/>
          <a:ext cx="889000" cy="1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76281</xdr:rowOff>
    </xdr:from>
    <xdr:to>
      <xdr:col>102</xdr:col>
      <xdr:colOff>165100</xdr:colOff>
      <xdr:row>41</xdr:row>
      <xdr:rowOff>6431</xdr:rowOff>
    </xdr:to>
    <xdr:sp macro="" textlink="">
      <xdr:nvSpPr>
        <xdr:cNvPr id="489" name="楕円 488">
          <a:extLst>
            <a:ext uri="{FF2B5EF4-FFF2-40B4-BE49-F238E27FC236}">
              <a16:creationId xmlns:a16="http://schemas.microsoft.com/office/drawing/2014/main" id="{3445DA87-BDA4-4CC1-BDD7-CF2722B8FCB5}"/>
            </a:ext>
          </a:extLst>
        </xdr:cNvPr>
        <xdr:cNvSpPr/>
      </xdr:nvSpPr>
      <xdr:spPr>
        <a:xfrm>
          <a:off x="19494500" y="6934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125840</xdr:rowOff>
    </xdr:from>
    <xdr:to>
      <xdr:col>107</xdr:col>
      <xdr:colOff>50800</xdr:colOff>
      <xdr:row>40</xdr:row>
      <xdr:rowOff>127081</xdr:rowOff>
    </xdr:to>
    <xdr:cxnSp macro="">
      <xdr:nvCxnSpPr>
        <xdr:cNvPr id="490" name="直線コネクタ 489">
          <a:extLst>
            <a:ext uri="{FF2B5EF4-FFF2-40B4-BE49-F238E27FC236}">
              <a16:creationId xmlns:a16="http://schemas.microsoft.com/office/drawing/2014/main" id="{B4628EEA-05C5-49FF-AFC4-C551874DDDAF}"/>
            </a:ext>
          </a:extLst>
        </xdr:cNvPr>
        <xdr:cNvCxnSpPr/>
      </xdr:nvCxnSpPr>
      <xdr:spPr>
        <a:xfrm flipV="1">
          <a:off x="19545300" y="6983840"/>
          <a:ext cx="889000" cy="1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77726</xdr:rowOff>
    </xdr:from>
    <xdr:to>
      <xdr:col>98</xdr:col>
      <xdr:colOff>38100</xdr:colOff>
      <xdr:row>41</xdr:row>
      <xdr:rowOff>7876</xdr:rowOff>
    </xdr:to>
    <xdr:sp macro="" textlink="">
      <xdr:nvSpPr>
        <xdr:cNvPr id="491" name="楕円 490">
          <a:extLst>
            <a:ext uri="{FF2B5EF4-FFF2-40B4-BE49-F238E27FC236}">
              <a16:creationId xmlns:a16="http://schemas.microsoft.com/office/drawing/2014/main" id="{494DCB3D-8BC4-4AFA-BC92-F5CA8D4A9F47}"/>
            </a:ext>
          </a:extLst>
        </xdr:cNvPr>
        <xdr:cNvSpPr/>
      </xdr:nvSpPr>
      <xdr:spPr>
        <a:xfrm>
          <a:off x="18605500" y="6935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127081</xdr:rowOff>
    </xdr:from>
    <xdr:to>
      <xdr:col>102</xdr:col>
      <xdr:colOff>114300</xdr:colOff>
      <xdr:row>40</xdr:row>
      <xdr:rowOff>128526</xdr:rowOff>
    </xdr:to>
    <xdr:cxnSp macro="">
      <xdr:nvCxnSpPr>
        <xdr:cNvPr id="492" name="直線コネクタ 491">
          <a:extLst>
            <a:ext uri="{FF2B5EF4-FFF2-40B4-BE49-F238E27FC236}">
              <a16:creationId xmlns:a16="http://schemas.microsoft.com/office/drawing/2014/main" id="{9355F5F7-C82E-4725-AD33-329B40AA5D47}"/>
            </a:ext>
          </a:extLst>
        </xdr:cNvPr>
        <xdr:cNvCxnSpPr/>
      </xdr:nvCxnSpPr>
      <xdr:spPr>
        <a:xfrm flipV="1">
          <a:off x="18656300" y="6985081"/>
          <a:ext cx="889000" cy="1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36</xdr:row>
      <xdr:rowOff>157746</xdr:rowOff>
    </xdr:from>
    <xdr:ext cx="534377" cy="259045"/>
    <xdr:sp macro="" textlink="">
      <xdr:nvSpPr>
        <xdr:cNvPr id="493" name="n_1aveValue【一般廃棄物処理施設】&#10;一人当たり有形固定資産（償却資産）額">
          <a:extLst>
            <a:ext uri="{FF2B5EF4-FFF2-40B4-BE49-F238E27FC236}">
              <a16:creationId xmlns:a16="http://schemas.microsoft.com/office/drawing/2014/main" id="{241CD789-F114-46A0-A568-BD9CB95F4B38}"/>
            </a:ext>
          </a:extLst>
        </xdr:cNvPr>
        <xdr:cNvSpPr txBox="1"/>
      </xdr:nvSpPr>
      <xdr:spPr>
        <a:xfrm>
          <a:off x="21043411" y="6329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36</xdr:row>
      <xdr:rowOff>119861</xdr:rowOff>
    </xdr:from>
    <xdr:ext cx="534377" cy="259045"/>
    <xdr:sp macro="" textlink="">
      <xdr:nvSpPr>
        <xdr:cNvPr id="494" name="n_2aveValue【一般廃棄物処理施設】&#10;一人当たり有形固定資産（償却資産）額">
          <a:extLst>
            <a:ext uri="{FF2B5EF4-FFF2-40B4-BE49-F238E27FC236}">
              <a16:creationId xmlns:a16="http://schemas.microsoft.com/office/drawing/2014/main" id="{C3691C3C-505E-45A4-B817-A9A9C84B4180}"/>
            </a:ext>
          </a:extLst>
        </xdr:cNvPr>
        <xdr:cNvSpPr txBox="1"/>
      </xdr:nvSpPr>
      <xdr:spPr>
        <a:xfrm>
          <a:off x="20167111" y="6292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36</xdr:row>
      <xdr:rowOff>118107</xdr:rowOff>
    </xdr:from>
    <xdr:ext cx="534377" cy="259045"/>
    <xdr:sp macro="" textlink="">
      <xdr:nvSpPr>
        <xdr:cNvPr id="495" name="n_3aveValue【一般廃棄物処理施設】&#10;一人当たり有形固定資産（償却資産）額">
          <a:extLst>
            <a:ext uri="{FF2B5EF4-FFF2-40B4-BE49-F238E27FC236}">
              <a16:creationId xmlns:a16="http://schemas.microsoft.com/office/drawing/2014/main" id="{FE668980-1BA2-44BE-AF59-55CFECAC78F3}"/>
            </a:ext>
          </a:extLst>
        </xdr:cNvPr>
        <xdr:cNvSpPr txBox="1"/>
      </xdr:nvSpPr>
      <xdr:spPr>
        <a:xfrm>
          <a:off x="19278111" y="6290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36</xdr:row>
      <xdr:rowOff>145178</xdr:rowOff>
    </xdr:from>
    <xdr:ext cx="534377" cy="259045"/>
    <xdr:sp macro="" textlink="">
      <xdr:nvSpPr>
        <xdr:cNvPr id="496" name="n_4aveValue【一般廃棄物処理施設】&#10;一人当たり有形固定資産（償却資産）額">
          <a:extLst>
            <a:ext uri="{FF2B5EF4-FFF2-40B4-BE49-F238E27FC236}">
              <a16:creationId xmlns:a16="http://schemas.microsoft.com/office/drawing/2014/main" id="{70BCF28C-1E2D-41FD-8D58-8F3AFD4123D7}"/>
            </a:ext>
          </a:extLst>
        </xdr:cNvPr>
        <xdr:cNvSpPr txBox="1"/>
      </xdr:nvSpPr>
      <xdr:spPr>
        <a:xfrm>
          <a:off x="18389111" y="6317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40</xdr:row>
      <xdr:rowOff>166642</xdr:rowOff>
    </xdr:from>
    <xdr:ext cx="534377" cy="259045"/>
    <xdr:sp macro="" textlink="">
      <xdr:nvSpPr>
        <xdr:cNvPr id="497" name="n_1mainValue【一般廃棄物処理施設】&#10;一人当たり有形固定資産（償却資産）額">
          <a:extLst>
            <a:ext uri="{FF2B5EF4-FFF2-40B4-BE49-F238E27FC236}">
              <a16:creationId xmlns:a16="http://schemas.microsoft.com/office/drawing/2014/main" id="{095A8123-6478-4C18-93F6-4792879A84C4}"/>
            </a:ext>
          </a:extLst>
        </xdr:cNvPr>
        <xdr:cNvSpPr txBox="1"/>
      </xdr:nvSpPr>
      <xdr:spPr>
        <a:xfrm>
          <a:off x="21043411" y="7024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167767</xdr:rowOff>
    </xdr:from>
    <xdr:ext cx="534377" cy="259045"/>
    <xdr:sp macro="" textlink="">
      <xdr:nvSpPr>
        <xdr:cNvPr id="498" name="n_2mainValue【一般廃棄物処理施設】&#10;一人当たり有形固定資産（償却資産）額">
          <a:extLst>
            <a:ext uri="{FF2B5EF4-FFF2-40B4-BE49-F238E27FC236}">
              <a16:creationId xmlns:a16="http://schemas.microsoft.com/office/drawing/2014/main" id="{B9A1887F-D349-4507-BAC5-6A067DEF2D65}"/>
            </a:ext>
          </a:extLst>
        </xdr:cNvPr>
        <xdr:cNvSpPr txBox="1"/>
      </xdr:nvSpPr>
      <xdr:spPr>
        <a:xfrm>
          <a:off x="20167111" y="7025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169008</xdr:rowOff>
    </xdr:from>
    <xdr:ext cx="534377" cy="259045"/>
    <xdr:sp macro="" textlink="">
      <xdr:nvSpPr>
        <xdr:cNvPr id="499" name="n_3mainValue【一般廃棄物処理施設】&#10;一人当たり有形固定資産（償却資産）額">
          <a:extLst>
            <a:ext uri="{FF2B5EF4-FFF2-40B4-BE49-F238E27FC236}">
              <a16:creationId xmlns:a16="http://schemas.microsoft.com/office/drawing/2014/main" id="{741A59C3-A034-4C51-8779-3E3DB53524A0}"/>
            </a:ext>
          </a:extLst>
        </xdr:cNvPr>
        <xdr:cNvSpPr txBox="1"/>
      </xdr:nvSpPr>
      <xdr:spPr>
        <a:xfrm>
          <a:off x="19278111" y="7027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170453</xdr:rowOff>
    </xdr:from>
    <xdr:ext cx="534377" cy="259045"/>
    <xdr:sp macro="" textlink="">
      <xdr:nvSpPr>
        <xdr:cNvPr id="500" name="n_4mainValue【一般廃棄物処理施設】&#10;一人当たり有形固定資産（償却資産）額">
          <a:extLst>
            <a:ext uri="{FF2B5EF4-FFF2-40B4-BE49-F238E27FC236}">
              <a16:creationId xmlns:a16="http://schemas.microsoft.com/office/drawing/2014/main" id="{649BABAA-15E0-401D-A904-3F7F81FD8166}"/>
            </a:ext>
          </a:extLst>
        </xdr:cNvPr>
        <xdr:cNvSpPr txBox="1"/>
      </xdr:nvSpPr>
      <xdr:spPr>
        <a:xfrm>
          <a:off x="18389111" y="7028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1" name="正方形/長方形 500">
          <a:extLst>
            <a:ext uri="{FF2B5EF4-FFF2-40B4-BE49-F238E27FC236}">
              <a16:creationId xmlns:a16="http://schemas.microsoft.com/office/drawing/2014/main" id="{B3801A80-88C5-4608-A551-188C63163D88}"/>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2" name="正方形/長方形 501">
          <a:extLst>
            <a:ext uri="{FF2B5EF4-FFF2-40B4-BE49-F238E27FC236}">
              <a16:creationId xmlns:a16="http://schemas.microsoft.com/office/drawing/2014/main" id="{5AF132BA-2C5D-4D0D-9B63-44727EC1C5CE}"/>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3" name="正方形/長方形 502">
          <a:extLst>
            <a:ext uri="{FF2B5EF4-FFF2-40B4-BE49-F238E27FC236}">
              <a16:creationId xmlns:a16="http://schemas.microsoft.com/office/drawing/2014/main" id="{A7E7C18E-FBF9-41E2-8822-44175DA90004}"/>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4" name="正方形/長方形 503">
          <a:extLst>
            <a:ext uri="{FF2B5EF4-FFF2-40B4-BE49-F238E27FC236}">
              <a16:creationId xmlns:a16="http://schemas.microsoft.com/office/drawing/2014/main" id="{EED06EEF-4FBF-4879-82B9-6CBC80144FE1}"/>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5" name="正方形/長方形 504">
          <a:extLst>
            <a:ext uri="{FF2B5EF4-FFF2-40B4-BE49-F238E27FC236}">
              <a16:creationId xmlns:a16="http://schemas.microsoft.com/office/drawing/2014/main" id="{370E8A7D-DC83-45FB-A542-988C953B5BAD}"/>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6" name="正方形/長方形 505">
          <a:extLst>
            <a:ext uri="{FF2B5EF4-FFF2-40B4-BE49-F238E27FC236}">
              <a16:creationId xmlns:a16="http://schemas.microsoft.com/office/drawing/2014/main" id="{66E9A9E9-363B-42D1-8761-E4DD23529861}"/>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7" name="正方形/長方形 506">
          <a:extLst>
            <a:ext uri="{FF2B5EF4-FFF2-40B4-BE49-F238E27FC236}">
              <a16:creationId xmlns:a16="http://schemas.microsoft.com/office/drawing/2014/main" id="{7B321469-4321-4897-A8D7-992CAE9653C9}"/>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8" name="正方形/長方形 507">
          <a:extLst>
            <a:ext uri="{FF2B5EF4-FFF2-40B4-BE49-F238E27FC236}">
              <a16:creationId xmlns:a16="http://schemas.microsoft.com/office/drawing/2014/main" id="{26160A16-6C8B-4FF0-A00E-F0466EEB6F42}"/>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09" name="テキスト ボックス 508">
          <a:extLst>
            <a:ext uri="{FF2B5EF4-FFF2-40B4-BE49-F238E27FC236}">
              <a16:creationId xmlns:a16="http://schemas.microsoft.com/office/drawing/2014/main" id="{95AF21CD-B6EA-44ED-A28E-9516115ABD09}"/>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0" name="直線コネクタ 509">
          <a:extLst>
            <a:ext uri="{FF2B5EF4-FFF2-40B4-BE49-F238E27FC236}">
              <a16:creationId xmlns:a16="http://schemas.microsoft.com/office/drawing/2014/main" id="{9F6D92B7-EF05-4856-B6F7-19EAFC0BAA5D}"/>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1" name="テキスト ボックス 510">
          <a:extLst>
            <a:ext uri="{FF2B5EF4-FFF2-40B4-BE49-F238E27FC236}">
              <a16:creationId xmlns:a16="http://schemas.microsoft.com/office/drawing/2014/main" id="{C9D07FDA-8B12-43DF-BF42-7B5BFA8A69F6}"/>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2" name="直線コネクタ 511">
          <a:extLst>
            <a:ext uri="{FF2B5EF4-FFF2-40B4-BE49-F238E27FC236}">
              <a16:creationId xmlns:a16="http://schemas.microsoft.com/office/drawing/2014/main" id="{003BD5B9-9F52-43EF-88AB-82AE82ECD198}"/>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13" name="テキスト ボックス 512">
          <a:extLst>
            <a:ext uri="{FF2B5EF4-FFF2-40B4-BE49-F238E27FC236}">
              <a16:creationId xmlns:a16="http://schemas.microsoft.com/office/drawing/2014/main" id="{FDE0F31A-7690-4609-826C-4FB16EDB1365}"/>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14" name="直線コネクタ 513">
          <a:extLst>
            <a:ext uri="{FF2B5EF4-FFF2-40B4-BE49-F238E27FC236}">
              <a16:creationId xmlns:a16="http://schemas.microsoft.com/office/drawing/2014/main" id="{F6DAD26A-1889-4A78-9645-CEB1F227E3C1}"/>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15" name="テキスト ボックス 514">
          <a:extLst>
            <a:ext uri="{FF2B5EF4-FFF2-40B4-BE49-F238E27FC236}">
              <a16:creationId xmlns:a16="http://schemas.microsoft.com/office/drawing/2014/main" id="{17B06B2C-A39F-4B50-B2CC-FE8D2B5999B2}"/>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16" name="直線コネクタ 515">
          <a:extLst>
            <a:ext uri="{FF2B5EF4-FFF2-40B4-BE49-F238E27FC236}">
              <a16:creationId xmlns:a16="http://schemas.microsoft.com/office/drawing/2014/main" id="{30D4298B-A78E-40A1-B7A1-7D9413EFC8FF}"/>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17" name="テキスト ボックス 516">
          <a:extLst>
            <a:ext uri="{FF2B5EF4-FFF2-40B4-BE49-F238E27FC236}">
              <a16:creationId xmlns:a16="http://schemas.microsoft.com/office/drawing/2014/main" id="{5DFDED7E-B028-4183-B91C-85777FEB5D00}"/>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18" name="直線コネクタ 517">
          <a:extLst>
            <a:ext uri="{FF2B5EF4-FFF2-40B4-BE49-F238E27FC236}">
              <a16:creationId xmlns:a16="http://schemas.microsoft.com/office/drawing/2014/main" id="{14DED254-5D1A-441D-9C27-44605DA370F1}"/>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19" name="テキスト ボックス 518">
          <a:extLst>
            <a:ext uri="{FF2B5EF4-FFF2-40B4-BE49-F238E27FC236}">
              <a16:creationId xmlns:a16="http://schemas.microsoft.com/office/drawing/2014/main" id="{A8C4444E-17EC-47F5-A1B6-C571F81723AE}"/>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0" name="直線コネクタ 519">
          <a:extLst>
            <a:ext uri="{FF2B5EF4-FFF2-40B4-BE49-F238E27FC236}">
              <a16:creationId xmlns:a16="http://schemas.microsoft.com/office/drawing/2014/main" id="{E1332006-1D8B-473F-9F78-EDE80D2A9FF1}"/>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1" name="テキスト ボックス 520">
          <a:extLst>
            <a:ext uri="{FF2B5EF4-FFF2-40B4-BE49-F238E27FC236}">
              <a16:creationId xmlns:a16="http://schemas.microsoft.com/office/drawing/2014/main" id="{2FE63187-E9C1-4D3C-BDF5-5389AE973AF4}"/>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2" name="直線コネクタ 521">
          <a:extLst>
            <a:ext uri="{FF2B5EF4-FFF2-40B4-BE49-F238E27FC236}">
              <a16:creationId xmlns:a16="http://schemas.microsoft.com/office/drawing/2014/main" id="{1634552E-10BA-4963-9A81-56D9351EED28}"/>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23" name="テキスト ボックス 522">
          <a:extLst>
            <a:ext uri="{FF2B5EF4-FFF2-40B4-BE49-F238E27FC236}">
              <a16:creationId xmlns:a16="http://schemas.microsoft.com/office/drawing/2014/main" id="{3A1D729F-2EB1-4C40-B44E-480F3DD7F5EE}"/>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4" name="【保健センター・保健所】&#10;有形固定資産減価償却率グラフ枠">
          <a:extLst>
            <a:ext uri="{FF2B5EF4-FFF2-40B4-BE49-F238E27FC236}">
              <a16:creationId xmlns:a16="http://schemas.microsoft.com/office/drawing/2014/main" id="{D80100E5-F867-436E-9851-8258BCB3B14B}"/>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133350</xdr:rowOff>
    </xdr:from>
    <xdr:to>
      <xdr:col>85</xdr:col>
      <xdr:colOff>126364</xdr:colOff>
      <xdr:row>64</xdr:row>
      <xdr:rowOff>76200</xdr:rowOff>
    </xdr:to>
    <xdr:cxnSp macro="">
      <xdr:nvCxnSpPr>
        <xdr:cNvPr id="525" name="直線コネクタ 524">
          <a:extLst>
            <a:ext uri="{FF2B5EF4-FFF2-40B4-BE49-F238E27FC236}">
              <a16:creationId xmlns:a16="http://schemas.microsoft.com/office/drawing/2014/main" id="{1882E5FC-ACC2-48F5-B4D8-C88CF2047541}"/>
            </a:ext>
          </a:extLst>
        </xdr:cNvPr>
        <xdr:cNvCxnSpPr/>
      </xdr:nvCxnSpPr>
      <xdr:spPr>
        <a:xfrm flipV="1">
          <a:off x="16318864" y="95631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526" name="【保健センター・保健所】&#10;有形固定資産減価償却率最小値テキスト">
          <a:extLst>
            <a:ext uri="{FF2B5EF4-FFF2-40B4-BE49-F238E27FC236}">
              <a16:creationId xmlns:a16="http://schemas.microsoft.com/office/drawing/2014/main" id="{47D5352F-1C01-40BE-BA83-04B56BA838A7}"/>
            </a:ext>
          </a:extLst>
        </xdr:cNvPr>
        <xdr:cNvSpPr txBox="1"/>
      </xdr:nvSpPr>
      <xdr:spPr>
        <a:xfrm>
          <a:off x="16357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527" name="直線コネクタ 526">
          <a:extLst>
            <a:ext uri="{FF2B5EF4-FFF2-40B4-BE49-F238E27FC236}">
              <a16:creationId xmlns:a16="http://schemas.microsoft.com/office/drawing/2014/main" id="{3CEF39E4-AD30-48B5-BAFD-F92003A1E271}"/>
            </a:ext>
          </a:extLst>
        </xdr:cNvPr>
        <xdr:cNvCxnSpPr/>
      </xdr:nvCxnSpPr>
      <xdr:spPr>
        <a:xfrm>
          <a:off x="16230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80027</xdr:rowOff>
    </xdr:from>
    <xdr:ext cx="405111" cy="259045"/>
    <xdr:sp macro="" textlink="">
      <xdr:nvSpPr>
        <xdr:cNvPr id="528" name="【保健センター・保健所】&#10;有形固定資産減価償却率最大値テキスト">
          <a:extLst>
            <a:ext uri="{FF2B5EF4-FFF2-40B4-BE49-F238E27FC236}">
              <a16:creationId xmlns:a16="http://schemas.microsoft.com/office/drawing/2014/main" id="{7C79B3ED-0BA3-4447-979B-F5312F231660}"/>
            </a:ext>
          </a:extLst>
        </xdr:cNvPr>
        <xdr:cNvSpPr txBox="1"/>
      </xdr:nvSpPr>
      <xdr:spPr>
        <a:xfrm>
          <a:off x="16357600" y="9338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133350</xdr:rowOff>
    </xdr:from>
    <xdr:to>
      <xdr:col>86</xdr:col>
      <xdr:colOff>25400</xdr:colOff>
      <xdr:row>55</xdr:row>
      <xdr:rowOff>133350</xdr:rowOff>
    </xdr:to>
    <xdr:cxnSp macro="">
      <xdr:nvCxnSpPr>
        <xdr:cNvPr id="529" name="直線コネクタ 528">
          <a:extLst>
            <a:ext uri="{FF2B5EF4-FFF2-40B4-BE49-F238E27FC236}">
              <a16:creationId xmlns:a16="http://schemas.microsoft.com/office/drawing/2014/main" id="{C35E3473-4DF3-435B-BCC2-856A4752C1D9}"/>
            </a:ext>
          </a:extLst>
        </xdr:cNvPr>
        <xdr:cNvCxnSpPr/>
      </xdr:nvCxnSpPr>
      <xdr:spPr>
        <a:xfrm>
          <a:off x="16230600" y="956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122572</xdr:rowOff>
    </xdr:from>
    <xdr:ext cx="405111" cy="259045"/>
    <xdr:sp macro="" textlink="">
      <xdr:nvSpPr>
        <xdr:cNvPr id="530" name="【保健センター・保健所】&#10;有形固定資産減価償却率平均値テキスト">
          <a:extLst>
            <a:ext uri="{FF2B5EF4-FFF2-40B4-BE49-F238E27FC236}">
              <a16:creationId xmlns:a16="http://schemas.microsoft.com/office/drawing/2014/main" id="{31A90780-69DB-4D29-95CB-0B811A215FB3}"/>
            </a:ext>
          </a:extLst>
        </xdr:cNvPr>
        <xdr:cNvSpPr txBox="1"/>
      </xdr:nvSpPr>
      <xdr:spPr>
        <a:xfrm>
          <a:off x="16357600" y="100666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99695</xdr:rowOff>
    </xdr:from>
    <xdr:to>
      <xdr:col>85</xdr:col>
      <xdr:colOff>177800</xdr:colOff>
      <xdr:row>60</xdr:row>
      <xdr:rowOff>29845</xdr:rowOff>
    </xdr:to>
    <xdr:sp macro="" textlink="">
      <xdr:nvSpPr>
        <xdr:cNvPr id="531" name="フローチャート: 判断 530">
          <a:extLst>
            <a:ext uri="{FF2B5EF4-FFF2-40B4-BE49-F238E27FC236}">
              <a16:creationId xmlns:a16="http://schemas.microsoft.com/office/drawing/2014/main" id="{FD9102A8-5FFA-4804-95A6-F010A7043FE0}"/>
            </a:ext>
          </a:extLst>
        </xdr:cNvPr>
        <xdr:cNvSpPr/>
      </xdr:nvSpPr>
      <xdr:spPr>
        <a:xfrm>
          <a:off x="16268700" y="1021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86360</xdr:rowOff>
    </xdr:from>
    <xdr:to>
      <xdr:col>81</xdr:col>
      <xdr:colOff>101600</xdr:colOff>
      <xdr:row>60</xdr:row>
      <xdr:rowOff>16510</xdr:rowOff>
    </xdr:to>
    <xdr:sp macro="" textlink="">
      <xdr:nvSpPr>
        <xdr:cNvPr id="532" name="フローチャート: 判断 531">
          <a:extLst>
            <a:ext uri="{FF2B5EF4-FFF2-40B4-BE49-F238E27FC236}">
              <a16:creationId xmlns:a16="http://schemas.microsoft.com/office/drawing/2014/main" id="{142CB5A7-418F-45F3-AC17-036291B25DC6}"/>
            </a:ext>
          </a:extLst>
        </xdr:cNvPr>
        <xdr:cNvSpPr/>
      </xdr:nvSpPr>
      <xdr:spPr>
        <a:xfrm>
          <a:off x="15430500" y="1020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52070</xdr:rowOff>
    </xdr:from>
    <xdr:to>
      <xdr:col>76</xdr:col>
      <xdr:colOff>165100</xdr:colOff>
      <xdr:row>59</xdr:row>
      <xdr:rowOff>153670</xdr:rowOff>
    </xdr:to>
    <xdr:sp macro="" textlink="">
      <xdr:nvSpPr>
        <xdr:cNvPr id="533" name="フローチャート: 判断 532">
          <a:extLst>
            <a:ext uri="{FF2B5EF4-FFF2-40B4-BE49-F238E27FC236}">
              <a16:creationId xmlns:a16="http://schemas.microsoft.com/office/drawing/2014/main" id="{A99BDC78-8800-4570-81DE-B07DAFFFA540}"/>
            </a:ext>
          </a:extLst>
        </xdr:cNvPr>
        <xdr:cNvSpPr/>
      </xdr:nvSpPr>
      <xdr:spPr>
        <a:xfrm>
          <a:off x="14541500" y="1016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17780</xdr:rowOff>
    </xdr:from>
    <xdr:to>
      <xdr:col>72</xdr:col>
      <xdr:colOff>38100</xdr:colOff>
      <xdr:row>59</xdr:row>
      <xdr:rowOff>119380</xdr:rowOff>
    </xdr:to>
    <xdr:sp macro="" textlink="">
      <xdr:nvSpPr>
        <xdr:cNvPr id="534" name="フローチャート: 判断 533">
          <a:extLst>
            <a:ext uri="{FF2B5EF4-FFF2-40B4-BE49-F238E27FC236}">
              <a16:creationId xmlns:a16="http://schemas.microsoft.com/office/drawing/2014/main" id="{AD4029B9-A201-475D-8ABF-243C5345B914}"/>
            </a:ext>
          </a:extLst>
        </xdr:cNvPr>
        <xdr:cNvSpPr/>
      </xdr:nvSpPr>
      <xdr:spPr>
        <a:xfrm>
          <a:off x="13652500" y="1013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156845</xdr:rowOff>
    </xdr:from>
    <xdr:to>
      <xdr:col>67</xdr:col>
      <xdr:colOff>101600</xdr:colOff>
      <xdr:row>59</xdr:row>
      <xdr:rowOff>86995</xdr:rowOff>
    </xdr:to>
    <xdr:sp macro="" textlink="">
      <xdr:nvSpPr>
        <xdr:cNvPr id="535" name="フローチャート: 判断 534">
          <a:extLst>
            <a:ext uri="{FF2B5EF4-FFF2-40B4-BE49-F238E27FC236}">
              <a16:creationId xmlns:a16="http://schemas.microsoft.com/office/drawing/2014/main" id="{4DE76AC2-70DD-4F24-9696-65289DF44D0D}"/>
            </a:ext>
          </a:extLst>
        </xdr:cNvPr>
        <xdr:cNvSpPr/>
      </xdr:nvSpPr>
      <xdr:spPr>
        <a:xfrm>
          <a:off x="12763500" y="1010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6" name="テキスト ボックス 535">
          <a:extLst>
            <a:ext uri="{FF2B5EF4-FFF2-40B4-BE49-F238E27FC236}">
              <a16:creationId xmlns:a16="http://schemas.microsoft.com/office/drawing/2014/main" id="{7C152B90-8E49-4521-9EFE-82C60E404D3E}"/>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7" name="テキスト ボックス 536">
          <a:extLst>
            <a:ext uri="{FF2B5EF4-FFF2-40B4-BE49-F238E27FC236}">
              <a16:creationId xmlns:a16="http://schemas.microsoft.com/office/drawing/2014/main" id="{EC0DBEC3-132E-4DA7-8E6A-B0057A40D56A}"/>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38" name="テキスト ボックス 537">
          <a:extLst>
            <a:ext uri="{FF2B5EF4-FFF2-40B4-BE49-F238E27FC236}">
              <a16:creationId xmlns:a16="http://schemas.microsoft.com/office/drawing/2014/main" id="{3AA7C0EE-8603-41E0-9D0E-A5E142B9C77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39" name="テキスト ボックス 538">
          <a:extLst>
            <a:ext uri="{FF2B5EF4-FFF2-40B4-BE49-F238E27FC236}">
              <a16:creationId xmlns:a16="http://schemas.microsoft.com/office/drawing/2014/main" id="{23CD5F68-1984-4B16-A389-404BB4332866}"/>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0" name="テキスト ボックス 539">
          <a:extLst>
            <a:ext uri="{FF2B5EF4-FFF2-40B4-BE49-F238E27FC236}">
              <a16:creationId xmlns:a16="http://schemas.microsoft.com/office/drawing/2014/main" id="{0577355A-F115-42A5-A77C-918B5790E4D2}"/>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84455</xdr:rowOff>
    </xdr:from>
    <xdr:to>
      <xdr:col>85</xdr:col>
      <xdr:colOff>177800</xdr:colOff>
      <xdr:row>62</xdr:row>
      <xdr:rowOff>14605</xdr:rowOff>
    </xdr:to>
    <xdr:sp macro="" textlink="">
      <xdr:nvSpPr>
        <xdr:cNvPr id="541" name="楕円 540">
          <a:extLst>
            <a:ext uri="{FF2B5EF4-FFF2-40B4-BE49-F238E27FC236}">
              <a16:creationId xmlns:a16="http://schemas.microsoft.com/office/drawing/2014/main" id="{AD3629FD-52CF-4AB5-BDF4-0DF0B7B3C31A}"/>
            </a:ext>
          </a:extLst>
        </xdr:cNvPr>
        <xdr:cNvSpPr/>
      </xdr:nvSpPr>
      <xdr:spPr>
        <a:xfrm>
          <a:off x="16268700" y="10542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62882</xdr:rowOff>
    </xdr:from>
    <xdr:ext cx="405111" cy="259045"/>
    <xdr:sp macro="" textlink="">
      <xdr:nvSpPr>
        <xdr:cNvPr id="542" name="【保健センター・保健所】&#10;有形固定資産減価償却率該当値テキスト">
          <a:extLst>
            <a:ext uri="{FF2B5EF4-FFF2-40B4-BE49-F238E27FC236}">
              <a16:creationId xmlns:a16="http://schemas.microsoft.com/office/drawing/2014/main" id="{63532C75-5DBF-4148-A3CE-D3C501B882EB}"/>
            </a:ext>
          </a:extLst>
        </xdr:cNvPr>
        <xdr:cNvSpPr txBox="1"/>
      </xdr:nvSpPr>
      <xdr:spPr>
        <a:xfrm>
          <a:off x="16357600" y="10521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38735</xdr:rowOff>
    </xdr:from>
    <xdr:to>
      <xdr:col>81</xdr:col>
      <xdr:colOff>101600</xdr:colOff>
      <xdr:row>61</xdr:row>
      <xdr:rowOff>140335</xdr:rowOff>
    </xdr:to>
    <xdr:sp macro="" textlink="">
      <xdr:nvSpPr>
        <xdr:cNvPr id="543" name="楕円 542">
          <a:extLst>
            <a:ext uri="{FF2B5EF4-FFF2-40B4-BE49-F238E27FC236}">
              <a16:creationId xmlns:a16="http://schemas.microsoft.com/office/drawing/2014/main" id="{A5F0EC4D-FC0E-43EB-9D1E-2F84C1E9D2CD}"/>
            </a:ext>
          </a:extLst>
        </xdr:cNvPr>
        <xdr:cNvSpPr/>
      </xdr:nvSpPr>
      <xdr:spPr>
        <a:xfrm>
          <a:off x="15430500" y="10497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89535</xdr:rowOff>
    </xdr:from>
    <xdr:to>
      <xdr:col>85</xdr:col>
      <xdr:colOff>127000</xdr:colOff>
      <xdr:row>61</xdr:row>
      <xdr:rowOff>135255</xdr:rowOff>
    </xdr:to>
    <xdr:cxnSp macro="">
      <xdr:nvCxnSpPr>
        <xdr:cNvPr id="544" name="直線コネクタ 543">
          <a:extLst>
            <a:ext uri="{FF2B5EF4-FFF2-40B4-BE49-F238E27FC236}">
              <a16:creationId xmlns:a16="http://schemas.microsoft.com/office/drawing/2014/main" id="{61592E83-887B-473F-A370-ED3BE30D8EBC}"/>
            </a:ext>
          </a:extLst>
        </xdr:cNvPr>
        <xdr:cNvCxnSpPr/>
      </xdr:nvCxnSpPr>
      <xdr:spPr>
        <a:xfrm>
          <a:off x="15481300" y="10547985"/>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164465</xdr:rowOff>
    </xdr:from>
    <xdr:to>
      <xdr:col>76</xdr:col>
      <xdr:colOff>165100</xdr:colOff>
      <xdr:row>61</xdr:row>
      <xdr:rowOff>94615</xdr:rowOff>
    </xdr:to>
    <xdr:sp macro="" textlink="">
      <xdr:nvSpPr>
        <xdr:cNvPr id="545" name="楕円 544">
          <a:extLst>
            <a:ext uri="{FF2B5EF4-FFF2-40B4-BE49-F238E27FC236}">
              <a16:creationId xmlns:a16="http://schemas.microsoft.com/office/drawing/2014/main" id="{7F1CD2FE-505B-49E9-B417-D99A4228DBB8}"/>
            </a:ext>
          </a:extLst>
        </xdr:cNvPr>
        <xdr:cNvSpPr/>
      </xdr:nvSpPr>
      <xdr:spPr>
        <a:xfrm>
          <a:off x="14541500" y="10451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43815</xdr:rowOff>
    </xdr:from>
    <xdr:to>
      <xdr:col>81</xdr:col>
      <xdr:colOff>50800</xdr:colOff>
      <xdr:row>61</xdr:row>
      <xdr:rowOff>89535</xdr:rowOff>
    </xdr:to>
    <xdr:cxnSp macro="">
      <xdr:nvCxnSpPr>
        <xdr:cNvPr id="546" name="直線コネクタ 545">
          <a:extLst>
            <a:ext uri="{FF2B5EF4-FFF2-40B4-BE49-F238E27FC236}">
              <a16:creationId xmlns:a16="http://schemas.microsoft.com/office/drawing/2014/main" id="{416A2771-2BAA-458F-9DCC-DD62564C0731}"/>
            </a:ext>
          </a:extLst>
        </xdr:cNvPr>
        <xdr:cNvCxnSpPr/>
      </xdr:nvCxnSpPr>
      <xdr:spPr>
        <a:xfrm>
          <a:off x="14592300" y="1050226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118745</xdr:rowOff>
    </xdr:from>
    <xdr:to>
      <xdr:col>72</xdr:col>
      <xdr:colOff>38100</xdr:colOff>
      <xdr:row>61</xdr:row>
      <xdr:rowOff>48895</xdr:rowOff>
    </xdr:to>
    <xdr:sp macro="" textlink="">
      <xdr:nvSpPr>
        <xdr:cNvPr id="547" name="楕円 546">
          <a:extLst>
            <a:ext uri="{FF2B5EF4-FFF2-40B4-BE49-F238E27FC236}">
              <a16:creationId xmlns:a16="http://schemas.microsoft.com/office/drawing/2014/main" id="{F3B97633-E77B-40AC-8B3C-1C29FA61DEA1}"/>
            </a:ext>
          </a:extLst>
        </xdr:cNvPr>
        <xdr:cNvSpPr/>
      </xdr:nvSpPr>
      <xdr:spPr>
        <a:xfrm>
          <a:off x="13652500" y="10405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169545</xdr:rowOff>
    </xdr:from>
    <xdr:to>
      <xdr:col>76</xdr:col>
      <xdr:colOff>114300</xdr:colOff>
      <xdr:row>61</xdr:row>
      <xdr:rowOff>43815</xdr:rowOff>
    </xdr:to>
    <xdr:cxnSp macro="">
      <xdr:nvCxnSpPr>
        <xdr:cNvPr id="548" name="直線コネクタ 547">
          <a:extLst>
            <a:ext uri="{FF2B5EF4-FFF2-40B4-BE49-F238E27FC236}">
              <a16:creationId xmlns:a16="http://schemas.microsoft.com/office/drawing/2014/main" id="{556767A9-F7C5-4290-9B5F-141613909A58}"/>
            </a:ext>
          </a:extLst>
        </xdr:cNvPr>
        <xdr:cNvCxnSpPr/>
      </xdr:nvCxnSpPr>
      <xdr:spPr>
        <a:xfrm>
          <a:off x="13703300" y="1045654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74930</xdr:rowOff>
    </xdr:from>
    <xdr:to>
      <xdr:col>67</xdr:col>
      <xdr:colOff>101600</xdr:colOff>
      <xdr:row>61</xdr:row>
      <xdr:rowOff>5080</xdr:rowOff>
    </xdr:to>
    <xdr:sp macro="" textlink="">
      <xdr:nvSpPr>
        <xdr:cNvPr id="549" name="楕円 548">
          <a:extLst>
            <a:ext uri="{FF2B5EF4-FFF2-40B4-BE49-F238E27FC236}">
              <a16:creationId xmlns:a16="http://schemas.microsoft.com/office/drawing/2014/main" id="{C63614CF-499A-4F32-BF1B-20D337220789}"/>
            </a:ext>
          </a:extLst>
        </xdr:cNvPr>
        <xdr:cNvSpPr/>
      </xdr:nvSpPr>
      <xdr:spPr>
        <a:xfrm>
          <a:off x="12763500" y="1036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125730</xdr:rowOff>
    </xdr:from>
    <xdr:to>
      <xdr:col>71</xdr:col>
      <xdr:colOff>177800</xdr:colOff>
      <xdr:row>60</xdr:row>
      <xdr:rowOff>169545</xdr:rowOff>
    </xdr:to>
    <xdr:cxnSp macro="">
      <xdr:nvCxnSpPr>
        <xdr:cNvPr id="550" name="直線コネクタ 549">
          <a:extLst>
            <a:ext uri="{FF2B5EF4-FFF2-40B4-BE49-F238E27FC236}">
              <a16:creationId xmlns:a16="http://schemas.microsoft.com/office/drawing/2014/main" id="{4A0AACA8-B3B8-453D-875E-5E15F5AC6682}"/>
            </a:ext>
          </a:extLst>
        </xdr:cNvPr>
        <xdr:cNvCxnSpPr/>
      </xdr:nvCxnSpPr>
      <xdr:spPr>
        <a:xfrm>
          <a:off x="12814300" y="1041273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33037</xdr:rowOff>
    </xdr:from>
    <xdr:ext cx="405111" cy="259045"/>
    <xdr:sp macro="" textlink="">
      <xdr:nvSpPr>
        <xdr:cNvPr id="551" name="n_1aveValue【保健センター・保健所】&#10;有形固定資産減価償却率">
          <a:extLst>
            <a:ext uri="{FF2B5EF4-FFF2-40B4-BE49-F238E27FC236}">
              <a16:creationId xmlns:a16="http://schemas.microsoft.com/office/drawing/2014/main" id="{90BE7139-9BDA-42DE-8AC4-4A7DEA1FB565}"/>
            </a:ext>
          </a:extLst>
        </xdr:cNvPr>
        <xdr:cNvSpPr txBox="1"/>
      </xdr:nvSpPr>
      <xdr:spPr>
        <a:xfrm>
          <a:off x="15266044" y="9977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170197</xdr:rowOff>
    </xdr:from>
    <xdr:ext cx="405111" cy="259045"/>
    <xdr:sp macro="" textlink="">
      <xdr:nvSpPr>
        <xdr:cNvPr id="552" name="n_2aveValue【保健センター・保健所】&#10;有形固定資産減価償却率">
          <a:extLst>
            <a:ext uri="{FF2B5EF4-FFF2-40B4-BE49-F238E27FC236}">
              <a16:creationId xmlns:a16="http://schemas.microsoft.com/office/drawing/2014/main" id="{71965AE9-84BC-4250-AD83-AC6BC6CA76D7}"/>
            </a:ext>
          </a:extLst>
        </xdr:cNvPr>
        <xdr:cNvSpPr txBox="1"/>
      </xdr:nvSpPr>
      <xdr:spPr>
        <a:xfrm>
          <a:off x="14389744" y="994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135907</xdr:rowOff>
    </xdr:from>
    <xdr:ext cx="405111" cy="259045"/>
    <xdr:sp macro="" textlink="">
      <xdr:nvSpPr>
        <xdr:cNvPr id="553" name="n_3aveValue【保健センター・保健所】&#10;有形固定資産減価償却率">
          <a:extLst>
            <a:ext uri="{FF2B5EF4-FFF2-40B4-BE49-F238E27FC236}">
              <a16:creationId xmlns:a16="http://schemas.microsoft.com/office/drawing/2014/main" id="{D4BAE174-2C8C-4055-8387-E0B01176EB5F}"/>
            </a:ext>
          </a:extLst>
        </xdr:cNvPr>
        <xdr:cNvSpPr txBox="1"/>
      </xdr:nvSpPr>
      <xdr:spPr>
        <a:xfrm>
          <a:off x="13500744" y="990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103522</xdr:rowOff>
    </xdr:from>
    <xdr:ext cx="405111" cy="259045"/>
    <xdr:sp macro="" textlink="">
      <xdr:nvSpPr>
        <xdr:cNvPr id="554" name="n_4aveValue【保健センター・保健所】&#10;有形固定資産減価償却率">
          <a:extLst>
            <a:ext uri="{FF2B5EF4-FFF2-40B4-BE49-F238E27FC236}">
              <a16:creationId xmlns:a16="http://schemas.microsoft.com/office/drawing/2014/main" id="{1B46E1BC-F172-4E75-A6AA-36BA3220237C}"/>
            </a:ext>
          </a:extLst>
        </xdr:cNvPr>
        <xdr:cNvSpPr txBox="1"/>
      </xdr:nvSpPr>
      <xdr:spPr>
        <a:xfrm>
          <a:off x="12611744" y="9876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131462</xdr:rowOff>
    </xdr:from>
    <xdr:ext cx="405111" cy="259045"/>
    <xdr:sp macro="" textlink="">
      <xdr:nvSpPr>
        <xdr:cNvPr id="555" name="n_1mainValue【保健センター・保健所】&#10;有形固定資産減価償却率">
          <a:extLst>
            <a:ext uri="{FF2B5EF4-FFF2-40B4-BE49-F238E27FC236}">
              <a16:creationId xmlns:a16="http://schemas.microsoft.com/office/drawing/2014/main" id="{96D9E9AE-D6B1-4CBB-9358-7EF306D7A414}"/>
            </a:ext>
          </a:extLst>
        </xdr:cNvPr>
        <xdr:cNvSpPr txBox="1"/>
      </xdr:nvSpPr>
      <xdr:spPr>
        <a:xfrm>
          <a:off x="15266044" y="10589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85742</xdr:rowOff>
    </xdr:from>
    <xdr:ext cx="405111" cy="259045"/>
    <xdr:sp macro="" textlink="">
      <xdr:nvSpPr>
        <xdr:cNvPr id="556" name="n_2mainValue【保健センター・保健所】&#10;有形固定資産減価償却率">
          <a:extLst>
            <a:ext uri="{FF2B5EF4-FFF2-40B4-BE49-F238E27FC236}">
              <a16:creationId xmlns:a16="http://schemas.microsoft.com/office/drawing/2014/main" id="{CA68298E-49D8-4027-BBCD-190AAF1D0DAA}"/>
            </a:ext>
          </a:extLst>
        </xdr:cNvPr>
        <xdr:cNvSpPr txBox="1"/>
      </xdr:nvSpPr>
      <xdr:spPr>
        <a:xfrm>
          <a:off x="14389744" y="10544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40022</xdr:rowOff>
    </xdr:from>
    <xdr:ext cx="405111" cy="259045"/>
    <xdr:sp macro="" textlink="">
      <xdr:nvSpPr>
        <xdr:cNvPr id="557" name="n_3mainValue【保健センター・保健所】&#10;有形固定資産減価償却率">
          <a:extLst>
            <a:ext uri="{FF2B5EF4-FFF2-40B4-BE49-F238E27FC236}">
              <a16:creationId xmlns:a16="http://schemas.microsoft.com/office/drawing/2014/main" id="{0B758D2B-B3F1-40EA-8D80-0F63CFB5FD07}"/>
            </a:ext>
          </a:extLst>
        </xdr:cNvPr>
        <xdr:cNvSpPr txBox="1"/>
      </xdr:nvSpPr>
      <xdr:spPr>
        <a:xfrm>
          <a:off x="13500744" y="10498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167657</xdr:rowOff>
    </xdr:from>
    <xdr:ext cx="405111" cy="259045"/>
    <xdr:sp macro="" textlink="">
      <xdr:nvSpPr>
        <xdr:cNvPr id="558" name="n_4mainValue【保健センター・保健所】&#10;有形固定資産減価償却率">
          <a:extLst>
            <a:ext uri="{FF2B5EF4-FFF2-40B4-BE49-F238E27FC236}">
              <a16:creationId xmlns:a16="http://schemas.microsoft.com/office/drawing/2014/main" id="{D228177D-93AF-46FF-BD01-EA39CF90A8AD}"/>
            </a:ext>
          </a:extLst>
        </xdr:cNvPr>
        <xdr:cNvSpPr txBox="1"/>
      </xdr:nvSpPr>
      <xdr:spPr>
        <a:xfrm>
          <a:off x="12611744" y="1045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9" name="正方形/長方形 558">
          <a:extLst>
            <a:ext uri="{FF2B5EF4-FFF2-40B4-BE49-F238E27FC236}">
              <a16:creationId xmlns:a16="http://schemas.microsoft.com/office/drawing/2014/main" id="{B0F9D273-76AF-48E5-866B-1A7941555BD1}"/>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0" name="正方形/長方形 559">
          <a:extLst>
            <a:ext uri="{FF2B5EF4-FFF2-40B4-BE49-F238E27FC236}">
              <a16:creationId xmlns:a16="http://schemas.microsoft.com/office/drawing/2014/main" id="{437FC630-6471-4C4D-AA0F-02D1A0D1F391}"/>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1" name="正方形/長方形 560">
          <a:extLst>
            <a:ext uri="{FF2B5EF4-FFF2-40B4-BE49-F238E27FC236}">
              <a16:creationId xmlns:a16="http://schemas.microsoft.com/office/drawing/2014/main" id="{69266EDA-BC37-4C30-BAD9-207B01883FCD}"/>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2" name="正方形/長方形 561">
          <a:extLst>
            <a:ext uri="{FF2B5EF4-FFF2-40B4-BE49-F238E27FC236}">
              <a16:creationId xmlns:a16="http://schemas.microsoft.com/office/drawing/2014/main" id="{D9238814-8C50-4ACD-A48D-7A93BB2ECFA6}"/>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3" name="正方形/長方形 562">
          <a:extLst>
            <a:ext uri="{FF2B5EF4-FFF2-40B4-BE49-F238E27FC236}">
              <a16:creationId xmlns:a16="http://schemas.microsoft.com/office/drawing/2014/main" id="{7F015165-9C37-418D-BBAC-6C634248CB61}"/>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4" name="正方形/長方形 563">
          <a:extLst>
            <a:ext uri="{FF2B5EF4-FFF2-40B4-BE49-F238E27FC236}">
              <a16:creationId xmlns:a16="http://schemas.microsoft.com/office/drawing/2014/main" id="{60ED54B5-9EE2-4029-B175-979541115EED}"/>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5" name="正方形/長方形 564">
          <a:extLst>
            <a:ext uri="{FF2B5EF4-FFF2-40B4-BE49-F238E27FC236}">
              <a16:creationId xmlns:a16="http://schemas.microsoft.com/office/drawing/2014/main" id="{8E39AAED-34A4-47B9-BA1B-AAD7BDFECBCE}"/>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6" name="正方形/長方形 565">
          <a:extLst>
            <a:ext uri="{FF2B5EF4-FFF2-40B4-BE49-F238E27FC236}">
              <a16:creationId xmlns:a16="http://schemas.microsoft.com/office/drawing/2014/main" id="{9203F3CD-24D0-45C6-9789-683222A8CE41}"/>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7" name="テキスト ボックス 566">
          <a:extLst>
            <a:ext uri="{FF2B5EF4-FFF2-40B4-BE49-F238E27FC236}">
              <a16:creationId xmlns:a16="http://schemas.microsoft.com/office/drawing/2014/main" id="{C03F38BA-C848-4618-B82C-3B82196E8663}"/>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8" name="直線コネクタ 567">
          <a:extLst>
            <a:ext uri="{FF2B5EF4-FFF2-40B4-BE49-F238E27FC236}">
              <a16:creationId xmlns:a16="http://schemas.microsoft.com/office/drawing/2014/main" id="{4F4ADA60-FABD-481F-8002-D60A0103DA3D}"/>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569" name="直線コネクタ 568">
          <a:extLst>
            <a:ext uri="{FF2B5EF4-FFF2-40B4-BE49-F238E27FC236}">
              <a16:creationId xmlns:a16="http://schemas.microsoft.com/office/drawing/2014/main" id="{5133C559-9A6F-4A87-A501-631DD2A6F96B}"/>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70" name="テキスト ボックス 569">
          <a:extLst>
            <a:ext uri="{FF2B5EF4-FFF2-40B4-BE49-F238E27FC236}">
              <a16:creationId xmlns:a16="http://schemas.microsoft.com/office/drawing/2014/main" id="{EA8667C2-13C0-494D-94E6-D7BD37D85A3B}"/>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71" name="直線コネクタ 570">
          <a:extLst>
            <a:ext uri="{FF2B5EF4-FFF2-40B4-BE49-F238E27FC236}">
              <a16:creationId xmlns:a16="http://schemas.microsoft.com/office/drawing/2014/main" id="{2622C173-A492-44A3-8676-66096AE3D4F4}"/>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72" name="テキスト ボックス 571">
          <a:extLst>
            <a:ext uri="{FF2B5EF4-FFF2-40B4-BE49-F238E27FC236}">
              <a16:creationId xmlns:a16="http://schemas.microsoft.com/office/drawing/2014/main" id="{BDAE04E9-4B34-4505-B4FB-BAC3258818D0}"/>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73" name="直線コネクタ 572">
          <a:extLst>
            <a:ext uri="{FF2B5EF4-FFF2-40B4-BE49-F238E27FC236}">
              <a16:creationId xmlns:a16="http://schemas.microsoft.com/office/drawing/2014/main" id="{6AB681A7-14FF-4813-89D1-01651462446C}"/>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74" name="テキスト ボックス 573">
          <a:extLst>
            <a:ext uri="{FF2B5EF4-FFF2-40B4-BE49-F238E27FC236}">
              <a16:creationId xmlns:a16="http://schemas.microsoft.com/office/drawing/2014/main" id="{67035EC4-03F1-472F-895A-CD3A94C830A7}"/>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75" name="直線コネクタ 574">
          <a:extLst>
            <a:ext uri="{FF2B5EF4-FFF2-40B4-BE49-F238E27FC236}">
              <a16:creationId xmlns:a16="http://schemas.microsoft.com/office/drawing/2014/main" id="{CD4B4FA2-20FA-48A4-A3EE-3AED42775B5E}"/>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76" name="テキスト ボックス 575">
          <a:extLst>
            <a:ext uri="{FF2B5EF4-FFF2-40B4-BE49-F238E27FC236}">
              <a16:creationId xmlns:a16="http://schemas.microsoft.com/office/drawing/2014/main" id="{180737BE-1F7E-42CD-885E-265031D086D8}"/>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77" name="直線コネクタ 576">
          <a:extLst>
            <a:ext uri="{FF2B5EF4-FFF2-40B4-BE49-F238E27FC236}">
              <a16:creationId xmlns:a16="http://schemas.microsoft.com/office/drawing/2014/main" id="{7CD8C84A-0482-4464-BC63-B2773AC3BAEB}"/>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78" name="テキスト ボックス 577">
          <a:extLst>
            <a:ext uri="{FF2B5EF4-FFF2-40B4-BE49-F238E27FC236}">
              <a16:creationId xmlns:a16="http://schemas.microsoft.com/office/drawing/2014/main" id="{35467FD5-4107-4EF5-B6F0-51285B5FFBB6}"/>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79" name="【保健センター・保健所】&#10;一人当たり面積グラフ枠">
          <a:extLst>
            <a:ext uri="{FF2B5EF4-FFF2-40B4-BE49-F238E27FC236}">
              <a16:creationId xmlns:a16="http://schemas.microsoft.com/office/drawing/2014/main" id="{95144EA6-718E-48A4-ADB5-52AA255F6C65}"/>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121158</xdr:rowOff>
    </xdr:from>
    <xdr:to>
      <xdr:col>116</xdr:col>
      <xdr:colOff>62864</xdr:colOff>
      <xdr:row>63</xdr:row>
      <xdr:rowOff>125730</xdr:rowOff>
    </xdr:to>
    <xdr:cxnSp macro="">
      <xdr:nvCxnSpPr>
        <xdr:cNvPr id="580" name="直線コネクタ 579">
          <a:extLst>
            <a:ext uri="{FF2B5EF4-FFF2-40B4-BE49-F238E27FC236}">
              <a16:creationId xmlns:a16="http://schemas.microsoft.com/office/drawing/2014/main" id="{F52EEB77-C59C-49FC-B3CC-CB09D6C76F65}"/>
            </a:ext>
          </a:extLst>
        </xdr:cNvPr>
        <xdr:cNvCxnSpPr/>
      </xdr:nvCxnSpPr>
      <xdr:spPr>
        <a:xfrm flipV="1">
          <a:off x="22160864" y="9893808"/>
          <a:ext cx="0" cy="1033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129557</xdr:rowOff>
    </xdr:from>
    <xdr:ext cx="469744" cy="259045"/>
    <xdr:sp macro="" textlink="">
      <xdr:nvSpPr>
        <xdr:cNvPr id="581" name="【保健センター・保健所】&#10;一人当たり面積最小値テキスト">
          <a:extLst>
            <a:ext uri="{FF2B5EF4-FFF2-40B4-BE49-F238E27FC236}">
              <a16:creationId xmlns:a16="http://schemas.microsoft.com/office/drawing/2014/main" id="{FA243545-6260-42A2-893A-CA6828287BA3}"/>
            </a:ext>
          </a:extLst>
        </xdr:cNvPr>
        <xdr:cNvSpPr txBox="1"/>
      </xdr:nvSpPr>
      <xdr:spPr>
        <a:xfrm>
          <a:off x="22199600"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125730</xdr:rowOff>
    </xdr:from>
    <xdr:to>
      <xdr:col>116</xdr:col>
      <xdr:colOff>152400</xdr:colOff>
      <xdr:row>63</xdr:row>
      <xdr:rowOff>125730</xdr:rowOff>
    </xdr:to>
    <xdr:cxnSp macro="">
      <xdr:nvCxnSpPr>
        <xdr:cNvPr id="582" name="直線コネクタ 581">
          <a:extLst>
            <a:ext uri="{FF2B5EF4-FFF2-40B4-BE49-F238E27FC236}">
              <a16:creationId xmlns:a16="http://schemas.microsoft.com/office/drawing/2014/main" id="{4C12ABBD-324B-4AFE-A92A-61F29EA4388C}"/>
            </a:ext>
          </a:extLst>
        </xdr:cNvPr>
        <xdr:cNvCxnSpPr/>
      </xdr:nvCxnSpPr>
      <xdr:spPr>
        <a:xfrm>
          <a:off x="22072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56</xdr:row>
      <xdr:rowOff>67835</xdr:rowOff>
    </xdr:from>
    <xdr:ext cx="469744" cy="259045"/>
    <xdr:sp macro="" textlink="">
      <xdr:nvSpPr>
        <xdr:cNvPr id="583" name="【保健センター・保健所】&#10;一人当たり面積最大値テキスト">
          <a:extLst>
            <a:ext uri="{FF2B5EF4-FFF2-40B4-BE49-F238E27FC236}">
              <a16:creationId xmlns:a16="http://schemas.microsoft.com/office/drawing/2014/main" id="{69D918E9-AA68-4ACF-90A0-1DDC67E68F38}"/>
            </a:ext>
          </a:extLst>
        </xdr:cNvPr>
        <xdr:cNvSpPr txBox="1"/>
      </xdr:nvSpPr>
      <xdr:spPr>
        <a:xfrm>
          <a:off x="22199600" y="9669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121158</xdr:rowOff>
    </xdr:from>
    <xdr:to>
      <xdr:col>116</xdr:col>
      <xdr:colOff>152400</xdr:colOff>
      <xdr:row>57</xdr:row>
      <xdr:rowOff>121158</xdr:rowOff>
    </xdr:to>
    <xdr:cxnSp macro="">
      <xdr:nvCxnSpPr>
        <xdr:cNvPr id="584" name="直線コネクタ 583">
          <a:extLst>
            <a:ext uri="{FF2B5EF4-FFF2-40B4-BE49-F238E27FC236}">
              <a16:creationId xmlns:a16="http://schemas.microsoft.com/office/drawing/2014/main" id="{74AAAD32-2932-41A0-9F41-F9030A0CE96F}"/>
            </a:ext>
          </a:extLst>
        </xdr:cNvPr>
        <xdr:cNvCxnSpPr/>
      </xdr:nvCxnSpPr>
      <xdr:spPr>
        <a:xfrm>
          <a:off x="22072600" y="9893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54373</xdr:rowOff>
    </xdr:from>
    <xdr:ext cx="469744" cy="259045"/>
    <xdr:sp macro="" textlink="">
      <xdr:nvSpPr>
        <xdr:cNvPr id="585" name="【保健センター・保健所】&#10;一人当たり面積平均値テキスト">
          <a:extLst>
            <a:ext uri="{FF2B5EF4-FFF2-40B4-BE49-F238E27FC236}">
              <a16:creationId xmlns:a16="http://schemas.microsoft.com/office/drawing/2014/main" id="{392A3AB6-F691-4648-8095-4F7A3D50129C}"/>
            </a:ext>
          </a:extLst>
        </xdr:cNvPr>
        <xdr:cNvSpPr txBox="1"/>
      </xdr:nvSpPr>
      <xdr:spPr>
        <a:xfrm>
          <a:off x="22199600" y="105128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31496</xdr:rowOff>
    </xdr:from>
    <xdr:to>
      <xdr:col>116</xdr:col>
      <xdr:colOff>114300</xdr:colOff>
      <xdr:row>62</xdr:row>
      <xdr:rowOff>133096</xdr:rowOff>
    </xdr:to>
    <xdr:sp macro="" textlink="">
      <xdr:nvSpPr>
        <xdr:cNvPr id="586" name="フローチャート: 判断 585">
          <a:extLst>
            <a:ext uri="{FF2B5EF4-FFF2-40B4-BE49-F238E27FC236}">
              <a16:creationId xmlns:a16="http://schemas.microsoft.com/office/drawing/2014/main" id="{548706F4-C7AC-4F1D-8AE2-966E2FF7E061}"/>
            </a:ext>
          </a:extLst>
        </xdr:cNvPr>
        <xdr:cNvSpPr/>
      </xdr:nvSpPr>
      <xdr:spPr>
        <a:xfrm>
          <a:off x="22110700" y="10661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31496</xdr:rowOff>
    </xdr:from>
    <xdr:to>
      <xdr:col>112</xdr:col>
      <xdr:colOff>38100</xdr:colOff>
      <xdr:row>62</xdr:row>
      <xdr:rowOff>133096</xdr:rowOff>
    </xdr:to>
    <xdr:sp macro="" textlink="">
      <xdr:nvSpPr>
        <xdr:cNvPr id="587" name="フローチャート: 判断 586">
          <a:extLst>
            <a:ext uri="{FF2B5EF4-FFF2-40B4-BE49-F238E27FC236}">
              <a16:creationId xmlns:a16="http://schemas.microsoft.com/office/drawing/2014/main" id="{9D1404E1-CCB3-4385-83F0-A282C196856D}"/>
            </a:ext>
          </a:extLst>
        </xdr:cNvPr>
        <xdr:cNvSpPr/>
      </xdr:nvSpPr>
      <xdr:spPr>
        <a:xfrm>
          <a:off x="21272500" y="10661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31496</xdr:rowOff>
    </xdr:from>
    <xdr:to>
      <xdr:col>107</xdr:col>
      <xdr:colOff>101600</xdr:colOff>
      <xdr:row>62</xdr:row>
      <xdr:rowOff>133096</xdr:rowOff>
    </xdr:to>
    <xdr:sp macro="" textlink="">
      <xdr:nvSpPr>
        <xdr:cNvPr id="588" name="フローチャート: 判断 587">
          <a:extLst>
            <a:ext uri="{FF2B5EF4-FFF2-40B4-BE49-F238E27FC236}">
              <a16:creationId xmlns:a16="http://schemas.microsoft.com/office/drawing/2014/main" id="{E1C9C464-78DE-4D1F-B362-ECD045567724}"/>
            </a:ext>
          </a:extLst>
        </xdr:cNvPr>
        <xdr:cNvSpPr/>
      </xdr:nvSpPr>
      <xdr:spPr>
        <a:xfrm>
          <a:off x="20383500" y="10661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36068</xdr:rowOff>
    </xdr:from>
    <xdr:to>
      <xdr:col>102</xdr:col>
      <xdr:colOff>165100</xdr:colOff>
      <xdr:row>62</xdr:row>
      <xdr:rowOff>137668</xdr:rowOff>
    </xdr:to>
    <xdr:sp macro="" textlink="">
      <xdr:nvSpPr>
        <xdr:cNvPr id="589" name="フローチャート: 判断 588">
          <a:extLst>
            <a:ext uri="{FF2B5EF4-FFF2-40B4-BE49-F238E27FC236}">
              <a16:creationId xmlns:a16="http://schemas.microsoft.com/office/drawing/2014/main" id="{63AD6BF6-886E-44BD-B5A8-5C7F64540060}"/>
            </a:ext>
          </a:extLst>
        </xdr:cNvPr>
        <xdr:cNvSpPr/>
      </xdr:nvSpPr>
      <xdr:spPr>
        <a:xfrm>
          <a:off x="19494500" y="10665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8636</xdr:rowOff>
    </xdr:from>
    <xdr:to>
      <xdr:col>98</xdr:col>
      <xdr:colOff>38100</xdr:colOff>
      <xdr:row>62</xdr:row>
      <xdr:rowOff>110236</xdr:rowOff>
    </xdr:to>
    <xdr:sp macro="" textlink="">
      <xdr:nvSpPr>
        <xdr:cNvPr id="590" name="フローチャート: 判断 589">
          <a:extLst>
            <a:ext uri="{FF2B5EF4-FFF2-40B4-BE49-F238E27FC236}">
              <a16:creationId xmlns:a16="http://schemas.microsoft.com/office/drawing/2014/main" id="{FD1127B5-86DA-4FF7-AFEE-85BFE2CD163B}"/>
            </a:ext>
          </a:extLst>
        </xdr:cNvPr>
        <xdr:cNvSpPr/>
      </xdr:nvSpPr>
      <xdr:spPr>
        <a:xfrm>
          <a:off x="18605500" y="10638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1" name="テキスト ボックス 590">
          <a:extLst>
            <a:ext uri="{FF2B5EF4-FFF2-40B4-BE49-F238E27FC236}">
              <a16:creationId xmlns:a16="http://schemas.microsoft.com/office/drawing/2014/main" id="{E44C644A-6B37-4EF3-A2EB-04CF0B6BE39C}"/>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2" name="テキスト ボックス 591">
          <a:extLst>
            <a:ext uri="{FF2B5EF4-FFF2-40B4-BE49-F238E27FC236}">
              <a16:creationId xmlns:a16="http://schemas.microsoft.com/office/drawing/2014/main" id="{D02C9ECF-D166-4EF2-BD86-CBC1C6E65A7A}"/>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3" name="テキスト ボックス 592">
          <a:extLst>
            <a:ext uri="{FF2B5EF4-FFF2-40B4-BE49-F238E27FC236}">
              <a16:creationId xmlns:a16="http://schemas.microsoft.com/office/drawing/2014/main" id="{3626AB1D-45EB-4C4D-9102-307967D1B7C3}"/>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4" name="テキスト ボックス 593">
          <a:extLst>
            <a:ext uri="{FF2B5EF4-FFF2-40B4-BE49-F238E27FC236}">
              <a16:creationId xmlns:a16="http://schemas.microsoft.com/office/drawing/2014/main" id="{CFF0D7B2-EFDB-4304-AF91-FB4F7B66322E}"/>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5" name="テキスト ボックス 594">
          <a:extLst>
            <a:ext uri="{FF2B5EF4-FFF2-40B4-BE49-F238E27FC236}">
              <a16:creationId xmlns:a16="http://schemas.microsoft.com/office/drawing/2014/main" id="{809106D2-1E66-4DEA-B94A-17452789DFBF}"/>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168656</xdr:rowOff>
    </xdr:from>
    <xdr:to>
      <xdr:col>116</xdr:col>
      <xdr:colOff>114300</xdr:colOff>
      <xdr:row>63</xdr:row>
      <xdr:rowOff>98806</xdr:rowOff>
    </xdr:to>
    <xdr:sp macro="" textlink="">
      <xdr:nvSpPr>
        <xdr:cNvPr id="596" name="楕円 595">
          <a:extLst>
            <a:ext uri="{FF2B5EF4-FFF2-40B4-BE49-F238E27FC236}">
              <a16:creationId xmlns:a16="http://schemas.microsoft.com/office/drawing/2014/main" id="{021E345A-DC74-48D5-BEAA-A7697D62E8CA}"/>
            </a:ext>
          </a:extLst>
        </xdr:cNvPr>
        <xdr:cNvSpPr/>
      </xdr:nvSpPr>
      <xdr:spPr>
        <a:xfrm>
          <a:off x="22110700" y="1079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83583</xdr:rowOff>
    </xdr:from>
    <xdr:ext cx="469744" cy="259045"/>
    <xdr:sp macro="" textlink="">
      <xdr:nvSpPr>
        <xdr:cNvPr id="597" name="【保健センター・保健所】&#10;一人当たり面積該当値テキスト">
          <a:extLst>
            <a:ext uri="{FF2B5EF4-FFF2-40B4-BE49-F238E27FC236}">
              <a16:creationId xmlns:a16="http://schemas.microsoft.com/office/drawing/2014/main" id="{37EB6BEA-3A31-4428-815C-01C426159B21}"/>
            </a:ext>
          </a:extLst>
        </xdr:cNvPr>
        <xdr:cNvSpPr txBox="1"/>
      </xdr:nvSpPr>
      <xdr:spPr>
        <a:xfrm>
          <a:off x="22199600" y="10713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168656</xdr:rowOff>
    </xdr:from>
    <xdr:to>
      <xdr:col>112</xdr:col>
      <xdr:colOff>38100</xdr:colOff>
      <xdr:row>63</xdr:row>
      <xdr:rowOff>98806</xdr:rowOff>
    </xdr:to>
    <xdr:sp macro="" textlink="">
      <xdr:nvSpPr>
        <xdr:cNvPr id="598" name="楕円 597">
          <a:extLst>
            <a:ext uri="{FF2B5EF4-FFF2-40B4-BE49-F238E27FC236}">
              <a16:creationId xmlns:a16="http://schemas.microsoft.com/office/drawing/2014/main" id="{6C774C28-2293-40B6-BD03-2AF1A50701F1}"/>
            </a:ext>
          </a:extLst>
        </xdr:cNvPr>
        <xdr:cNvSpPr/>
      </xdr:nvSpPr>
      <xdr:spPr>
        <a:xfrm>
          <a:off x="21272500" y="1079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48006</xdr:rowOff>
    </xdr:from>
    <xdr:to>
      <xdr:col>116</xdr:col>
      <xdr:colOff>63500</xdr:colOff>
      <xdr:row>63</xdr:row>
      <xdr:rowOff>48006</xdr:rowOff>
    </xdr:to>
    <xdr:cxnSp macro="">
      <xdr:nvCxnSpPr>
        <xdr:cNvPr id="599" name="直線コネクタ 598">
          <a:extLst>
            <a:ext uri="{FF2B5EF4-FFF2-40B4-BE49-F238E27FC236}">
              <a16:creationId xmlns:a16="http://schemas.microsoft.com/office/drawing/2014/main" id="{A164B8AA-4711-45C5-A9B5-C6F5831D19B9}"/>
            </a:ext>
          </a:extLst>
        </xdr:cNvPr>
        <xdr:cNvCxnSpPr/>
      </xdr:nvCxnSpPr>
      <xdr:spPr>
        <a:xfrm>
          <a:off x="21323300" y="1084935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1778</xdr:rowOff>
    </xdr:from>
    <xdr:to>
      <xdr:col>107</xdr:col>
      <xdr:colOff>101600</xdr:colOff>
      <xdr:row>63</xdr:row>
      <xdr:rowOff>103378</xdr:rowOff>
    </xdr:to>
    <xdr:sp macro="" textlink="">
      <xdr:nvSpPr>
        <xdr:cNvPr id="600" name="楕円 599">
          <a:extLst>
            <a:ext uri="{FF2B5EF4-FFF2-40B4-BE49-F238E27FC236}">
              <a16:creationId xmlns:a16="http://schemas.microsoft.com/office/drawing/2014/main" id="{C36C8677-1A95-472C-84E2-427523C9548D}"/>
            </a:ext>
          </a:extLst>
        </xdr:cNvPr>
        <xdr:cNvSpPr/>
      </xdr:nvSpPr>
      <xdr:spPr>
        <a:xfrm>
          <a:off x="20383500" y="10803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48006</xdr:rowOff>
    </xdr:from>
    <xdr:to>
      <xdr:col>111</xdr:col>
      <xdr:colOff>177800</xdr:colOff>
      <xdr:row>63</xdr:row>
      <xdr:rowOff>52578</xdr:rowOff>
    </xdr:to>
    <xdr:cxnSp macro="">
      <xdr:nvCxnSpPr>
        <xdr:cNvPr id="601" name="直線コネクタ 600">
          <a:extLst>
            <a:ext uri="{FF2B5EF4-FFF2-40B4-BE49-F238E27FC236}">
              <a16:creationId xmlns:a16="http://schemas.microsoft.com/office/drawing/2014/main" id="{4E9C58EB-FCC8-4B97-B3EE-E1A9F2885E51}"/>
            </a:ext>
          </a:extLst>
        </xdr:cNvPr>
        <xdr:cNvCxnSpPr/>
      </xdr:nvCxnSpPr>
      <xdr:spPr>
        <a:xfrm flipV="1">
          <a:off x="20434300" y="1084935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1778</xdr:rowOff>
    </xdr:from>
    <xdr:to>
      <xdr:col>102</xdr:col>
      <xdr:colOff>165100</xdr:colOff>
      <xdr:row>63</xdr:row>
      <xdr:rowOff>103378</xdr:rowOff>
    </xdr:to>
    <xdr:sp macro="" textlink="">
      <xdr:nvSpPr>
        <xdr:cNvPr id="602" name="楕円 601">
          <a:extLst>
            <a:ext uri="{FF2B5EF4-FFF2-40B4-BE49-F238E27FC236}">
              <a16:creationId xmlns:a16="http://schemas.microsoft.com/office/drawing/2014/main" id="{90C14443-D13B-4D8C-B59F-11EA34513553}"/>
            </a:ext>
          </a:extLst>
        </xdr:cNvPr>
        <xdr:cNvSpPr/>
      </xdr:nvSpPr>
      <xdr:spPr>
        <a:xfrm>
          <a:off x="19494500" y="10803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52578</xdr:rowOff>
    </xdr:from>
    <xdr:to>
      <xdr:col>107</xdr:col>
      <xdr:colOff>50800</xdr:colOff>
      <xdr:row>63</xdr:row>
      <xdr:rowOff>52578</xdr:rowOff>
    </xdr:to>
    <xdr:cxnSp macro="">
      <xdr:nvCxnSpPr>
        <xdr:cNvPr id="603" name="直線コネクタ 602">
          <a:extLst>
            <a:ext uri="{FF2B5EF4-FFF2-40B4-BE49-F238E27FC236}">
              <a16:creationId xmlns:a16="http://schemas.microsoft.com/office/drawing/2014/main" id="{8F8B8E83-8BDC-47F9-81C7-F16786D58F82}"/>
            </a:ext>
          </a:extLst>
        </xdr:cNvPr>
        <xdr:cNvCxnSpPr/>
      </xdr:nvCxnSpPr>
      <xdr:spPr>
        <a:xfrm>
          <a:off x="19545300" y="108539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6350</xdr:rowOff>
    </xdr:from>
    <xdr:to>
      <xdr:col>98</xdr:col>
      <xdr:colOff>38100</xdr:colOff>
      <xdr:row>63</xdr:row>
      <xdr:rowOff>107950</xdr:rowOff>
    </xdr:to>
    <xdr:sp macro="" textlink="">
      <xdr:nvSpPr>
        <xdr:cNvPr id="604" name="楕円 603">
          <a:extLst>
            <a:ext uri="{FF2B5EF4-FFF2-40B4-BE49-F238E27FC236}">
              <a16:creationId xmlns:a16="http://schemas.microsoft.com/office/drawing/2014/main" id="{C48B82E8-A648-460F-872C-160F908D1434}"/>
            </a:ext>
          </a:extLst>
        </xdr:cNvPr>
        <xdr:cNvSpPr/>
      </xdr:nvSpPr>
      <xdr:spPr>
        <a:xfrm>
          <a:off x="18605500" y="1080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52578</xdr:rowOff>
    </xdr:from>
    <xdr:to>
      <xdr:col>102</xdr:col>
      <xdr:colOff>114300</xdr:colOff>
      <xdr:row>63</xdr:row>
      <xdr:rowOff>57150</xdr:rowOff>
    </xdr:to>
    <xdr:cxnSp macro="">
      <xdr:nvCxnSpPr>
        <xdr:cNvPr id="605" name="直線コネクタ 604">
          <a:extLst>
            <a:ext uri="{FF2B5EF4-FFF2-40B4-BE49-F238E27FC236}">
              <a16:creationId xmlns:a16="http://schemas.microsoft.com/office/drawing/2014/main" id="{0576B9A5-BF6B-4DA0-B7ED-065573AEA09A}"/>
            </a:ext>
          </a:extLst>
        </xdr:cNvPr>
        <xdr:cNvCxnSpPr/>
      </xdr:nvCxnSpPr>
      <xdr:spPr>
        <a:xfrm flipV="1">
          <a:off x="18656300" y="1085392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149623</xdr:rowOff>
    </xdr:from>
    <xdr:ext cx="469744" cy="259045"/>
    <xdr:sp macro="" textlink="">
      <xdr:nvSpPr>
        <xdr:cNvPr id="606" name="n_1aveValue【保健センター・保健所】&#10;一人当たり面積">
          <a:extLst>
            <a:ext uri="{FF2B5EF4-FFF2-40B4-BE49-F238E27FC236}">
              <a16:creationId xmlns:a16="http://schemas.microsoft.com/office/drawing/2014/main" id="{AEB1CF42-0E1B-4BA6-9286-3DA5FD20C97C}"/>
            </a:ext>
          </a:extLst>
        </xdr:cNvPr>
        <xdr:cNvSpPr txBox="1"/>
      </xdr:nvSpPr>
      <xdr:spPr>
        <a:xfrm>
          <a:off x="21075727" y="10436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149623</xdr:rowOff>
    </xdr:from>
    <xdr:ext cx="469744" cy="259045"/>
    <xdr:sp macro="" textlink="">
      <xdr:nvSpPr>
        <xdr:cNvPr id="607" name="n_2aveValue【保健センター・保健所】&#10;一人当たり面積">
          <a:extLst>
            <a:ext uri="{FF2B5EF4-FFF2-40B4-BE49-F238E27FC236}">
              <a16:creationId xmlns:a16="http://schemas.microsoft.com/office/drawing/2014/main" id="{03ACF2DF-473F-40FD-972D-27EBBBEB4E49}"/>
            </a:ext>
          </a:extLst>
        </xdr:cNvPr>
        <xdr:cNvSpPr txBox="1"/>
      </xdr:nvSpPr>
      <xdr:spPr>
        <a:xfrm>
          <a:off x="20199427" y="10436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154195</xdr:rowOff>
    </xdr:from>
    <xdr:ext cx="469744" cy="259045"/>
    <xdr:sp macro="" textlink="">
      <xdr:nvSpPr>
        <xdr:cNvPr id="608" name="n_3aveValue【保健センター・保健所】&#10;一人当たり面積">
          <a:extLst>
            <a:ext uri="{FF2B5EF4-FFF2-40B4-BE49-F238E27FC236}">
              <a16:creationId xmlns:a16="http://schemas.microsoft.com/office/drawing/2014/main" id="{73F8CF44-8C67-4BF0-A233-AC268F2082FF}"/>
            </a:ext>
          </a:extLst>
        </xdr:cNvPr>
        <xdr:cNvSpPr txBox="1"/>
      </xdr:nvSpPr>
      <xdr:spPr>
        <a:xfrm>
          <a:off x="19310427" y="10441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126763</xdr:rowOff>
    </xdr:from>
    <xdr:ext cx="469744" cy="259045"/>
    <xdr:sp macro="" textlink="">
      <xdr:nvSpPr>
        <xdr:cNvPr id="609" name="n_4aveValue【保健センター・保健所】&#10;一人当たり面積">
          <a:extLst>
            <a:ext uri="{FF2B5EF4-FFF2-40B4-BE49-F238E27FC236}">
              <a16:creationId xmlns:a16="http://schemas.microsoft.com/office/drawing/2014/main" id="{46AE0994-F783-4C74-9378-786FC69DC316}"/>
            </a:ext>
          </a:extLst>
        </xdr:cNvPr>
        <xdr:cNvSpPr txBox="1"/>
      </xdr:nvSpPr>
      <xdr:spPr>
        <a:xfrm>
          <a:off x="18421427" y="10413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89933</xdr:rowOff>
    </xdr:from>
    <xdr:ext cx="469744" cy="259045"/>
    <xdr:sp macro="" textlink="">
      <xdr:nvSpPr>
        <xdr:cNvPr id="610" name="n_1mainValue【保健センター・保健所】&#10;一人当たり面積">
          <a:extLst>
            <a:ext uri="{FF2B5EF4-FFF2-40B4-BE49-F238E27FC236}">
              <a16:creationId xmlns:a16="http://schemas.microsoft.com/office/drawing/2014/main" id="{6F67079C-CA60-4090-BE65-B7212B2B5B44}"/>
            </a:ext>
          </a:extLst>
        </xdr:cNvPr>
        <xdr:cNvSpPr txBox="1"/>
      </xdr:nvSpPr>
      <xdr:spPr>
        <a:xfrm>
          <a:off x="21075727" y="10891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94505</xdr:rowOff>
    </xdr:from>
    <xdr:ext cx="469744" cy="259045"/>
    <xdr:sp macro="" textlink="">
      <xdr:nvSpPr>
        <xdr:cNvPr id="611" name="n_2mainValue【保健センター・保健所】&#10;一人当たり面積">
          <a:extLst>
            <a:ext uri="{FF2B5EF4-FFF2-40B4-BE49-F238E27FC236}">
              <a16:creationId xmlns:a16="http://schemas.microsoft.com/office/drawing/2014/main" id="{FBCF3F4F-ECB8-41E3-A6E2-379BD630F633}"/>
            </a:ext>
          </a:extLst>
        </xdr:cNvPr>
        <xdr:cNvSpPr txBox="1"/>
      </xdr:nvSpPr>
      <xdr:spPr>
        <a:xfrm>
          <a:off x="20199427" y="10895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94505</xdr:rowOff>
    </xdr:from>
    <xdr:ext cx="469744" cy="259045"/>
    <xdr:sp macro="" textlink="">
      <xdr:nvSpPr>
        <xdr:cNvPr id="612" name="n_3mainValue【保健センター・保健所】&#10;一人当たり面積">
          <a:extLst>
            <a:ext uri="{FF2B5EF4-FFF2-40B4-BE49-F238E27FC236}">
              <a16:creationId xmlns:a16="http://schemas.microsoft.com/office/drawing/2014/main" id="{F96EAB0E-7A5C-4108-8C92-02CFC0F3DD02}"/>
            </a:ext>
          </a:extLst>
        </xdr:cNvPr>
        <xdr:cNvSpPr txBox="1"/>
      </xdr:nvSpPr>
      <xdr:spPr>
        <a:xfrm>
          <a:off x="19310427" y="10895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99077</xdr:rowOff>
    </xdr:from>
    <xdr:ext cx="469744" cy="259045"/>
    <xdr:sp macro="" textlink="">
      <xdr:nvSpPr>
        <xdr:cNvPr id="613" name="n_4mainValue【保健センター・保健所】&#10;一人当たり面積">
          <a:extLst>
            <a:ext uri="{FF2B5EF4-FFF2-40B4-BE49-F238E27FC236}">
              <a16:creationId xmlns:a16="http://schemas.microsoft.com/office/drawing/2014/main" id="{8906784B-3F72-41FE-896D-E2B539BD370A}"/>
            </a:ext>
          </a:extLst>
        </xdr:cNvPr>
        <xdr:cNvSpPr txBox="1"/>
      </xdr:nvSpPr>
      <xdr:spPr>
        <a:xfrm>
          <a:off x="18421427" y="1090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4" name="正方形/長方形 613">
          <a:extLst>
            <a:ext uri="{FF2B5EF4-FFF2-40B4-BE49-F238E27FC236}">
              <a16:creationId xmlns:a16="http://schemas.microsoft.com/office/drawing/2014/main" id="{77C43C04-3D76-4354-AFC9-7F9439F92FAA}"/>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5" name="正方形/長方形 614">
          <a:extLst>
            <a:ext uri="{FF2B5EF4-FFF2-40B4-BE49-F238E27FC236}">
              <a16:creationId xmlns:a16="http://schemas.microsoft.com/office/drawing/2014/main" id="{D1911375-35CD-4093-9F23-13CA47F698F6}"/>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16" name="正方形/長方形 615">
          <a:extLst>
            <a:ext uri="{FF2B5EF4-FFF2-40B4-BE49-F238E27FC236}">
              <a16:creationId xmlns:a16="http://schemas.microsoft.com/office/drawing/2014/main" id="{796E5FE6-5404-4743-9490-74CC5281A23E}"/>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17" name="正方形/長方形 616">
          <a:extLst>
            <a:ext uri="{FF2B5EF4-FFF2-40B4-BE49-F238E27FC236}">
              <a16:creationId xmlns:a16="http://schemas.microsoft.com/office/drawing/2014/main" id="{5BD59E4E-C9C9-4949-BA7D-D936683E98C5}"/>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18" name="正方形/長方形 617">
          <a:extLst>
            <a:ext uri="{FF2B5EF4-FFF2-40B4-BE49-F238E27FC236}">
              <a16:creationId xmlns:a16="http://schemas.microsoft.com/office/drawing/2014/main" id="{98BF10A4-0FC2-4F21-A1A2-F2FF020D61C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19" name="正方形/長方形 618">
          <a:extLst>
            <a:ext uri="{FF2B5EF4-FFF2-40B4-BE49-F238E27FC236}">
              <a16:creationId xmlns:a16="http://schemas.microsoft.com/office/drawing/2014/main" id="{0EA7D64B-5494-40DE-ADB8-203E4FA6031C}"/>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0" name="正方形/長方形 619">
          <a:extLst>
            <a:ext uri="{FF2B5EF4-FFF2-40B4-BE49-F238E27FC236}">
              <a16:creationId xmlns:a16="http://schemas.microsoft.com/office/drawing/2014/main" id="{38754879-45C2-4A91-91E1-6359C441A06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1" name="正方形/長方形 620">
          <a:extLst>
            <a:ext uri="{FF2B5EF4-FFF2-40B4-BE49-F238E27FC236}">
              <a16:creationId xmlns:a16="http://schemas.microsoft.com/office/drawing/2014/main" id="{8B000E4A-E255-42CB-841B-5F9CDD457C5C}"/>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2" name="テキスト ボックス 621">
          <a:extLst>
            <a:ext uri="{FF2B5EF4-FFF2-40B4-BE49-F238E27FC236}">
              <a16:creationId xmlns:a16="http://schemas.microsoft.com/office/drawing/2014/main" id="{D6B4720F-4E06-48BE-AA5C-313B82B28CE5}"/>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3" name="直線コネクタ 622">
          <a:extLst>
            <a:ext uri="{FF2B5EF4-FFF2-40B4-BE49-F238E27FC236}">
              <a16:creationId xmlns:a16="http://schemas.microsoft.com/office/drawing/2014/main" id="{A14213C0-C212-4300-97D3-A67C54D64573}"/>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4" name="テキスト ボックス 623">
          <a:extLst>
            <a:ext uri="{FF2B5EF4-FFF2-40B4-BE49-F238E27FC236}">
              <a16:creationId xmlns:a16="http://schemas.microsoft.com/office/drawing/2014/main" id="{31E2D176-565B-454F-99AD-0995B3368E39}"/>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25" name="直線コネクタ 624">
          <a:extLst>
            <a:ext uri="{FF2B5EF4-FFF2-40B4-BE49-F238E27FC236}">
              <a16:creationId xmlns:a16="http://schemas.microsoft.com/office/drawing/2014/main" id="{558D4E5C-DFEB-47D2-962B-18067D234F96}"/>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26" name="テキスト ボックス 625">
          <a:extLst>
            <a:ext uri="{FF2B5EF4-FFF2-40B4-BE49-F238E27FC236}">
              <a16:creationId xmlns:a16="http://schemas.microsoft.com/office/drawing/2014/main" id="{EE61801C-C470-41D2-A9C2-ED99E4713689}"/>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27" name="直線コネクタ 626">
          <a:extLst>
            <a:ext uri="{FF2B5EF4-FFF2-40B4-BE49-F238E27FC236}">
              <a16:creationId xmlns:a16="http://schemas.microsoft.com/office/drawing/2014/main" id="{7410AA9A-C418-42EF-A1C8-728D03D1222A}"/>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28" name="テキスト ボックス 627">
          <a:extLst>
            <a:ext uri="{FF2B5EF4-FFF2-40B4-BE49-F238E27FC236}">
              <a16:creationId xmlns:a16="http://schemas.microsoft.com/office/drawing/2014/main" id="{C68BAC00-95EB-42B9-B370-B739A81CC3AE}"/>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29" name="直線コネクタ 628">
          <a:extLst>
            <a:ext uri="{FF2B5EF4-FFF2-40B4-BE49-F238E27FC236}">
              <a16:creationId xmlns:a16="http://schemas.microsoft.com/office/drawing/2014/main" id="{271ADA0E-58B8-4F92-A5B8-9A0C34615A99}"/>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0" name="テキスト ボックス 629">
          <a:extLst>
            <a:ext uri="{FF2B5EF4-FFF2-40B4-BE49-F238E27FC236}">
              <a16:creationId xmlns:a16="http://schemas.microsoft.com/office/drawing/2014/main" id="{FCA8EE46-0311-4633-B6B5-829CE409802E}"/>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1" name="直線コネクタ 630">
          <a:extLst>
            <a:ext uri="{FF2B5EF4-FFF2-40B4-BE49-F238E27FC236}">
              <a16:creationId xmlns:a16="http://schemas.microsoft.com/office/drawing/2014/main" id="{AE5081EF-29A1-40DA-B515-09B7E426E75E}"/>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2" name="テキスト ボックス 631">
          <a:extLst>
            <a:ext uri="{FF2B5EF4-FFF2-40B4-BE49-F238E27FC236}">
              <a16:creationId xmlns:a16="http://schemas.microsoft.com/office/drawing/2014/main" id="{59FD5339-9052-4D55-8B1F-3A6208554759}"/>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3" name="直線コネクタ 632">
          <a:extLst>
            <a:ext uri="{FF2B5EF4-FFF2-40B4-BE49-F238E27FC236}">
              <a16:creationId xmlns:a16="http://schemas.microsoft.com/office/drawing/2014/main" id="{FA82532F-DD82-4AAC-8C93-456A7989567D}"/>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34" name="テキスト ボックス 633">
          <a:extLst>
            <a:ext uri="{FF2B5EF4-FFF2-40B4-BE49-F238E27FC236}">
              <a16:creationId xmlns:a16="http://schemas.microsoft.com/office/drawing/2014/main" id="{7BD86DB1-7B36-4CAF-BECD-FCF1D04A30E7}"/>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35" name="直線コネクタ 634">
          <a:extLst>
            <a:ext uri="{FF2B5EF4-FFF2-40B4-BE49-F238E27FC236}">
              <a16:creationId xmlns:a16="http://schemas.microsoft.com/office/drawing/2014/main" id="{03DE1E81-AB93-4945-B115-242AC820F453}"/>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36" name="テキスト ボックス 635">
          <a:extLst>
            <a:ext uri="{FF2B5EF4-FFF2-40B4-BE49-F238E27FC236}">
              <a16:creationId xmlns:a16="http://schemas.microsoft.com/office/drawing/2014/main" id="{0CBAD2A2-D373-46E3-A363-C8FC49EBE5A5}"/>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37" name="【消防施設】&#10;有形固定資産減価償却率グラフ枠">
          <a:extLst>
            <a:ext uri="{FF2B5EF4-FFF2-40B4-BE49-F238E27FC236}">
              <a16:creationId xmlns:a16="http://schemas.microsoft.com/office/drawing/2014/main" id="{C2CB17FD-0CAF-44EA-B00B-304B696C73FA}"/>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79</xdr:row>
      <xdr:rowOff>20955</xdr:rowOff>
    </xdr:from>
    <xdr:to>
      <xdr:col>85</xdr:col>
      <xdr:colOff>126364</xdr:colOff>
      <xdr:row>86</xdr:row>
      <xdr:rowOff>57150</xdr:rowOff>
    </xdr:to>
    <xdr:cxnSp macro="">
      <xdr:nvCxnSpPr>
        <xdr:cNvPr id="638" name="直線コネクタ 637">
          <a:extLst>
            <a:ext uri="{FF2B5EF4-FFF2-40B4-BE49-F238E27FC236}">
              <a16:creationId xmlns:a16="http://schemas.microsoft.com/office/drawing/2014/main" id="{638380EB-3620-45E0-B663-5DA6FBE1A3BB}"/>
            </a:ext>
          </a:extLst>
        </xdr:cNvPr>
        <xdr:cNvCxnSpPr/>
      </xdr:nvCxnSpPr>
      <xdr:spPr>
        <a:xfrm flipV="1">
          <a:off x="16318864" y="13565505"/>
          <a:ext cx="0" cy="1236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60977</xdr:rowOff>
    </xdr:from>
    <xdr:ext cx="405111" cy="259045"/>
    <xdr:sp macro="" textlink="">
      <xdr:nvSpPr>
        <xdr:cNvPr id="639" name="【消防施設】&#10;有形固定資産減価償却率最小値テキスト">
          <a:extLst>
            <a:ext uri="{FF2B5EF4-FFF2-40B4-BE49-F238E27FC236}">
              <a16:creationId xmlns:a16="http://schemas.microsoft.com/office/drawing/2014/main" id="{DA501A62-54B3-4992-9B0F-5D267014D6E7}"/>
            </a:ext>
          </a:extLst>
        </xdr:cNvPr>
        <xdr:cNvSpPr txBox="1"/>
      </xdr:nvSpPr>
      <xdr:spPr>
        <a:xfrm>
          <a:off x="16357600" y="1480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57150</xdr:rowOff>
    </xdr:from>
    <xdr:to>
      <xdr:col>86</xdr:col>
      <xdr:colOff>25400</xdr:colOff>
      <xdr:row>86</xdr:row>
      <xdr:rowOff>57150</xdr:rowOff>
    </xdr:to>
    <xdr:cxnSp macro="">
      <xdr:nvCxnSpPr>
        <xdr:cNvPr id="640" name="直線コネクタ 639">
          <a:extLst>
            <a:ext uri="{FF2B5EF4-FFF2-40B4-BE49-F238E27FC236}">
              <a16:creationId xmlns:a16="http://schemas.microsoft.com/office/drawing/2014/main" id="{B786AED1-B1CC-4FCF-91DB-2CF5FE6BEB70}"/>
            </a:ext>
          </a:extLst>
        </xdr:cNvPr>
        <xdr:cNvCxnSpPr/>
      </xdr:nvCxnSpPr>
      <xdr:spPr>
        <a:xfrm>
          <a:off x="16230600" y="1480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139082</xdr:rowOff>
    </xdr:from>
    <xdr:ext cx="405111" cy="259045"/>
    <xdr:sp macro="" textlink="">
      <xdr:nvSpPr>
        <xdr:cNvPr id="641" name="【消防施設】&#10;有形固定資産減価償却率最大値テキスト">
          <a:extLst>
            <a:ext uri="{FF2B5EF4-FFF2-40B4-BE49-F238E27FC236}">
              <a16:creationId xmlns:a16="http://schemas.microsoft.com/office/drawing/2014/main" id="{D8D21F1A-A8EB-4C33-94E7-A4E7A59F68F7}"/>
            </a:ext>
          </a:extLst>
        </xdr:cNvPr>
        <xdr:cNvSpPr txBox="1"/>
      </xdr:nvSpPr>
      <xdr:spPr>
        <a:xfrm>
          <a:off x="16357600" y="13340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20955</xdr:rowOff>
    </xdr:from>
    <xdr:to>
      <xdr:col>86</xdr:col>
      <xdr:colOff>25400</xdr:colOff>
      <xdr:row>79</xdr:row>
      <xdr:rowOff>20955</xdr:rowOff>
    </xdr:to>
    <xdr:cxnSp macro="">
      <xdr:nvCxnSpPr>
        <xdr:cNvPr id="642" name="直線コネクタ 641">
          <a:extLst>
            <a:ext uri="{FF2B5EF4-FFF2-40B4-BE49-F238E27FC236}">
              <a16:creationId xmlns:a16="http://schemas.microsoft.com/office/drawing/2014/main" id="{A195A078-C50F-4EFD-ABF3-37CDAD871F6F}"/>
            </a:ext>
          </a:extLst>
        </xdr:cNvPr>
        <xdr:cNvCxnSpPr/>
      </xdr:nvCxnSpPr>
      <xdr:spPr>
        <a:xfrm>
          <a:off x="16230600" y="13565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80027</xdr:rowOff>
    </xdr:from>
    <xdr:ext cx="405111" cy="259045"/>
    <xdr:sp macro="" textlink="">
      <xdr:nvSpPr>
        <xdr:cNvPr id="643" name="【消防施設】&#10;有形固定資産減価償却率平均値テキスト">
          <a:extLst>
            <a:ext uri="{FF2B5EF4-FFF2-40B4-BE49-F238E27FC236}">
              <a16:creationId xmlns:a16="http://schemas.microsoft.com/office/drawing/2014/main" id="{D776CEC9-1CEC-4FE2-890C-9DE74409BE8D}"/>
            </a:ext>
          </a:extLst>
        </xdr:cNvPr>
        <xdr:cNvSpPr txBox="1"/>
      </xdr:nvSpPr>
      <xdr:spPr>
        <a:xfrm>
          <a:off x="16357600" y="139674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101600</xdr:rowOff>
    </xdr:from>
    <xdr:to>
      <xdr:col>85</xdr:col>
      <xdr:colOff>177800</xdr:colOff>
      <xdr:row>82</xdr:row>
      <xdr:rowOff>31750</xdr:rowOff>
    </xdr:to>
    <xdr:sp macro="" textlink="">
      <xdr:nvSpPr>
        <xdr:cNvPr id="644" name="フローチャート: 判断 643">
          <a:extLst>
            <a:ext uri="{FF2B5EF4-FFF2-40B4-BE49-F238E27FC236}">
              <a16:creationId xmlns:a16="http://schemas.microsoft.com/office/drawing/2014/main" id="{16843D9A-E066-4BB9-84E7-3B3315107CCE}"/>
            </a:ext>
          </a:extLst>
        </xdr:cNvPr>
        <xdr:cNvSpPr/>
      </xdr:nvSpPr>
      <xdr:spPr>
        <a:xfrm>
          <a:off x="16268700" y="1398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86361</xdr:rowOff>
    </xdr:from>
    <xdr:to>
      <xdr:col>81</xdr:col>
      <xdr:colOff>101600</xdr:colOff>
      <xdr:row>82</xdr:row>
      <xdr:rowOff>16511</xdr:rowOff>
    </xdr:to>
    <xdr:sp macro="" textlink="">
      <xdr:nvSpPr>
        <xdr:cNvPr id="645" name="フローチャート: 判断 644">
          <a:extLst>
            <a:ext uri="{FF2B5EF4-FFF2-40B4-BE49-F238E27FC236}">
              <a16:creationId xmlns:a16="http://schemas.microsoft.com/office/drawing/2014/main" id="{A2D58A86-F627-42B7-B79C-F97A66BBC736}"/>
            </a:ext>
          </a:extLst>
        </xdr:cNvPr>
        <xdr:cNvSpPr/>
      </xdr:nvSpPr>
      <xdr:spPr>
        <a:xfrm>
          <a:off x="15430500" y="1397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52070</xdr:rowOff>
    </xdr:from>
    <xdr:to>
      <xdr:col>76</xdr:col>
      <xdr:colOff>165100</xdr:colOff>
      <xdr:row>81</xdr:row>
      <xdr:rowOff>153670</xdr:rowOff>
    </xdr:to>
    <xdr:sp macro="" textlink="">
      <xdr:nvSpPr>
        <xdr:cNvPr id="646" name="フローチャート: 判断 645">
          <a:extLst>
            <a:ext uri="{FF2B5EF4-FFF2-40B4-BE49-F238E27FC236}">
              <a16:creationId xmlns:a16="http://schemas.microsoft.com/office/drawing/2014/main" id="{DD281E58-41CB-4316-A339-4F0C3B2DF63C}"/>
            </a:ext>
          </a:extLst>
        </xdr:cNvPr>
        <xdr:cNvSpPr/>
      </xdr:nvSpPr>
      <xdr:spPr>
        <a:xfrm>
          <a:off x="14541500" y="1393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10161</xdr:rowOff>
    </xdr:from>
    <xdr:to>
      <xdr:col>72</xdr:col>
      <xdr:colOff>38100</xdr:colOff>
      <xdr:row>81</xdr:row>
      <xdr:rowOff>111761</xdr:rowOff>
    </xdr:to>
    <xdr:sp macro="" textlink="">
      <xdr:nvSpPr>
        <xdr:cNvPr id="647" name="フローチャート: 判断 646">
          <a:extLst>
            <a:ext uri="{FF2B5EF4-FFF2-40B4-BE49-F238E27FC236}">
              <a16:creationId xmlns:a16="http://schemas.microsoft.com/office/drawing/2014/main" id="{6ABD02F9-7C8A-4F65-87C8-C22239D98FFC}"/>
            </a:ext>
          </a:extLst>
        </xdr:cNvPr>
        <xdr:cNvSpPr/>
      </xdr:nvSpPr>
      <xdr:spPr>
        <a:xfrm>
          <a:off x="13652500" y="138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19686</xdr:rowOff>
    </xdr:from>
    <xdr:to>
      <xdr:col>67</xdr:col>
      <xdr:colOff>101600</xdr:colOff>
      <xdr:row>81</xdr:row>
      <xdr:rowOff>121286</xdr:rowOff>
    </xdr:to>
    <xdr:sp macro="" textlink="">
      <xdr:nvSpPr>
        <xdr:cNvPr id="648" name="フローチャート: 判断 647">
          <a:extLst>
            <a:ext uri="{FF2B5EF4-FFF2-40B4-BE49-F238E27FC236}">
              <a16:creationId xmlns:a16="http://schemas.microsoft.com/office/drawing/2014/main" id="{CFC10FB3-B614-4116-812D-86520D883FE6}"/>
            </a:ext>
          </a:extLst>
        </xdr:cNvPr>
        <xdr:cNvSpPr/>
      </xdr:nvSpPr>
      <xdr:spPr>
        <a:xfrm>
          <a:off x="12763500" y="13907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49" name="テキスト ボックス 648">
          <a:extLst>
            <a:ext uri="{FF2B5EF4-FFF2-40B4-BE49-F238E27FC236}">
              <a16:creationId xmlns:a16="http://schemas.microsoft.com/office/drawing/2014/main" id="{FCCE2E78-2B41-4F87-9E99-3B4CDDEB260A}"/>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0" name="テキスト ボックス 649">
          <a:extLst>
            <a:ext uri="{FF2B5EF4-FFF2-40B4-BE49-F238E27FC236}">
              <a16:creationId xmlns:a16="http://schemas.microsoft.com/office/drawing/2014/main" id="{09CC757D-8A18-40E2-8AD5-C040759C966B}"/>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1" name="テキスト ボックス 650">
          <a:extLst>
            <a:ext uri="{FF2B5EF4-FFF2-40B4-BE49-F238E27FC236}">
              <a16:creationId xmlns:a16="http://schemas.microsoft.com/office/drawing/2014/main" id="{CBC23B1F-8431-4B47-922D-7D07BA8249D7}"/>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2" name="テキスト ボックス 651">
          <a:extLst>
            <a:ext uri="{FF2B5EF4-FFF2-40B4-BE49-F238E27FC236}">
              <a16:creationId xmlns:a16="http://schemas.microsoft.com/office/drawing/2014/main" id="{BCF401C7-80BF-4DC0-A209-3ED4213EAF7E}"/>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3" name="テキスト ボックス 652">
          <a:extLst>
            <a:ext uri="{FF2B5EF4-FFF2-40B4-BE49-F238E27FC236}">
              <a16:creationId xmlns:a16="http://schemas.microsoft.com/office/drawing/2014/main" id="{431550A0-1105-4F19-BD7B-569FB27B5B99}"/>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50164</xdr:rowOff>
    </xdr:from>
    <xdr:to>
      <xdr:col>85</xdr:col>
      <xdr:colOff>177800</xdr:colOff>
      <xdr:row>79</xdr:row>
      <xdr:rowOff>151764</xdr:rowOff>
    </xdr:to>
    <xdr:sp macro="" textlink="">
      <xdr:nvSpPr>
        <xdr:cNvPr id="654" name="楕円 653">
          <a:extLst>
            <a:ext uri="{FF2B5EF4-FFF2-40B4-BE49-F238E27FC236}">
              <a16:creationId xmlns:a16="http://schemas.microsoft.com/office/drawing/2014/main" id="{99C039B9-8E7D-456D-BF28-2AEA8787181A}"/>
            </a:ext>
          </a:extLst>
        </xdr:cNvPr>
        <xdr:cNvSpPr/>
      </xdr:nvSpPr>
      <xdr:spPr>
        <a:xfrm>
          <a:off x="16268700" y="13594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136541</xdr:rowOff>
    </xdr:from>
    <xdr:ext cx="405111" cy="259045"/>
    <xdr:sp macro="" textlink="">
      <xdr:nvSpPr>
        <xdr:cNvPr id="655" name="【消防施設】&#10;有形固定資産減価償却率該当値テキスト">
          <a:extLst>
            <a:ext uri="{FF2B5EF4-FFF2-40B4-BE49-F238E27FC236}">
              <a16:creationId xmlns:a16="http://schemas.microsoft.com/office/drawing/2014/main" id="{8154097D-D77C-4A97-AB70-D485CD4E95CF}"/>
            </a:ext>
          </a:extLst>
        </xdr:cNvPr>
        <xdr:cNvSpPr txBox="1"/>
      </xdr:nvSpPr>
      <xdr:spPr>
        <a:xfrm>
          <a:off x="16357600" y="13509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8255</xdr:rowOff>
    </xdr:from>
    <xdr:to>
      <xdr:col>81</xdr:col>
      <xdr:colOff>101600</xdr:colOff>
      <xdr:row>79</xdr:row>
      <xdr:rowOff>109855</xdr:rowOff>
    </xdr:to>
    <xdr:sp macro="" textlink="">
      <xdr:nvSpPr>
        <xdr:cNvPr id="656" name="楕円 655">
          <a:extLst>
            <a:ext uri="{FF2B5EF4-FFF2-40B4-BE49-F238E27FC236}">
              <a16:creationId xmlns:a16="http://schemas.microsoft.com/office/drawing/2014/main" id="{1C3AA782-AE96-4CAE-AB5B-14317F87FCE5}"/>
            </a:ext>
          </a:extLst>
        </xdr:cNvPr>
        <xdr:cNvSpPr/>
      </xdr:nvSpPr>
      <xdr:spPr>
        <a:xfrm>
          <a:off x="15430500" y="13552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59055</xdr:rowOff>
    </xdr:from>
    <xdr:to>
      <xdr:col>85</xdr:col>
      <xdr:colOff>127000</xdr:colOff>
      <xdr:row>79</xdr:row>
      <xdr:rowOff>100964</xdr:rowOff>
    </xdr:to>
    <xdr:cxnSp macro="">
      <xdr:nvCxnSpPr>
        <xdr:cNvPr id="657" name="直線コネクタ 656">
          <a:extLst>
            <a:ext uri="{FF2B5EF4-FFF2-40B4-BE49-F238E27FC236}">
              <a16:creationId xmlns:a16="http://schemas.microsoft.com/office/drawing/2014/main" id="{E2A6A085-BA5E-4AA5-9ABE-F0BE0DA8157C}"/>
            </a:ext>
          </a:extLst>
        </xdr:cNvPr>
        <xdr:cNvCxnSpPr/>
      </xdr:nvCxnSpPr>
      <xdr:spPr>
        <a:xfrm>
          <a:off x="15481300" y="13603605"/>
          <a:ext cx="8382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137795</xdr:rowOff>
    </xdr:from>
    <xdr:to>
      <xdr:col>76</xdr:col>
      <xdr:colOff>165100</xdr:colOff>
      <xdr:row>79</xdr:row>
      <xdr:rowOff>67945</xdr:rowOff>
    </xdr:to>
    <xdr:sp macro="" textlink="">
      <xdr:nvSpPr>
        <xdr:cNvPr id="658" name="楕円 657">
          <a:extLst>
            <a:ext uri="{FF2B5EF4-FFF2-40B4-BE49-F238E27FC236}">
              <a16:creationId xmlns:a16="http://schemas.microsoft.com/office/drawing/2014/main" id="{1D3BD25C-A73C-47AD-A2E0-B8C61682D3E2}"/>
            </a:ext>
          </a:extLst>
        </xdr:cNvPr>
        <xdr:cNvSpPr/>
      </xdr:nvSpPr>
      <xdr:spPr>
        <a:xfrm>
          <a:off x="14541500" y="13510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17145</xdr:rowOff>
    </xdr:from>
    <xdr:to>
      <xdr:col>81</xdr:col>
      <xdr:colOff>50800</xdr:colOff>
      <xdr:row>79</xdr:row>
      <xdr:rowOff>59055</xdr:rowOff>
    </xdr:to>
    <xdr:cxnSp macro="">
      <xdr:nvCxnSpPr>
        <xdr:cNvPr id="659" name="直線コネクタ 658">
          <a:extLst>
            <a:ext uri="{FF2B5EF4-FFF2-40B4-BE49-F238E27FC236}">
              <a16:creationId xmlns:a16="http://schemas.microsoft.com/office/drawing/2014/main" id="{CA6170AC-C09F-4B97-86C3-329436BBE770}"/>
            </a:ext>
          </a:extLst>
        </xdr:cNvPr>
        <xdr:cNvCxnSpPr/>
      </xdr:nvCxnSpPr>
      <xdr:spPr>
        <a:xfrm>
          <a:off x="14592300" y="1356169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95886</xdr:rowOff>
    </xdr:from>
    <xdr:to>
      <xdr:col>72</xdr:col>
      <xdr:colOff>38100</xdr:colOff>
      <xdr:row>79</xdr:row>
      <xdr:rowOff>26036</xdr:rowOff>
    </xdr:to>
    <xdr:sp macro="" textlink="">
      <xdr:nvSpPr>
        <xdr:cNvPr id="660" name="楕円 659">
          <a:extLst>
            <a:ext uri="{FF2B5EF4-FFF2-40B4-BE49-F238E27FC236}">
              <a16:creationId xmlns:a16="http://schemas.microsoft.com/office/drawing/2014/main" id="{AF64D604-FC06-4E10-A07C-7D96F16DB641}"/>
            </a:ext>
          </a:extLst>
        </xdr:cNvPr>
        <xdr:cNvSpPr/>
      </xdr:nvSpPr>
      <xdr:spPr>
        <a:xfrm>
          <a:off x="13652500" y="13468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78</xdr:row>
      <xdr:rowOff>146686</xdr:rowOff>
    </xdr:from>
    <xdr:to>
      <xdr:col>76</xdr:col>
      <xdr:colOff>114300</xdr:colOff>
      <xdr:row>79</xdr:row>
      <xdr:rowOff>17145</xdr:rowOff>
    </xdr:to>
    <xdr:cxnSp macro="">
      <xdr:nvCxnSpPr>
        <xdr:cNvPr id="661" name="直線コネクタ 660">
          <a:extLst>
            <a:ext uri="{FF2B5EF4-FFF2-40B4-BE49-F238E27FC236}">
              <a16:creationId xmlns:a16="http://schemas.microsoft.com/office/drawing/2014/main" id="{8173285F-BA8D-4C72-BC1E-D68349A3C72C}"/>
            </a:ext>
          </a:extLst>
        </xdr:cNvPr>
        <xdr:cNvCxnSpPr/>
      </xdr:nvCxnSpPr>
      <xdr:spPr>
        <a:xfrm>
          <a:off x="13703300" y="13519786"/>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78</xdr:row>
      <xdr:rowOff>52070</xdr:rowOff>
    </xdr:from>
    <xdr:to>
      <xdr:col>67</xdr:col>
      <xdr:colOff>101600</xdr:colOff>
      <xdr:row>78</xdr:row>
      <xdr:rowOff>153670</xdr:rowOff>
    </xdr:to>
    <xdr:sp macro="" textlink="">
      <xdr:nvSpPr>
        <xdr:cNvPr id="662" name="楕円 661">
          <a:extLst>
            <a:ext uri="{FF2B5EF4-FFF2-40B4-BE49-F238E27FC236}">
              <a16:creationId xmlns:a16="http://schemas.microsoft.com/office/drawing/2014/main" id="{A5AE4AF5-0582-4BFF-9C99-2FF680DBE208}"/>
            </a:ext>
          </a:extLst>
        </xdr:cNvPr>
        <xdr:cNvSpPr/>
      </xdr:nvSpPr>
      <xdr:spPr>
        <a:xfrm>
          <a:off x="12763500" y="13425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78</xdr:row>
      <xdr:rowOff>102870</xdr:rowOff>
    </xdr:from>
    <xdr:to>
      <xdr:col>71</xdr:col>
      <xdr:colOff>177800</xdr:colOff>
      <xdr:row>78</xdr:row>
      <xdr:rowOff>146686</xdr:rowOff>
    </xdr:to>
    <xdr:cxnSp macro="">
      <xdr:nvCxnSpPr>
        <xdr:cNvPr id="663" name="直線コネクタ 662">
          <a:extLst>
            <a:ext uri="{FF2B5EF4-FFF2-40B4-BE49-F238E27FC236}">
              <a16:creationId xmlns:a16="http://schemas.microsoft.com/office/drawing/2014/main" id="{1BC913F8-F0C2-45DD-A56C-401123001A8E}"/>
            </a:ext>
          </a:extLst>
        </xdr:cNvPr>
        <xdr:cNvCxnSpPr/>
      </xdr:nvCxnSpPr>
      <xdr:spPr>
        <a:xfrm>
          <a:off x="12814300" y="13475970"/>
          <a:ext cx="8890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7638</xdr:rowOff>
    </xdr:from>
    <xdr:ext cx="405111" cy="259045"/>
    <xdr:sp macro="" textlink="">
      <xdr:nvSpPr>
        <xdr:cNvPr id="664" name="n_1aveValue【消防施設】&#10;有形固定資産減価償却率">
          <a:extLst>
            <a:ext uri="{FF2B5EF4-FFF2-40B4-BE49-F238E27FC236}">
              <a16:creationId xmlns:a16="http://schemas.microsoft.com/office/drawing/2014/main" id="{653DA6A1-880C-4207-9759-AD4CD6B299AA}"/>
            </a:ext>
          </a:extLst>
        </xdr:cNvPr>
        <xdr:cNvSpPr txBox="1"/>
      </xdr:nvSpPr>
      <xdr:spPr>
        <a:xfrm>
          <a:off x="15266044" y="14066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144797</xdr:rowOff>
    </xdr:from>
    <xdr:ext cx="405111" cy="259045"/>
    <xdr:sp macro="" textlink="">
      <xdr:nvSpPr>
        <xdr:cNvPr id="665" name="n_2aveValue【消防施設】&#10;有形固定資産減価償却率">
          <a:extLst>
            <a:ext uri="{FF2B5EF4-FFF2-40B4-BE49-F238E27FC236}">
              <a16:creationId xmlns:a16="http://schemas.microsoft.com/office/drawing/2014/main" id="{B95DA2A6-D7E8-4E44-8E01-13A2C8DC23DC}"/>
            </a:ext>
          </a:extLst>
        </xdr:cNvPr>
        <xdr:cNvSpPr txBox="1"/>
      </xdr:nvSpPr>
      <xdr:spPr>
        <a:xfrm>
          <a:off x="14389744" y="1403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102888</xdr:rowOff>
    </xdr:from>
    <xdr:ext cx="405111" cy="259045"/>
    <xdr:sp macro="" textlink="">
      <xdr:nvSpPr>
        <xdr:cNvPr id="666" name="n_3aveValue【消防施設】&#10;有形固定資産減価償却率">
          <a:extLst>
            <a:ext uri="{FF2B5EF4-FFF2-40B4-BE49-F238E27FC236}">
              <a16:creationId xmlns:a16="http://schemas.microsoft.com/office/drawing/2014/main" id="{33FAE443-8FC5-41CF-8564-BDCEAE3BD839}"/>
            </a:ext>
          </a:extLst>
        </xdr:cNvPr>
        <xdr:cNvSpPr txBox="1"/>
      </xdr:nvSpPr>
      <xdr:spPr>
        <a:xfrm>
          <a:off x="13500744" y="13990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112413</xdr:rowOff>
    </xdr:from>
    <xdr:ext cx="405111" cy="259045"/>
    <xdr:sp macro="" textlink="">
      <xdr:nvSpPr>
        <xdr:cNvPr id="667" name="n_4aveValue【消防施設】&#10;有形固定資産減価償却率">
          <a:extLst>
            <a:ext uri="{FF2B5EF4-FFF2-40B4-BE49-F238E27FC236}">
              <a16:creationId xmlns:a16="http://schemas.microsoft.com/office/drawing/2014/main" id="{FDC288AB-7E34-4859-BD04-8BACCD0F0FCC}"/>
            </a:ext>
          </a:extLst>
        </xdr:cNvPr>
        <xdr:cNvSpPr txBox="1"/>
      </xdr:nvSpPr>
      <xdr:spPr>
        <a:xfrm>
          <a:off x="12611744" y="13999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126382</xdr:rowOff>
    </xdr:from>
    <xdr:ext cx="405111" cy="259045"/>
    <xdr:sp macro="" textlink="">
      <xdr:nvSpPr>
        <xdr:cNvPr id="668" name="n_1mainValue【消防施設】&#10;有形固定資産減価償却率">
          <a:extLst>
            <a:ext uri="{FF2B5EF4-FFF2-40B4-BE49-F238E27FC236}">
              <a16:creationId xmlns:a16="http://schemas.microsoft.com/office/drawing/2014/main" id="{FA125E14-A1EF-4C6F-85FD-1461951AE470}"/>
            </a:ext>
          </a:extLst>
        </xdr:cNvPr>
        <xdr:cNvSpPr txBox="1"/>
      </xdr:nvSpPr>
      <xdr:spPr>
        <a:xfrm>
          <a:off x="15266044" y="13328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84472</xdr:rowOff>
    </xdr:from>
    <xdr:ext cx="405111" cy="259045"/>
    <xdr:sp macro="" textlink="">
      <xdr:nvSpPr>
        <xdr:cNvPr id="669" name="n_2mainValue【消防施設】&#10;有形固定資産減価償却率">
          <a:extLst>
            <a:ext uri="{FF2B5EF4-FFF2-40B4-BE49-F238E27FC236}">
              <a16:creationId xmlns:a16="http://schemas.microsoft.com/office/drawing/2014/main" id="{F09DB8E0-2BFD-41CC-80D3-841AA7533015}"/>
            </a:ext>
          </a:extLst>
        </xdr:cNvPr>
        <xdr:cNvSpPr txBox="1"/>
      </xdr:nvSpPr>
      <xdr:spPr>
        <a:xfrm>
          <a:off x="14389744" y="13286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77</xdr:row>
      <xdr:rowOff>42563</xdr:rowOff>
    </xdr:from>
    <xdr:ext cx="405111" cy="259045"/>
    <xdr:sp macro="" textlink="">
      <xdr:nvSpPr>
        <xdr:cNvPr id="670" name="n_3mainValue【消防施設】&#10;有形固定資産減価償却率">
          <a:extLst>
            <a:ext uri="{FF2B5EF4-FFF2-40B4-BE49-F238E27FC236}">
              <a16:creationId xmlns:a16="http://schemas.microsoft.com/office/drawing/2014/main" id="{17184D53-528D-415E-88CE-3B5AF921514B}"/>
            </a:ext>
          </a:extLst>
        </xdr:cNvPr>
        <xdr:cNvSpPr txBox="1"/>
      </xdr:nvSpPr>
      <xdr:spPr>
        <a:xfrm>
          <a:off x="13500744" y="13244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76</xdr:row>
      <xdr:rowOff>170197</xdr:rowOff>
    </xdr:from>
    <xdr:ext cx="405111" cy="259045"/>
    <xdr:sp macro="" textlink="">
      <xdr:nvSpPr>
        <xdr:cNvPr id="671" name="n_4mainValue【消防施設】&#10;有形固定資産減価償却率">
          <a:extLst>
            <a:ext uri="{FF2B5EF4-FFF2-40B4-BE49-F238E27FC236}">
              <a16:creationId xmlns:a16="http://schemas.microsoft.com/office/drawing/2014/main" id="{CD966F78-7A73-452B-AFF9-449E68369497}"/>
            </a:ext>
          </a:extLst>
        </xdr:cNvPr>
        <xdr:cNvSpPr txBox="1"/>
      </xdr:nvSpPr>
      <xdr:spPr>
        <a:xfrm>
          <a:off x="12611744" y="13200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2" name="正方形/長方形 671">
          <a:extLst>
            <a:ext uri="{FF2B5EF4-FFF2-40B4-BE49-F238E27FC236}">
              <a16:creationId xmlns:a16="http://schemas.microsoft.com/office/drawing/2014/main" id="{3BA07C2F-471B-4858-B6A5-C9F22EB424C8}"/>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3" name="正方形/長方形 672">
          <a:extLst>
            <a:ext uri="{FF2B5EF4-FFF2-40B4-BE49-F238E27FC236}">
              <a16:creationId xmlns:a16="http://schemas.microsoft.com/office/drawing/2014/main" id="{F31122DD-6231-46E1-82FC-3A4E78323AA3}"/>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4" name="正方形/長方形 673">
          <a:extLst>
            <a:ext uri="{FF2B5EF4-FFF2-40B4-BE49-F238E27FC236}">
              <a16:creationId xmlns:a16="http://schemas.microsoft.com/office/drawing/2014/main" id="{D952BDB1-9965-4BD2-B50B-E19D8CC6F85A}"/>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5" name="正方形/長方形 674">
          <a:extLst>
            <a:ext uri="{FF2B5EF4-FFF2-40B4-BE49-F238E27FC236}">
              <a16:creationId xmlns:a16="http://schemas.microsoft.com/office/drawing/2014/main" id="{4EB52FF5-6B09-4D9E-A615-9816555AF4DE}"/>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6" name="正方形/長方形 675">
          <a:extLst>
            <a:ext uri="{FF2B5EF4-FFF2-40B4-BE49-F238E27FC236}">
              <a16:creationId xmlns:a16="http://schemas.microsoft.com/office/drawing/2014/main" id="{70F398C6-1D55-4BA5-B54E-082DA640AE8C}"/>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77" name="正方形/長方形 676">
          <a:extLst>
            <a:ext uri="{FF2B5EF4-FFF2-40B4-BE49-F238E27FC236}">
              <a16:creationId xmlns:a16="http://schemas.microsoft.com/office/drawing/2014/main" id="{7C7512DE-34C1-446A-957D-F69E997ABD82}"/>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78" name="正方形/長方形 677">
          <a:extLst>
            <a:ext uri="{FF2B5EF4-FFF2-40B4-BE49-F238E27FC236}">
              <a16:creationId xmlns:a16="http://schemas.microsoft.com/office/drawing/2014/main" id="{7B558CED-C95E-4D74-A5B2-3AFF9B0B3BAE}"/>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79" name="正方形/長方形 678">
          <a:extLst>
            <a:ext uri="{FF2B5EF4-FFF2-40B4-BE49-F238E27FC236}">
              <a16:creationId xmlns:a16="http://schemas.microsoft.com/office/drawing/2014/main" id="{19664056-FFD7-4EC8-BF47-C024DB394AD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0" name="テキスト ボックス 679">
          <a:extLst>
            <a:ext uri="{FF2B5EF4-FFF2-40B4-BE49-F238E27FC236}">
              <a16:creationId xmlns:a16="http://schemas.microsoft.com/office/drawing/2014/main" id="{704ABFE1-557F-4AFD-9DE5-3ACFE6B5DC77}"/>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1" name="直線コネクタ 680">
          <a:extLst>
            <a:ext uri="{FF2B5EF4-FFF2-40B4-BE49-F238E27FC236}">
              <a16:creationId xmlns:a16="http://schemas.microsoft.com/office/drawing/2014/main" id="{206D4D74-C555-4E87-93DE-8823EF16BCA6}"/>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82" name="直線コネクタ 681">
          <a:extLst>
            <a:ext uri="{FF2B5EF4-FFF2-40B4-BE49-F238E27FC236}">
              <a16:creationId xmlns:a16="http://schemas.microsoft.com/office/drawing/2014/main" id="{31BA2E0A-064D-4FAA-A77F-95EB8C956C2A}"/>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83" name="テキスト ボックス 682">
          <a:extLst>
            <a:ext uri="{FF2B5EF4-FFF2-40B4-BE49-F238E27FC236}">
              <a16:creationId xmlns:a16="http://schemas.microsoft.com/office/drawing/2014/main" id="{F910C34A-E880-4151-B893-6381C9A383B7}"/>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84" name="直線コネクタ 683">
          <a:extLst>
            <a:ext uri="{FF2B5EF4-FFF2-40B4-BE49-F238E27FC236}">
              <a16:creationId xmlns:a16="http://schemas.microsoft.com/office/drawing/2014/main" id="{601E7DEB-33A3-48A4-A4AA-FB04180B45D6}"/>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85" name="テキスト ボックス 684">
          <a:extLst>
            <a:ext uri="{FF2B5EF4-FFF2-40B4-BE49-F238E27FC236}">
              <a16:creationId xmlns:a16="http://schemas.microsoft.com/office/drawing/2014/main" id="{9E12FE72-C7EF-48FD-9564-659657561335}"/>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86" name="直線コネクタ 685">
          <a:extLst>
            <a:ext uri="{FF2B5EF4-FFF2-40B4-BE49-F238E27FC236}">
              <a16:creationId xmlns:a16="http://schemas.microsoft.com/office/drawing/2014/main" id="{73916A6A-AE24-43D1-9EA9-3223080B263B}"/>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87" name="テキスト ボックス 686">
          <a:extLst>
            <a:ext uri="{FF2B5EF4-FFF2-40B4-BE49-F238E27FC236}">
              <a16:creationId xmlns:a16="http://schemas.microsoft.com/office/drawing/2014/main" id="{A1CC1305-B1A6-427A-BBA1-C61ADD1A103D}"/>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88" name="直線コネクタ 687">
          <a:extLst>
            <a:ext uri="{FF2B5EF4-FFF2-40B4-BE49-F238E27FC236}">
              <a16:creationId xmlns:a16="http://schemas.microsoft.com/office/drawing/2014/main" id="{B7D6DC2E-93C7-4A71-A9E1-FDFC351497C3}"/>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89" name="テキスト ボックス 688">
          <a:extLst>
            <a:ext uri="{FF2B5EF4-FFF2-40B4-BE49-F238E27FC236}">
              <a16:creationId xmlns:a16="http://schemas.microsoft.com/office/drawing/2014/main" id="{DEC1B4EB-EA87-4D93-A9CE-290E87DCBED6}"/>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0" name="直線コネクタ 689">
          <a:extLst>
            <a:ext uri="{FF2B5EF4-FFF2-40B4-BE49-F238E27FC236}">
              <a16:creationId xmlns:a16="http://schemas.microsoft.com/office/drawing/2014/main" id="{796C57C0-A079-4BEA-8B42-85C874D7F546}"/>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1" name="テキスト ボックス 690">
          <a:extLst>
            <a:ext uri="{FF2B5EF4-FFF2-40B4-BE49-F238E27FC236}">
              <a16:creationId xmlns:a16="http://schemas.microsoft.com/office/drawing/2014/main" id="{10BC4CB0-9426-4D79-B71E-974FD498B98C}"/>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2" name="【消防施設】&#10;一人当たり面積グラフ枠">
          <a:extLst>
            <a:ext uri="{FF2B5EF4-FFF2-40B4-BE49-F238E27FC236}">
              <a16:creationId xmlns:a16="http://schemas.microsoft.com/office/drawing/2014/main" id="{99BD4342-3493-4D6C-A464-3D97C8E7A51E}"/>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134113</xdr:rowOff>
    </xdr:from>
    <xdr:to>
      <xdr:col>116</xdr:col>
      <xdr:colOff>62864</xdr:colOff>
      <xdr:row>85</xdr:row>
      <xdr:rowOff>136398</xdr:rowOff>
    </xdr:to>
    <xdr:cxnSp macro="">
      <xdr:nvCxnSpPr>
        <xdr:cNvPr id="693" name="直線コネクタ 692">
          <a:extLst>
            <a:ext uri="{FF2B5EF4-FFF2-40B4-BE49-F238E27FC236}">
              <a16:creationId xmlns:a16="http://schemas.microsoft.com/office/drawing/2014/main" id="{0D46600F-798E-46E3-9B2C-E5331E5C288C}"/>
            </a:ext>
          </a:extLst>
        </xdr:cNvPr>
        <xdr:cNvCxnSpPr/>
      </xdr:nvCxnSpPr>
      <xdr:spPr>
        <a:xfrm flipV="1">
          <a:off x="22160864" y="13507213"/>
          <a:ext cx="0" cy="1202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140225</xdr:rowOff>
    </xdr:from>
    <xdr:ext cx="469744" cy="259045"/>
    <xdr:sp macro="" textlink="">
      <xdr:nvSpPr>
        <xdr:cNvPr id="694" name="【消防施設】&#10;一人当たり面積最小値テキスト">
          <a:extLst>
            <a:ext uri="{FF2B5EF4-FFF2-40B4-BE49-F238E27FC236}">
              <a16:creationId xmlns:a16="http://schemas.microsoft.com/office/drawing/2014/main" id="{250F72E9-E940-440C-AF88-FEE0C84AAD97}"/>
            </a:ext>
          </a:extLst>
        </xdr:cNvPr>
        <xdr:cNvSpPr txBox="1"/>
      </xdr:nvSpPr>
      <xdr:spPr>
        <a:xfrm>
          <a:off x="22199600" y="14713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136398</xdr:rowOff>
    </xdr:from>
    <xdr:to>
      <xdr:col>116</xdr:col>
      <xdr:colOff>152400</xdr:colOff>
      <xdr:row>85</xdr:row>
      <xdr:rowOff>136398</xdr:rowOff>
    </xdr:to>
    <xdr:cxnSp macro="">
      <xdr:nvCxnSpPr>
        <xdr:cNvPr id="695" name="直線コネクタ 694">
          <a:extLst>
            <a:ext uri="{FF2B5EF4-FFF2-40B4-BE49-F238E27FC236}">
              <a16:creationId xmlns:a16="http://schemas.microsoft.com/office/drawing/2014/main" id="{69D19A49-0CC5-4A40-B130-807AE069F639}"/>
            </a:ext>
          </a:extLst>
        </xdr:cNvPr>
        <xdr:cNvCxnSpPr/>
      </xdr:nvCxnSpPr>
      <xdr:spPr>
        <a:xfrm>
          <a:off x="22072600" y="14709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80790</xdr:rowOff>
    </xdr:from>
    <xdr:ext cx="469744" cy="259045"/>
    <xdr:sp macro="" textlink="">
      <xdr:nvSpPr>
        <xdr:cNvPr id="696" name="【消防施設】&#10;一人当たり面積最大値テキスト">
          <a:extLst>
            <a:ext uri="{FF2B5EF4-FFF2-40B4-BE49-F238E27FC236}">
              <a16:creationId xmlns:a16="http://schemas.microsoft.com/office/drawing/2014/main" id="{0BB40B46-98B3-4AE3-AF6A-E96086E0BF50}"/>
            </a:ext>
          </a:extLst>
        </xdr:cNvPr>
        <xdr:cNvSpPr txBox="1"/>
      </xdr:nvSpPr>
      <xdr:spPr>
        <a:xfrm>
          <a:off x="22199600" y="13282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134113</xdr:rowOff>
    </xdr:from>
    <xdr:to>
      <xdr:col>116</xdr:col>
      <xdr:colOff>152400</xdr:colOff>
      <xdr:row>78</xdr:row>
      <xdr:rowOff>134113</xdr:rowOff>
    </xdr:to>
    <xdr:cxnSp macro="">
      <xdr:nvCxnSpPr>
        <xdr:cNvPr id="697" name="直線コネクタ 696">
          <a:extLst>
            <a:ext uri="{FF2B5EF4-FFF2-40B4-BE49-F238E27FC236}">
              <a16:creationId xmlns:a16="http://schemas.microsoft.com/office/drawing/2014/main" id="{83F4FC0D-0764-436E-BD3A-72CBC06F46D8}"/>
            </a:ext>
          </a:extLst>
        </xdr:cNvPr>
        <xdr:cNvCxnSpPr/>
      </xdr:nvCxnSpPr>
      <xdr:spPr>
        <a:xfrm>
          <a:off x="22072600" y="135072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132605</xdr:rowOff>
    </xdr:from>
    <xdr:ext cx="469744" cy="259045"/>
    <xdr:sp macro="" textlink="">
      <xdr:nvSpPr>
        <xdr:cNvPr id="698" name="【消防施設】&#10;一人当たり面積平均値テキスト">
          <a:extLst>
            <a:ext uri="{FF2B5EF4-FFF2-40B4-BE49-F238E27FC236}">
              <a16:creationId xmlns:a16="http://schemas.microsoft.com/office/drawing/2014/main" id="{3B4A6E19-2A99-40BE-BA75-AD4B84DD4DFD}"/>
            </a:ext>
          </a:extLst>
        </xdr:cNvPr>
        <xdr:cNvSpPr txBox="1"/>
      </xdr:nvSpPr>
      <xdr:spPr>
        <a:xfrm>
          <a:off x="22199600" y="143629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154178</xdr:rowOff>
    </xdr:from>
    <xdr:to>
      <xdr:col>116</xdr:col>
      <xdr:colOff>114300</xdr:colOff>
      <xdr:row>84</xdr:row>
      <xdr:rowOff>84328</xdr:rowOff>
    </xdr:to>
    <xdr:sp macro="" textlink="">
      <xdr:nvSpPr>
        <xdr:cNvPr id="699" name="フローチャート: 判断 698">
          <a:extLst>
            <a:ext uri="{FF2B5EF4-FFF2-40B4-BE49-F238E27FC236}">
              <a16:creationId xmlns:a16="http://schemas.microsoft.com/office/drawing/2014/main" id="{A16485E2-50D1-4D5F-8965-00F67FC7561C}"/>
            </a:ext>
          </a:extLst>
        </xdr:cNvPr>
        <xdr:cNvSpPr/>
      </xdr:nvSpPr>
      <xdr:spPr>
        <a:xfrm>
          <a:off x="22110700" y="14384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140463</xdr:rowOff>
    </xdr:from>
    <xdr:to>
      <xdr:col>112</xdr:col>
      <xdr:colOff>38100</xdr:colOff>
      <xdr:row>84</xdr:row>
      <xdr:rowOff>70613</xdr:rowOff>
    </xdr:to>
    <xdr:sp macro="" textlink="">
      <xdr:nvSpPr>
        <xdr:cNvPr id="700" name="フローチャート: 判断 699">
          <a:extLst>
            <a:ext uri="{FF2B5EF4-FFF2-40B4-BE49-F238E27FC236}">
              <a16:creationId xmlns:a16="http://schemas.microsoft.com/office/drawing/2014/main" id="{E226A5EC-281D-497B-9320-1F67590D6001}"/>
            </a:ext>
          </a:extLst>
        </xdr:cNvPr>
        <xdr:cNvSpPr/>
      </xdr:nvSpPr>
      <xdr:spPr>
        <a:xfrm>
          <a:off x="21272500" y="14370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145035</xdr:rowOff>
    </xdr:from>
    <xdr:to>
      <xdr:col>107</xdr:col>
      <xdr:colOff>101600</xdr:colOff>
      <xdr:row>84</xdr:row>
      <xdr:rowOff>75185</xdr:rowOff>
    </xdr:to>
    <xdr:sp macro="" textlink="">
      <xdr:nvSpPr>
        <xdr:cNvPr id="701" name="フローチャート: 判断 700">
          <a:extLst>
            <a:ext uri="{FF2B5EF4-FFF2-40B4-BE49-F238E27FC236}">
              <a16:creationId xmlns:a16="http://schemas.microsoft.com/office/drawing/2014/main" id="{75DF8AA0-9FAE-4DE3-BA3C-B2CB31C66D1D}"/>
            </a:ext>
          </a:extLst>
        </xdr:cNvPr>
        <xdr:cNvSpPr/>
      </xdr:nvSpPr>
      <xdr:spPr>
        <a:xfrm>
          <a:off x="20383500" y="14375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149606</xdr:rowOff>
    </xdr:from>
    <xdr:to>
      <xdr:col>102</xdr:col>
      <xdr:colOff>165100</xdr:colOff>
      <xdr:row>84</xdr:row>
      <xdr:rowOff>79756</xdr:rowOff>
    </xdr:to>
    <xdr:sp macro="" textlink="">
      <xdr:nvSpPr>
        <xdr:cNvPr id="702" name="フローチャート: 判断 701">
          <a:extLst>
            <a:ext uri="{FF2B5EF4-FFF2-40B4-BE49-F238E27FC236}">
              <a16:creationId xmlns:a16="http://schemas.microsoft.com/office/drawing/2014/main" id="{FB1EEADC-2DA1-4723-975A-C79D8DB59126}"/>
            </a:ext>
          </a:extLst>
        </xdr:cNvPr>
        <xdr:cNvSpPr/>
      </xdr:nvSpPr>
      <xdr:spPr>
        <a:xfrm>
          <a:off x="19494500" y="14379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145035</xdr:rowOff>
    </xdr:from>
    <xdr:to>
      <xdr:col>98</xdr:col>
      <xdr:colOff>38100</xdr:colOff>
      <xdr:row>84</xdr:row>
      <xdr:rowOff>75185</xdr:rowOff>
    </xdr:to>
    <xdr:sp macro="" textlink="">
      <xdr:nvSpPr>
        <xdr:cNvPr id="703" name="フローチャート: 判断 702">
          <a:extLst>
            <a:ext uri="{FF2B5EF4-FFF2-40B4-BE49-F238E27FC236}">
              <a16:creationId xmlns:a16="http://schemas.microsoft.com/office/drawing/2014/main" id="{4E8567F9-027D-4DBE-BF91-801713720287}"/>
            </a:ext>
          </a:extLst>
        </xdr:cNvPr>
        <xdr:cNvSpPr/>
      </xdr:nvSpPr>
      <xdr:spPr>
        <a:xfrm>
          <a:off x="18605500" y="14375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04" name="テキスト ボックス 703">
          <a:extLst>
            <a:ext uri="{FF2B5EF4-FFF2-40B4-BE49-F238E27FC236}">
              <a16:creationId xmlns:a16="http://schemas.microsoft.com/office/drawing/2014/main" id="{78A2CE4E-C1D6-4817-ADD2-8C4F541416D4}"/>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05" name="テキスト ボックス 704">
          <a:extLst>
            <a:ext uri="{FF2B5EF4-FFF2-40B4-BE49-F238E27FC236}">
              <a16:creationId xmlns:a16="http://schemas.microsoft.com/office/drawing/2014/main" id="{21FCB8D9-D95A-4AD9-9673-E71AB82320ED}"/>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06" name="テキスト ボックス 705">
          <a:extLst>
            <a:ext uri="{FF2B5EF4-FFF2-40B4-BE49-F238E27FC236}">
              <a16:creationId xmlns:a16="http://schemas.microsoft.com/office/drawing/2014/main" id="{D035B720-8DF0-40D8-AD2A-92FE146C2ACF}"/>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07" name="テキスト ボックス 706">
          <a:extLst>
            <a:ext uri="{FF2B5EF4-FFF2-40B4-BE49-F238E27FC236}">
              <a16:creationId xmlns:a16="http://schemas.microsoft.com/office/drawing/2014/main" id="{6DC03AFD-0CF5-4DF2-9826-1FA6BC67E9C9}"/>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08" name="テキスト ボックス 707">
          <a:extLst>
            <a:ext uri="{FF2B5EF4-FFF2-40B4-BE49-F238E27FC236}">
              <a16:creationId xmlns:a16="http://schemas.microsoft.com/office/drawing/2014/main" id="{0CA8895B-7A03-48CD-B198-D3BB08FBD77D}"/>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81026</xdr:rowOff>
    </xdr:from>
    <xdr:to>
      <xdr:col>116</xdr:col>
      <xdr:colOff>114300</xdr:colOff>
      <xdr:row>84</xdr:row>
      <xdr:rowOff>11176</xdr:rowOff>
    </xdr:to>
    <xdr:sp macro="" textlink="">
      <xdr:nvSpPr>
        <xdr:cNvPr id="709" name="楕円 708">
          <a:extLst>
            <a:ext uri="{FF2B5EF4-FFF2-40B4-BE49-F238E27FC236}">
              <a16:creationId xmlns:a16="http://schemas.microsoft.com/office/drawing/2014/main" id="{1A7BF17F-6130-40A5-94A0-3C8F1ECE30AD}"/>
            </a:ext>
          </a:extLst>
        </xdr:cNvPr>
        <xdr:cNvSpPr/>
      </xdr:nvSpPr>
      <xdr:spPr>
        <a:xfrm>
          <a:off x="22110700" y="14311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103903</xdr:rowOff>
    </xdr:from>
    <xdr:ext cx="469744" cy="259045"/>
    <xdr:sp macro="" textlink="">
      <xdr:nvSpPr>
        <xdr:cNvPr id="710" name="【消防施設】&#10;一人当たり面積該当値テキスト">
          <a:extLst>
            <a:ext uri="{FF2B5EF4-FFF2-40B4-BE49-F238E27FC236}">
              <a16:creationId xmlns:a16="http://schemas.microsoft.com/office/drawing/2014/main" id="{DADF92EB-2A49-42EB-875D-303D15603ECF}"/>
            </a:ext>
          </a:extLst>
        </xdr:cNvPr>
        <xdr:cNvSpPr txBox="1"/>
      </xdr:nvSpPr>
      <xdr:spPr>
        <a:xfrm>
          <a:off x="22199600" y="14162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85598</xdr:rowOff>
    </xdr:from>
    <xdr:to>
      <xdr:col>112</xdr:col>
      <xdr:colOff>38100</xdr:colOff>
      <xdr:row>84</xdr:row>
      <xdr:rowOff>15748</xdr:rowOff>
    </xdr:to>
    <xdr:sp macro="" textlink="">
      <xdr:nvSpPr>
        <xdr:cNvPr id="711" name="楕円 710">
          <a:extLst>
            <a:ext uri="{FF2B5EF4-FFF2-40B4-BE49-F238E27FC236}">
              <a16:creationId xmlns:a16="http://schemas.microsoft.com/office/drawing/2014/main" id="{2A16143C-6CA7-4908-85A9-941DDD1D5289}"/>
            </a:ext>
          </a:extLst>
        </xdr:cNvPr>
        <xdr:cNvSpPr/>
      </xdr:nvSpPr>
      <xdr:spPr>
        <a:xfrm>
          <a:off x="21272500" y="14315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131826</xdr:rowOff>
    </xdr:from>
    <xdr:to>
      <xdr:col>116</xdr:col>
      <xdr:colOff>63500</xdr:colOff>
      <xdr:row>83</xdr:row>
      <xdr:rowOff>136398</xdr:rowOff>
    </xdr:to>
    <xdr:cxnSp macro="">
      <xdr:nvCxnSpPr>
        <xdr:cNvPr id="712" name="直線コネクタ 711">
          <a:extLst>
            <a:ext uri="{FF2B5EF4-FFF2-40B4-BE49-F238E27FC236}">
              <a16:creationId xmlns:a16="http://schemas.microsoft.com/office/drawing/2014/main" id="{3BC22E31-6988-4126-A142-EDD1FB367600}"/>
            </a:ext>
          </a:extLst>
        </xdr:cNvPr>
        <xdr:cNvCxnSpPr/>
      </xdr:nvCxnSpPr>
      <xdr:spPr>
        <a:xfrm flipV="1">
          <a:off x="21323300" y="1436217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94742</xdr:rowOff>
    </xdr:from>
    <xdr:to>
      <xdr:col>107</xdr:col>
      <xdr:colOff>101600</xdr:colOff>
      <xdr:row>84</xdr:row>
      <xdr:rowOff>24892</xdr:rowOff>
    </xdr:to>
    <xdr:sp macro="" textlink="">
      <xdr:nvSpPr>
        <xdr:cNvPr id="713" name="楕円 712">
          <a:extLst>
            <a:ext uri="{FF2B5EF4-FFF2-40B4-BE49-F238E27FC236}">
              <a16:creationId xmlns:a16="http://schemas.microsoft.com/office/drawing/2014/main" id="{157F66FF-8774-4962-8C7C-DF9B5D1A1699}"/>
            </a:ext>
          </a:extLst>
        </xdr:cNvPr>
        <xdr:cNvSpPr/>
      </xdr:nvSpPr>
      <xdr:spPr>
        <a:xfrm>
          <a:off x="20383500" y="14325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136398</xdr:rowOff>
    </xdr:from>
    <xdr:to>
      <xdr:col>111</xdr:col>
      <xdr:colOff>177800</xdr:colOff>
      <xdr:row>83</xdr:row>
      <xdr:rowOff>145542</xdr:rowOff>
    </xdr:to>
    <xdr:cxnSp macro="">
      <xdr:nvCxnSpPr>
        <xdr:cNvPr id="714" name="直線コネクタ 713">
          <a:extLst>
            <a:ext uri="{FF2B5EF4-FFF2-40B4-BE49-F238E27FC236}">
              <a16:creationId xmlns:a16="http://schemas.microsoft.com/office/drawing/2014/main" id="{F80F80E8-3BBC-42ED-86EF-BC152C3955E2}"/>
            </a:ext>
          </a:extLst>
        </xdr:cNvPr>
        <xdr:cNvCxnSpPr/>
      </xdr:nvCxnSpPr>
      <xdr:spPr>
        <a:xfrm flipV="1">
          <a:off x="20434300" y="1436674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103887</xdr:rowOff>
    </xdr:from>
    <xdr:to>
      <xdr:col>102</xdr:col>
      <xdr:colOff>165100</xdr:colOff>
      <xdr:row>84</xdr:row>
      <xdr:rowOff>34037</xdr:rowOff>
    </xdr:to>
    <xdr:sp macro="" textlink="">
      <xdr:nvSpPr>
        <xdr:cNvPr id="715" name="楕円 714">
          <a:extLst>
            <a:ext uri="{FF2B5EF4-FFF2-40B4-BE49-F238E27FC236}">
              <a16:creationId xmlns:a16="http://schemas.microsoft.com/office/drawing/2014/main" id="{8B2D7C70-9927-4E22-90EA-A01D8C12E219}"/>
            </a:ext>
          </a:extLst>
        </xdr:cNvPr>
        <xdr:cNvSpPr/>
      </xdr:nvSpPr>
      <xdr:spPr>
        <a:xfrm>
          <a:off x="19494500" y="14334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145542</xdr:rowOff>
    </xdr:from>
    <xdr:to>
      <xdr:col>107</xdr:col>
      <xdr:colOff>50800</xdr:colOff>
      <xdr:row>83</xdr:row>
      <xdr:rowOff>154687</xdr:rowOff>
    </xdr:to>
    <xdr:cxnSp macro="">
      <xdr:nvCxnSpPr>
        <xdr:cNvPr id="716" name="直線コネクタ 715">
          <a:extLst>
            <a:ext uri="{FF2B5EF4-FFF2-40B4-BE49-F238E27FC236}">
              <a16:creationId xmlns:a16="http://schemas.microsoft.com/office/drawing/2014/main" id="{539B2D2B-72E8-47E2-9012-E93A80184BDA}"/>
            </a:ext>
          </a:extLst>
        </xdr:cNvPr>
        <xdr:cNvCxnSpPr/>
      </xdr:nvCxnSpPr>
      <xdr:spPr>
        <a:xfrm flipV="1">
          <a:off x="19545300" y="14375892"/>
          <a:ext cx="889000" cy="9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113030</xdr:rowOff>
    </xdr:from>
    <xdr:to>
      <xdr:col>98</xdr:col>
      <xdr:colOff>38100</xdr:colOff>
      <xdr:row>84</xdr:row>
      <xdr:rowOff>43180</xdr:rowOff>
    </xdr:to>
    <xdr:sp macro="" textlink="">
      <xdr:nvSpPr>
        <xdr:cNvPr id="717" name="楕円 716">
          <a:extLst>
            <a:ext uri="{FF2B5EF4-FFF2-40B4-BE49-F238E27FC236}">
              <a16:creationId xmlns:a16="http://schemas.microsoft.com/office/drawing/2014/main" id="{856148A4-3283-49E4-A061-F58708448140}"/>
            </a:ext>
          </a:extLst>
        </xdr:cNvPr>
        <xdr:cNvSpPr/>
      </xdr:nvSpPr>
      <xdr:spPr>
        <a:xfrm>
          <a:off x="18605500" y="1434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154687</xdr:rowOff>
    </xdr:from>
    <xdr:to>
      <xdr:col>102</xdr:col>
      <xdr:colOff>114300</xdr:colOff>
      <xdr:row>83</xdr:row>
      <xdr:rowOff>163830</xdr:rowOff>
    </xdr:to>
    <xdr:cxnSp macro="">
      <xdr:nvCxnSpPr>
        <xdr:cNvPr id="718" name="直線コネクタ 717">
          <a:extLst>
            <a:ext uri="{FF2B5EF4-FFF2-40B4-BE49-F238E27FC236}">
              <a16:creationId xmlns:a16="http://schemas.microsoft.com/office/drawing/2014/main" id="{E59B3337-FBC1-4DC3-85FB-220F8E431B50}"/>
            </a:ext>
          </a:extLst>
        </xdr:cNvPr>
        <xdr:cNvCxnSpPr/>
      </xdr:nvCxnSpPr>
      <xdr:spPr>
        <a:xfrm flipV="1">
          <a:off x="18656300" y="14385037"/>
          <a:ext cx="8890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61740</xdr:rowOff>
    </xdr:from>
    <xdr:ext cx="469744" cy="259045"/>
    <xdr:sp macro="" textlink="">
      <xdr:nvSpPr>
        <xdr:cNvPr id="719" name="n_1aveValue【消防施設】&#10;一人当たり面積">
          <a:extLst>
            <a:ext uri="{FF2B5EF4-FFF2-40B4-BE49-F238E27FC236}">
              <a16:creationId xmlns:a16="http://schemas.microsoft.com/office/drawing/2014/main" id="{7D9C3A71-FD41-4816-AED2-66EB9AAA1923}"/>
            </a:ext>
          </a:extLst>
        </xdr:cNvPr>
        <xdr:cNvSpPr txBox="1"/>
      </xdr:nvSpPr>
      <xdr:spPr>
        <a:xfrm>
          <a:off x="21075727" y="14463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66312</xdr:rowOff>
    </xdr:from>
    <xdr:ext cx="469744" cy="259045"/>
    <xdr:sp macro="" textlink="">
      <xdr:nvSpPr>
        <xdr:cNvPr id="720" name="n_2aveValue【消防施設】&#10;一人当たり面積">
          <a:extLst>
            <a:ext uri="{FF2B5EF4-FFF2-40B4-BE49-F238E27FC236}">
              <a16:creationId xmlns:a16="http://schemas.microsoft.com/office/drawing/2014/main" id="{226754E5-9271-48F9-A6CD-CE03DFCBE05E}"/>
            </a:ext>
          </a:extLst>
        </xdr:cNvPr>
        <xdr:cNvSpPr txBox="1"/>
      </xdr:nvSpPr>
      <xdr:spPr>
        <a:xfrm>
          <a:off x="20199427" y="14468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70883</xdr:rowOff>
    </xdr:from>
    <xdr:ext cx="469744" cy="259045"/>
    <xdr:sp macro="" textlink="">
      <xdr:nvSpPr>
        <xdr:cNvPr id="721" name="n_3aveValue【消防施設】&#10;一人当たり面積">
          <a:extLst>
            <a:ext uri="{FF2B5EF4-FFF2-40B4-BE49-F238E27FC236}">
              <a16:creationId xmlns:a16="http://schemas.microsoft.com/office/drawing/2014/main" id="{FCF232E5-2FA0-4987-AAD6-8C9B4662438B}"/>
            </a:ext>
          </a:extLst>
        </xdr:cNvPr>
        <xdr:cNvSpPr txBox="1"/>
      </xdr:nvSpPr>
      <xdr:spPr>
        <a:xfrm>
          <a:off x="19310427" y="14472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66312</xdr:rowOff>
    </xdr:from>
    <xdr:ext cx="469744" cy="259045"/>
    <xdr:sp macro="" textlink="">
      <xdr:nvSpPr>
        <xdr:cNvPr id="722" name="n_4aveValue【消防施設】&#10;一人当たり面積">
          <a:extLst>
            <a:ext uri="{FF2B5EF4-FFF2-40B4-BE49-F238E27FC236}">
              <a16:creationId xmlns:a16="http://schemas.microsoft.com/office/drawing/2014/main" id="{3AC4BBA2-9B85-4460-89E1-3E05F84AC7E5}"/>
            </a:ext>
          </a:extLst>
        </xdr:cNvPr>
        <xdr:cNvSpPr txBox="1"/>
      </xdr:nvSpPr>
      <xdr:spPr>
        <a:xfrm>
          <a:off x="18421427" y="14468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32275</xdr:rowOff>
    </xdr:from>
    <xdr:ext cx="469744" cy="259045"/>
    <xdr:sp macro="" textlink="">
      <xdr:nvSpPr>
        <xdr:cNvPr id="723" name="n_1mainValue【消防施設】&#10;一人当たり面積">
          <a:extLst>
            <a:ext uri="{FF2B5EF4-FFF2-40B4-BE49-F238E27FC236}">
              <a16:creationId xmlns:a16="http://schemas.microsoft.com/office/drawing/2014/main" id="{AAAC8171-FD11-45C9-8C5B-8DAC9050A646}"/>
            </a:ext>
          </a:extLst>
        </xdr:cNvPr>
        <xdr:cNvSpPr txBox="1"/>
      </xdr:nvSpPr>
      <xdr:spPr>
        <a:xfrm>
          <a:off x="21075727" y="14091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41419</xdr:rowOff>
    </xdr:from>
    <xdr:ext cx="469744" cy="259045"/>
    <xdr:sp macro="" textlink="">
      <xdr:nvSpPr>
        <xdr:cNvPr id="724" name="n_2mainValue【消防施設】&#10;一人当たり面積">
          <a:extLst>
            <a:ext uri="{FF2B5EF4-FFF2-40B4-BE49-F238E27FC236}">
              <a16:creationId xmlns:a16="http://schemas.microsoft.com/office/drawing/2014/main" id="{0B92BA00-3B71-4166-B872-625C06E8EE79}"/>
            </a:ext>
          </a:extLst>
        </xdr:cNvPr>
        <xdr:cNvSpPr txBox="1"/>
      </xdr:nvSpPr>
      <xdr:spPr>
        <a:xfrm>
          <a:off x="20199427" y="14100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50564</xdr:rowOff>
    </xdr:from>
    <xdr:ext cx="469744" cy="259045"/>
    <xdr:sp macro="" textlink="">
      <xdr:nvSpPr>
        <xdr:cNvPr id="725" name="n_3mainValue【消防施設】&#10;一人当たり面積">
          <a:extLst>
            <a:ext uri="{FF2B5EF4-FFF2-40B4-BE49-F238E27FC236}">
              <a16:creationId xmlns:a16="http://schemas.microsoft.com/office/drawing/2014/main" id="{4DF367ED-1DEA-4A1B-872E-EB71A59C462E}"/>
            </a:ext>
          </a:extLst>
        </xdr:cNvPr>
        <xdr:cNvSpPr txBox="1"/>
      </xdr:nvSpPr>
      <xdr:spPr>
        <a:xfrm>
          <a:off x="19310427" y="14109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59707</xdr:rowOff>
    </xdr:from>
    <xdr:ext cx="469744" cy="259045"/>
    <xdr:sp macro="" textlink="">
      <xdr:nvSpPr>
        <xdr:cNvPr id="726" name="n_4mainValue【消防施設】&#10;一人当たり面積">
          <a:extLst>
            <a:ext uri="{FF2B5EF4-FFF2-40B4-BE49-F238E27FC236}">
              <a16:creationId xmlns:a16="http://schemas.microsoft.com/office/drawing/2014/main" id="{7EA60A58-39B5-490E-BCDF-F47996727EE6}"/>
            </a:ext>
          </a:extLst>
        </xdr:cNvPr>
        <xdr:cNvSpPr txBox="1"/>
      </xdr:nvSpPr>
      <xdr:spPr>
        <a:xfrm>
          <a:off x="18421427" y="1411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27" name="正方形/長方形 726">
          <a:extLst>
            <a:ext uri="{FF2B5EF4-FFF2-40B4-BE49-F238E27FC236}">
              <a16:creationId xmlns:a16="http://schemas.microsoft.com/office/drawing/2014/main" id="{1387B176-0823-490C-96E7-35934621129F}"/>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28" name="正方形/長方形 727">
          <a:extLst>
            <a:ext uri="{FF2B5EF4-FFF2-40B4-BE49-F238E27FC236}">
              <a16:creationId xmlns:a16="http://schemas.microsoft.com/office/drawing/2014/main" id="{9C3474AC-4513-487A-B2B9-64D50228700F}"/>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29" name="正方形/長方形 728">
          <a:extLst>
            <a:ext uri="{FF2B5EF4-FFF2-40B4-BE49-F238E27FC236}">
              <a16:creationId xmlns:a16="http://schemas.microsoft.com/office/drawing/2014/main" id="{AF6FAEA6-8960-43FB-99AF-F74D1C349B64}"/>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0" name="正方形/長方形 729">
          <a:extLst>
            <a:ext uri="{FF2B5EF4-FFF2-40B4-BE49-F238E27FC236}">
              <a16:creationId xmlns:a16="http://schemas.microsoft.com/office/drawing/2014/main" id="{CD79431A-CBF7-432C-A270-194EAD4BA7B2}"/>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1" name="正方形/長方形 730">
          <a:extLst>
            <a:ext uri="{FF2B5EF4-FFF2-40B4-BE49-F238E27FC236}">
              <a16:creationId xmlns:a16="http://schemas.microsoft.com/office/drawing/2014/main" id="{0D00CC40-0084-45A9-8D22-9A1AFF1E3B89}"/>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2" name="正方形/長方形 731">
          <a:extLst>
            <a:ext uri="{FF2B5EF4-FFF2-40B4-BE49-F238E27FC236}">
              <a16:creationId xmlns:a16="http://schemas.microsoft.com/office/drawing/2014/main" id="{3B36F6DA-96D0-4E5A-AA9E-62A05152D28D}"/>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3" name="正方形/長方形 732">
          <a:extLst>
            <a:ext uri="{FF2B5EF4-FFF2-40B4-BE49-F238E27FC236}">
              <a16:creationId xmlns:a16="http://schemas.microsoft.com/office/drawing/2014/main" id="{1DC3B7FB-F535-4EE3-8094-BC6BFF21899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4" name="正方形/長方形 733">
          <a:extLst>
            <a:ext uri="{FF2B5EF4-FFF2-40B4-BE49-F238E27FC236}">
              <a16:creationId xmlns:a16="http://schemas.microsoft.com/office/drawing/2014/main" id="{9D152E26-2ECF-4A34-B99F-7F959F9F4457}"/>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35" name="テキスト ボックス 734">
          <a:extLst>
            <a:ext uri="{FF2B5EF4-FFF2-40B4-BE49-F238E27FC236}">
              <a16:creationId xmlns:a16="http://schemas.microsoft.com/office/drawing/2014/main" id="{1C27401E-345B-4554-8F90-B19B31B1FD8E}"/>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36" name="直線コネクタ 735">
          <a:extLst>
            <a:ext uri="{FF2B5EF4-FFF2-40B4-BE49-F238E27FC236}">
              <a16:creationId xmlns:a16="http://schemas.microsoft.com/office/drawing/2014/main" id="{E15B85D8-305E-4D3F-BEA7-242B7B1DDEBA}"/>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37" name="テキスト ボックス 736">
          <a:extLst>
            <a:ext uri="{FF2B5EF4-FFF2-40B4-BE49-F238E27FC236}">
              <a16:creationId xmlns:a16="http://schemas.microsoft.com/office/drawing/2014/main" id="{E4FD7995-ABFC-4E64-A6FC-888F1C1E02A6}"/>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38" name="直線コネクタ 737">
          <a:extLst>
            <a:ext uri="{FF2B5EF4-FFF2-40B4-BE49-F238E27FC236}">
              <a16:creationId xmlns:a16="http://schemas.microsoft.com/office/drawing/2014/main" id="{E1E6F2DC-5A0D-441D-A576-62B8DFAFF05E}"/>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39" name="テキスト ボックス 738">
          <a:extLst>
            <a:ext uri="{FF2B5EF4-FFF2-40B4-BE49-F238E27FC236}">
              <a16:creationId xmlns:a16="http://schemas.microsoft.com/office/drawing/2014/main" id="{0840E574-B42E-4B4C-A9EF-A0633ACBF0F1}"/>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40" name="直線コネクタ 739">
          <a:extLst>
            <a:ext uri="{FF2B5EF4-FFF2-40B4-BE49-F238E27FC236}">
              <a16:creationId xmlns:a16="http://schemas.microsoft.com/office/drawing/2014/main" id="{EBCEF118-D2A9-47DE-B5AE-EC3556098097}"/>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41" name="テキスト ボックス 740">
          <a:extLst>
            <a:ext uri="{FF2B5EF4-FFF2-40B4-BE49-F238E27FC236}">
              <a16:creationId xmlns:a16="http://schemas.microsoft.com/office/drawing/2014/main" id="{F75BA176-FE80-4C75-9BAE-3B268BABACA8}"/>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42" name="直線コネクタ 741">
          <a:extLst>
            <a:ext uri="{FF2B5EF4-FFF2-40B4-BE49-F238E27FC236}">
              <a16:creationId xmlns:a16="http://schemas.microsoft.com/office/drawing/2014/main" id="{F95FD1D5-C8B7-4D31-9687-A522EDC5A26A}"/>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43" name="テキスト ボックス 742">
          <a:extLst>
            <a:ext uri="{FF2B5EF4-FFF2-40B4-BE49-F238E27FC236}">
              <a16:creationId xmlns:a16="http://schemas.microsoft.com/office/drawing/2014/main" id="{8F9A4C96-D72C-440A-BB9F-82FFD5A35BA5}"/>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44" name="直線コネクタ 743">
          <a:extLst>
            <a:ext uri="{FF2B5EF4-FFF2-40B4-BE49-F238E27FC236}">
              <a16:creationId xmlns:a16="http://schemas.microsoft.com/office/drawing/2014/main" id="{C435DB1D-6E38-43B5-AF8F-B3592FFC7677}"/>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45" name="テキスト ボックス 744">
          <a:extLst>
            <a:ext uri="{FF2B5EF4-FFF2-40B4-BE49-F238E27FC236}">
              <a16:creationId xmlns:a16="http://schemas.microsoft.com/office/drawing/2014/main" id="{3C668348-5B55-4AFF-A459-BE2FFCE9DBAC}"/>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46" name="直線コネクタ 745">
          <a:extLst>
            <a:ext uri="{FF2B5EF4-FFF2-40B4-BE49-F238E27FC236}">
              <a16:creationId xmlns:a16="http://schemas.microsoft.com/office/drawing/2014/main" id="{965A2C0C-0570-4F17-B9C3-38F12523B5FE}"/>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47" name="テキスト ボックス 746">
          <a:extLst>
            <a:ext uri="{FF2B5EF4-FFF2-40B4-BE49-F238E27FC236}">
              <a16:creationId xmlns:a16="http://schemas.microsoft.com/office/drawing/2014/main" id="{EE22D980-D047-49EA-82FD-95456359DE3D}"/>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48" name="直線コネクタ 747">
          <a:extLst>
            <a:ext uri="{FF2B5EF4-FFF2-40B4-BE49-F238E27FC236}">
              <a16:creationId xmlns:a16="http://schemas.microsoft.com/office/drawing/2014/main" id="{BD301DCC-99C7-4745-9269-0277326ECB2C}"/>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49" name="テキスト ボックス 748">
          <a:extLst>
            <a:ext uri="{FF2B5EF4-FFF2-40B4-BE49-F238E27FC236}">
              <a16:creationId xmlns:a16="http://schemas.microsoft.com/office/drawing/2014/main" id="{C2AA82E7-5562-4B18-BB1C-D60C71E85B0D}"/>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0" name="直線コネクタ 749">
          <a:extLst>
            <a:ext uri="{FF2B5EF4-FFF2-40B4-BE49-F238E27FC236}">
              <a16:creationId xmlns:a16="http://schemas.microsoft.com/office/drawing/2014/main" id="{E7051A0C-D2D0-4E49-A22F-F79B317E2382}"/>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51" name="【庁舎】&#10;有形固定資産減価償却率グラフ枠">
          <a:extLst>
            <a:ext uri="{FF2B5EF4-FFF2-40B4-BE49-F238E27FC236}">
              <a16:creationId xmlns:a16="http://schemas.microsoft.com/office/drawing/2014/main" id="{8BACE6D7-878B-4C26-B569-C16EFC334CAD}"/>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22316</xdr:rowOff>
    </xdr:from>
    <xdr:to>
      <xdr:col>85</xdr:col>
      <xdr:colOff>126364</xdr:colOff>
      <xdr:row>109</xdr:row>
      <xdr:rowOff>15784</xdr:rowOff>
    </xdr:to>
    <xdr:cxnSp macro="">
      <xdr:nvCxnSpPr>
        <xdr:cNvPr id="752" name="直線コネクタ 751">
          <a:extLst>
            <a:ext uri="{FF2B5EF4-FFF2-40B4-BE49-F238E27FC236}">
              <a16:creationId xmlns:a16="http://schemas.microsoft.com/office/drawing/2014/main" id="{D982838B-05E0-4DCF-A5A0-EA9CFE588BC1}"/>
            </a:ext>
          </a:extLst>
        </xdr:cNvPr>
        <xdr:cNvCxnSpPr/>
      </xdr:nvCxnSpPr>
      <xdr:spPr>
        <a:xfrm flipV="1">
          <a:off x="16318864" y="17167316"/>
          <a:ext cx="0" cy="15365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19611</xdr:rowOff>
    </xdr:from>
    <xdr:ext cx="405111" cy="259045"/>
    <xdr:sp macro="" textlink="">
      <xdr:nvSpPr>
        <xdr:cNvPr id="753" name="【庁舎】&#10;有形固定資産減価償却率最小値テキスト">
          <a:extLst>
            <a:ext uri="{FF2B5EF4-FFF2-40B4-BE49-F238E27FC236}">
              <a16:creationId xmlns:a16="http://schemas.microsoft.com/office/drawing/2014/main" id="{0437854F-80D0-4D31-A8C2-4F258F06112C}"/>
            </a:ext>
          </a:extLst>
        </xdr:cNvPr>
        <xdr:cNvSpPr txBox="1"/>
      </xdr:nvSpPr>
      <xdr:spPr>
        <a:xfrm>
          <a:off x="16357600" y="18707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15784</xdr:rowOff>
    </xdr:from>
    <xdr:to>
      <xdr:col>86</xdr:col>
      <xdr:colOff>25400</xdr:colOff>
      <xdr:row>109</xdr:row>
      <xdr:rowOff>15784</xdr:rowOff>
    </xdr:to>
    <xdr:cxnSp macro="">
      <xdr:nvCxnSpPr>
        <xdr:cNvPr id="754" name="直線コネクタ 753">
          <a:extLst>
            <a:ext uri="{FF2B5EF4-FFF2-40B4-BE49-F238E27FC236}">
              <a16:creationId xmlns:a16="http://schemas.microsoft.com/office/drawing/2014/main" id="{46674C5E-EC23-4040-9916-173B82374D1E}"/>
            </a:ext>
          </a:extLst>
        </xdr:cNvPr>
        <xdr:cNvCxnSpPr/>
      </xdr:nvCxnSpPr>
      <xdr:spPr>
        <a:xfrm>
          <a:off x="16230600" y="18703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140443</xdr:rowOff>
    </xdr:from>
    <xdr:ext cx="340478" cy="259045"/>
    <xdr:sp macro="" textlink="">
      <xdr:nvSpPr>
        <xdr:cNvPr id="755" name="【庁舎】&#10;有形固定資産減価償却率最大値テキスト">
          <a:extLst>
            <a:ext uri="{FF2B5EF4-FFF2-40B4-BE49-F238E27FC236}">
              <a16:creationId xmlns:a16="http://schemas.microsoft.com/office/drawing/2014/main" id="{A936AC33-9204-4A34-A22C-685E6D6733DE}"/>
            </a:ext>
          </a:extLst>
        </xdr:cNvPr>
        <xdr:cNvSpPr txBox="1"/>
      </xdr:nvSpPr>
      <xdr:spPr>
        <a:xfrm>
          <a:off x="16357600" y="1694254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22316</xdr:rowOff>
    </xdr:from>
    <xdr:to>
      <xdr:col>86</xdr:col>
      <xdr:colOff>25400</xdr:colOff>
      <xdr:row>100</xdr:row>
      <xdr:rowOff>22316</xdr:rowOff>
    </xdr:to>
    <xdr:cxnSp macro="">
      <xdr:nvCxnSpPr>
        <xdr:cNvPr id="756" name="直線コネクタ 755">
          <a:extLst>
            <a:ext uri="{FF2B5EF4-FFF2-40B4-BE49-F238E27FC236}">
              <a16:creationId xmlns:a16="http://schemas.microsoft.com/office/drawing/2014/main" id="{BA600452-AD2D-430D-A5C5-6A748AC7AC77}"/>
            </a:ext>
          </a:extLst>
        </xdr:cNvPr>
        <xdr:cNvCxnSpPr/>
      </xdr:nvCxnSpPr>
      <xdr:spPr>
        <a:xfrm>
          <a:off x="16230600" y="17167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60977</xdr:rowOff>
    </xdr:from>
    <xdr:ext cx="405111" cy="259045"/>
    <xdr:sp macro="" textlink="">
      <xdr:nvSpPr>
        <xdr:cNvPr id="757" name="【庁舎】&#10;有形固定資産減価償却率平均値テキスト">
          <a:extLst>
            <a:ext uri="{FF2B5EF4-FFF2-40B4-BE49-F238E27FC236}">
              <a16:creationId xmlns:a16="http://schemas.microsoft.com/office/drawing/2014/main" id="{2B06E68C-34CB-4824-B323-EFA4704336CF}"/>
            </a:ext>
          </a:extLst>
        </xdr:cNvPr>
        <xdr:cNvSpPr txBox="1"/>
      </xdr:nvSpPr>
      <xdr:spPr>
        <a:xfrm>
          <a:off x="16357600" y="178917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82550</xdr:rowOff>
    </xdr:from>
    <xdr:to>
      <xdr:col>85</xdr:col>
      <xdr:colOff>177800</xdr:colOff>
      <xdr:row>105</xdr:row>
      <xdr:rowOff>12700</xdr:rowOff>
    </xdr:to>
    <xdr:sp macro="" textlink="">
      <xdr:nvSpPr>
        <xdr:cNvPr id="758" name="フローチャート: 判断 757">
          <a:extLst>
            <a:ext uri="{FF2B5EF4-FFF2-40B4-BE49-F238E27FC236}">
              <a16:creationId xmlns:a16="http://schemas.microsoft.com/office/drawing/2014/main" id="{9B85524F-0535-4AC7-8AAB-9F3792996343}"/>
            </a:ext>
          </a:extLst>
        </xdr:cNvPr>
        <xdr:cNvSpPr/>
      </xdr:nvSpPr>
      <xdr:spPr>
        <a:xfrm>
          <a:off x="16268700" y="1791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7438</xdr:rowOff>
    </xdr:from>
    <xdr:to>
      <xdr:col>81</xdr:col>
      <xdr:colOff>101600</xdr:colOff>
      <xdr:row>105</xdr:row>
      <xdr:rowOff>109038</xdr:rowOff>
    </xdr:to>
    <xdr:sp macro="" textlink="">
      <xdr:nvSpPr>
        <xdr:cNvPr id="759" name="フローチャート: 判断 758">
          <a:extLst>
            <a:ext uri="{FF2B5EF4-FFF2-40B4-BE49-F238E27FC236}">
              <a16:creationId xmlns:a16="http://schemas.microsoft.com/office/drawing/2014/main" id="{49F2D4EE-4CE0-432B-B81D-BD3E380701E3}"/>
            </a:ext>
          </a:extLst>
        </xdr:cNvPr>
        <xdr:cNvSpPr/>
      </xdr:nvSpPr>
      <xdr:spPr>
        <a:xfrm>
          <a:off x="15430500" y="1800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123371</xdr:rowOff>
    </xdr:from>
    <xdr:to>
      <xdr:col>76</xdr:col>
      <xdr:colOff>165100</xdr:colOff>
      <xdr:row>105</xdr:row>
      <xdr:rowOff>53521</xdr:rowOff>
    </xdr:to>
    <xdr:sp macro="" textlink="">
      <xdr:nvSpPr>
        <xdr:cNvPr id="760" name="フローチャート: 判断 759">
          <a:extLst>
            <a:ext uri="{FF2B5EF4-FFF2-40B4-BE49-F238E27FC236}">
              <a16:creationId xmlns:a16="http://schemas.microsoft.com/office/drawing/2014/main" id="{68D6882C-2972-49DF-85A6-4BB026CB4910}"/>
            </a:ext>
          </a:extLst>
        </xdr:cNvPr>
        <xdr:cNvSpPr/>
      </xdr:nvSpPr>
      <xdr:spPr>
        <a:xfrm>
          <a:off x="14541500" y="1795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89081</xdr:rowOff>
    </xdr:from>
    <xdr:to>
      <xdr:col>72</xdr:col>
      <xdr:colOff>38100</xdr:colOff>
      <xdr:row>105</xdr:row>
      <xdr:rowOff>19231</xdr:rowOff>
    </xdr:to>
    <xdr:sp macro="" textlink="">
      <xdr:nvSpPr>
        <xdr:cNvPr id="761" name="フローチャート: 判断 760">
          <a:extLst>
            <a:ext uri="{FF2B5EF4-FFF2-40B4-BE49-F238E27FC236}">
              <a16:creationId xmlns:a16="http://schemas.microsoft.com/office/drawing/2014/main" id="{FB714171-43E8-4B0D-AAD5-2AAF4C72BCB9}"/>
            </a:ext>
          </a:extLst>
        </xdr:cNvPr>
        <xdr:cNvSpPr/>
      </xdr:nvSpPr>
      <xdr:spPr>
        <a:xfrm>
          <a:off x="13652500" y="1791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136434</xdr:rowOff>
    </xdr:from>
    <xdr:to>
      <xdr:col>67</xdr:col>
      <xdr:colOff>101600</xdr:colOff>
      <xdr:row>105</xdr:row>
      <xdr:rowOff>66584</xdr:rowOff>
    </xdr:to>
    <xdr:sp macro="" textlink="">
      <xdr:nvSpPr>
        <xdr:cNvPr id="762" name="フローチャート: 判断 761">
          <a:extLst>
            <a:ext uri="{FF2B5EF4-FFF2-40B4-BE49-F238E27FC236}">
              <a16:creationId xmlns:a16="http://schemas.microsoft.com/office/drawing/2014/main" id="{176A6E62-069A-41EB-9E18-C5FF47D48D2A}"/>
            </a:ext>
          </a:extLst>
        </xdr:cNvPr>
        <xdr:cNvSpPr/>
      </xdr:nvSpPr>
      <xdr:spPr>
        <a:xfrm>
          <a:off x="12763500" y="1796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3" name="テキスト ボックス 762">
          <a:extLst>
            <a:ext uri="{FF2B5EF4-FFF2-40B4-BE49-F238E27FC236}">
              <a16:creationId xmlns:a16="http://schemas.microsoft.com/office/drawing/2014/main" id="{7C8DE836-6E8B-404D-91C0-495167B96672}"/>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4" name="テキスト ボックス 763">
          <a:extLst>
            <a:ext uri="{FF2B5EF4-FFF2-40B4-BE49-F238E27FC236}">
              <a16:creationId xmlns:a16="http://schemas.microsoft.com/office/drawing/2014/main" id="{BD21D9CA-1519-49CD-8B17-C4C2503EC6BA}"/>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65" name="テキスト ボックス 764">
          <a:extLst>
            <a:ext uri="{FF2B5EF4-FFF2-40B4-BE49-F238E27FC236}">
              <a16:creationId xmlns:a16="http://schemas.microsoft.com/office/drawing/2014/main" id="{5B9B6E4F-D76E-4BB0-BC54-39AD057D1485}"/>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66" name="テキスト ボックス 765">
          <a:extLst>
            <a:ext uri="{FF2B5EF4-FFF2-40B4-BE49-F238E27FC236}">
              <a16:creationId xmlns:a16="http://schemas.microsoft.com/office/drawing/2014/main" id="{3D1CDFEA-1F8C-4705-A32E-79326FD87E9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67" name="テキスト ボックス 766">
          <a:extLst>
            <a:ext uri="{FF2B5EF4-FFF2-40B4-BE49-F238E27FC236}">
              <a16:creationId xmlns:a16="http://schemas.microsoft.com/office/drawing/2014/main" id="{2567D4B9-210A-4334-8DA6-08AAA75443B7}"/>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13970</xdr:rowOff>
    </xdr:from>
    <xdr:to>
      <xdr:col>85</xdr:col>
      <xdr:colOff>177800</xdr:colOff>
      <xdr:row>103</xdr:row>
      <xdr:rowOff>115570</xdr:rowOff>
    </xdr:to>
    <xdr:sp macro="" textlink="">
      <xdr:nvSpPr>
        <xdr:cNvPr id="768" name="楕円 767">
          <a:extLst>
            <a:ext uri="{FF2B5EF4-FFF2-40B4-BE49-F238E27FC236}">
              <a16:creationId xmlns:a16="http://schemas.microsoft.com/office/drawing/2014/main" id="{AAA20B33-8793-4FB2-A8E7-B0109FDDE052}"/>
            </a:ext>
          </a:extLst>
        </xdr:cNvPr>
        <xdr:cNvSpPr/>
      </xdr:nvSpPr>
      <xdr:spPr>
        <a:xfrm>
          <a:off x="16268700" y="1767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36847</xdr:rowOff>
    </xdr:from>
    <xdr:ext cx="405111" cy="259045"/>
    <xdr:sp macro="" textlink="">
      <xdr:nvSpPr>
        <xdr:cNvPr id="769" name="【庁舎】&#10;有形固定資産減価償却率該当値テキスト">
          <a:extLst>
            <a:ext uri="{FF2B5EF4-FFF2-40B4-BE49-F238E27FC236}">
              <a16:creationId xmlns:a16="http://schemas.microsoft.com/office/drawing/2014/main" id="{7D583843-F8D3-4E8B-BD09-03983E5279C7}"/>
            </a:ext>
          </a:extLst>
        </xdr:cNvPr>
        <xdr:cNvSpPr txBox="1"/>
      </xdr:nvSpPr>
      <xdr:spPr>
        <a:xfrm>
          <a:off x="16357600" y="1752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116839</xdr:rowOff>
    </xdr:from>
    <xdr:to>
      <xdr:col>81</xdr:col>
      <xdr:colOff>101600</xdr:colOff>
      <xdr:row>103</xdr:row>
      <xdr:rowOff>46989</xdr:rowOff>
    </xdr:to>
    <xdr:sp macro="" textlink="">
      <xdr:nvSpPr>
        <xdr:cNvPr id="770" name="楕円 769">
          <a:extLst>
            <a:ext uri="{FF2B5EF4-FFF2-40B4-BE49-F238E27FC236}">
              <a16:creationId xmlns:a16="http://schemas.microsoft.com/office/drawing/2014/main" id="{ED3FD1E6-0B0A-41A2-B726-B4B38E100791}"/>
            </a:ext>
          </a:extLst>
        </xdr:cNvPr>
        <xdr:cNvSpPr/>
      </xdr:nvSpPr>
      <xdr:spPr>
        <a:xfrm>
          <a:off x="15430500" y="1760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167639</xdr:rowOff>
    </xdr:from>
    <xdr:to>
      <xdr:col>85</xdr:col>
      <xdr:colOff>127000</xdr:colOff>
      <xdr:row>103</xdr:row>
      <xdr:rowOff>64770</xdr:rowOff>
    </xdr:to>
    <xdr:cxnSp macro="">
      <xdr:nvCxnSpPr>
        <xdr:cNvPr id="771" name="直線コネクタ 770">
          <a:extLst>
            <a:ext uri="{FF2B5EF4-FFF2-40B4-BE49-F238E27FC236}">
              <a16:creationId xmlns:a16="http://schemas.microsoft.com/office/drawing/2014/main" id="{7809512F-7B7A-4A19-ABFC-A573FEAC4702}"/>
            </a:ext>
          </a:extLst>
        </xdr:cNvPr>
        <xdr:cNvCxnSpPr/>
      </xdr:nvCxnSpPr>
      <xdr:spPr>
        <a:xfrm>
          <a:off x="15481300" y="17655539"/>
          <a:ext cx="8382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49893</xdr:rowOff>
    </xdr:from>
    <xdr:to>
      <xdr:col>76</xdr:col>
      <xdr:colOff>165100</xdr:colOff>
      <xdr:row>102</xdr:row>
      <xdr:rowOff>151493</xdr:rowOff>
    </xdr:to>
    <xdr:sp macro="" textlink="">
      <xdr:nvSpPr>
        <xdr:cNvPr id="772" name="楕円 771">
          <a:extLst>
            <a:ext uri="{FF2B5EF4-FFF2-40B4-BE49-F238E27FC236}">
              <a16:creationId xmlns:a16="http://schemas.microsoft.com/office/drawing/2014/main" id="{EF0E7E7E-1544-410C-819D-55492F3B0858}"/>
            </a:ext>
          </a:extLst>
        </xdr:cNvPr>
        <xdr:cNvSpPr/>
      </xdr:nvSpPr>
      <xdr:spPr>
        <a:xfrm>
          <a:off x="14541500" y="17537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100693</xdr:rowOff>
    </xdr:from>
    <xdr:to>
      <xdr:col>81</xdr:col>
      <xdr:colOff>50800</xdr:colOff>
      <xdr:row>102</xdr:row>
      <xdr:rowOff>167639</xdr:rowOff>
    </xdr:to>
    <xdr:cxnSp macro="">
      <xdr:nvCxnSpPr>
        <xdr:cNvPr id="773" name="直線コネクタ 772">
          <a:extLst>
            <a:ext uri="{FF2B5EF4-FFF2-40B4-BE49-F238E27FC236}">
              <a16:creationId xmlns:a16="http://schemas.microsoft.com/office/drawing/2014/main" id="{FFBD5BA6-01E2-41AC-ABB6-6AF03DEAAEC8}"/>
            </a:ext>
          </a:extLst>
        </xdr:cNvPr>
        <xdr:cNvCxnSpPr/>
      </xdr:nvCxnSpPr>
      <xdr:spPr>
        <a:xfrm>
          <a:off x="14592300" y="17588593"/>
          <a:ext cx="889000" cy="66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154395</xdr:rowOff>
    </xdr:from>
    <xdr:to>
      <xdr:col>72</xdr:col>
      <xdr:colOff>38100</xdr:colOff>
      <xdr:row>102</xdr:row>
      <xdr:rowOff>84545</xdr:rowOff>
    </xdr:to>
    <xdr:sp macro="" textlink="">
      <xdr:nvSpPr>
        <xdr:cNvPr id="774" name="楕円 773">
          <a:extLst>
            <a:ext uri="{FF2B5EF4-FFF2-40B4-BE49-F238E27FC236}">
              <a16:creationId xmlns:a16="http://schemas.microsoft.com/office/drawing/2014/main" id="{BE384C6C-6B19-4E32-82CD-5C52B4157955}"/>
            </a:ext>
          </a:extLst>
        </xdr:cNvPr>
        <xdr:cNvSpPr/>
      </xdr:nvSpPr>
      <xdr:spPr>
        <a:xfrm>
          <a:off x="13652500" y="17470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33745</xdr:rowOff>
    </xdr:from>
    <xdr:to>
      <xdr:col>76</xdr:col>
      <xdr:colOff>114300</xdr:colOff>
      <xdr:row>102</xdr:row>
      <xdr:rowOff>100693</xdr:rowOff>
    </xdr:to>
    <xdr:cxnSp macro="">
      <xdr:nvCxnSpPr>
        <xdr:cNvPr id="775" name="直線コネクタ 774">
          <a:extLst>
            <a:ext uri="{FF2B5EF4-FFF2-40B4-BE49-F238E27FC236}">
              <a16:creationId xmlns:a16="http://schemas.microsoft.com/office/drawing/2014/main" id="{8AB5AE40-F658-4D5D-AD5F-B83E2CEC0635}"/>
            </a:ext>
          </a:extLst>
        </xdr:cNvPr>
        <xdr:cNvCxnSpPr/>
      </xdr:nvCxnSpPr>
      <xdr:spPr>
        <a:xfrm>
          <a:off x="13703300" y="17521645"/>
          <a:ext cx="889000" cy="66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89081</xdr:rowOff>
    </xdr:from>
    <xdr:to>
      <xdr:col>67</xdr:col>
      <xdr:colOff>101600</xdr:colOff>
      <xdr:row>103</xdr:row>
      <xdr:rowOff>19231</xdr:rowOff>
    </xdr:to>
    <xdr:sp macro="" textlink="">
      <xdr:nvSpPr>
        <xdr:cNvPr id="776" name="楕円 775">
          <a:extLst>
            <a:ext uri="{FF2B5EF4-FFF2-40B4-BE49-F238E27FC236}">
              <a16:creationId xmlns:a16="http://schemas.microsoft.com/office/drawing/2014/main" id="{678712D5-9E1B-4449-A8CA-562EAEB89BD9}"/>
            </a:ext>
          </a:extLst>
        </xdr:cNvPr>
        <xdr:cNvSpPr/>
      </xdr:nvSpPr>
      <xdr:spPr>
        <a:xfrm>
          <a:off x="12763500" y="17576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33745</xdr:rowOff>
    </xdr:from>
    <xdr:to>
      <xdr:col>71</xdr:col>
      <xdr:colOff>177800</xdr:colOff>
      <xdr:row>102</xdr:row>
      <xdr:rowOff>139881</xdr:rowOff>
    </xdr:to>
    <xdr:cxnSp macro="">
      <xdr:nvCxnSpPr>
        <xdr:cNvPr id="777" name="直線コネクタ 776">
          <a:extLst>
            <a:ext uri="{FF2B5EF4-FFF2-40B4-BE49-F238E27FC236}">
              <a16:creationId xmlns:a16="http://schemas.microsoft.com/office/drawing/2014/main" id="{F9610AA4-71D9-4B4E-8FA4-BFC67FBA0067}"/>
            </a:ext>
          </a:extLst>
        </xdr:cNvPr>
        <xdr:cNvCxnSpPr/>
      </xdr:nvCxnSpPr>
      <xdr:spPr>
        <a:xfrm flipV="1">
          <a:off x="12814300" y="17521645"/>
          <a:ext cx="889000" cy="106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100165</xdr:rowOff>
    </xdr:from>
    <xdr:ext cx="405111" cy="259045"/>
    <xdr:sp macro="" textlink="">
      <xdr:nvSpPr>
        <xdr:cNvPr id="778" name="n_1aveValue【庁舎】&#10;有形固定資産減価償却率">
          <a:extLst>
            <a:ext uri="{FF2B5EF4-FFF2-40B4-BE49-F238E27FC236}">
              <a16:creationId xmlns:a16="http://schemas.microsoft.com/office/drawing/2014/main" id="{E013F0C3-4C2C-4565-8ADD-1C2CC81D8CD4}"/>
            </a:ext>
          </a:extLst>
        </xdr:cNvPr>
        <xdr:cNvSpPr txBox="1"/>
      </xdr:nvSpPr>
      <xdr:spPr>
        <a:xfrm>
          <a:off x="15266044" y="18102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44648</xdr:rowOff>
    </xdr:from>
    <xdr:ext cx="405111" cy="259045"/>
    <xdr:sp macro="" textlink="">
      <xdr:nvSpPr>
        <xdr:cNvPr id="779" name="n_2aveValue【庁舎】&#10;有形固定資産減価償却率">
          <a:extLst>
            <a:ext uri="{FF2B5EF4-FFF2-40B4-BE49-F238E27FC236}">
              <a16:creationId xmlns:a16="http://schemas.microsoft.com/office/drawing/2014/main" id="{4935076B-A1E9-4285-B954-4F19874C0CBC}"/>
            </a:ext>
          </a:extLst>
        </xdr:cNvPr>
        <xdr:cNvSpPr txBox="1"/>
      </xdr:nvSpPr>
      <xdr:spPr>
        <a:xfrm>
          <a:off x="14389744" y="180468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10358</xdr:rowOff>
    </xdr:from>
    <xdr:ext cx="405111" cy="259045"/>
    <xdr:sp macro="" textlink="">
      <xdr:nvSpPr>
        <xdr:cNvPr id="780" name="n_3aveValue【庁舎】&#10;有形固定資産減価償却率">
          <a:extLst>
            <a:ext uri="{FF2B5EF4-FFF2-40B4-BE49-F238E27FC236}">
              <a16:creationId xmlns:a16="http://schemas.microsoft.com/office/drawing/2014/main" id="{8BB8B573-FA62-464C-BE12-B11A53756AA5}"/>
            </a:ext>
          </a:extLst>
        </xdr:cNvPr>
        <xdr:cNvSpPr txBox="1"/>
      </xdr:nvSpPr>
      <xdr:spPr>
        <a:xfrm>
          <a:off x="13500744" y="180126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57711</xdr:rowOff>
    </xdr:from>
    <xdr:ext cx="405111" cy="259045"/>
    <xdr:sp macro="" textlink="">
      <xdr:nvSpPr>
        <xdr:cNvPr id="781" name="n_4aveValue【庁舎】&#10;有形固定資産減価償却率">
          <a:extLst>
            <a:ext uri="{FF2B5EF4-FFF2-40B4-BE49-F238E27FC236}">
              <a16:creationId xmlns:a16="http://schemas.microsoft.com/office/drawing/2014/main" id="{C3FE5D69-0289-4319-B54B-E2770D06E63D}"/>
            </a:ext>
          </a:extLst>
        </xdr:cNvPr>
        <xdr:cNvSpPr txBox="1"/>
      </xdr:nvSpPr>
      <xdr:spPr>
        <a:xfrm>
          <a:off x="12611744" y="18059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63516</xdr:rowOff>
    </xdr:from>
    <xdr:ext cx="405111" cy="259045"/>
    <xdr:sp macro="" textlink="">
      <xdr:nvSpPr>
        <xdr:cNvPr id="782" name="n_1mainValue【庁舎】&#10;有形固定資産減価償却率">
          <a:extLst>
            <a:ext uri="{FF2B5EF4-FFF2-40B4-BE49-F238E27FC236}">
              <a16:creationId xmlns:a16="http://schemas.microsoft.com/office/drawing/2014/main" id="{A4F0CC1C-1E0F-4BD9-84D1-3AD4DCC201F5}"/>
            </a:ext>
          </a:extLst>
        </xdr:cNvPr>
        <xdr:cNvSpPr txBox="1"/>
      </xdr:nvSpPr>
      <xdr:spPr>
        <a:xfrm>
          <a:off x="15266044" y="17379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168020</xdr:rowOff>
    </xdr:from>
    <xdr:ext cx="405111" cy="259045"/>
    <xdr:sp macro="" textlink="">
      <xdr:nvSpPr>
        <xdr:cNvPr id="783" name="n_2mainValue【庁舎】&#10;有形固定資産減価償却率">
          <a:extLst>
            <a:ext uri="{FF2B5EF4-FFF2-40B4-BE49-F238E27FC236}">
              <a16:creationId xmlns:a16="http://schemas.microsoft.com/office/drawing/2014/main" id="{D5819628-47A2-495D-848E-8FF22D16BE25}"/>
            </a:ext>
          </a:extLst>
        </xdr:cNvPr>
        <xdr:cNvSpPr txBox="1"/>
      </xdr:nvSpPr>
      <xdr:spPr>
        <a:xfrm>
          <a:off x="14389744" y="173130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101072</xdr:rowOff>
    </xdr:from>
    <xdr:ext cx="405111" cy="259045"/>
    <xdr:sp macro="" textlink="">
      <xdr:nvSpPr>
        <xdr:cNvPr id="784" name="n_3mainValue【庁舎】&#10;有形固定資産減価償却率">
          <a:extLst>
            <a:ext uri="{FF2B5EF4-FFF2-40B4-BE49-F238E27FC236}">
              <a16:creationId xmlns:a16="http://schemas.microsoft.com/office/drawing/2014/main" id="{0A333650-D762-4F9D-B965-22B07A98A5D2}"/>
            </a:ext>
          </a:extLst>
        </xdr:cNvPr>
        <xdr:cNvSpPr txBox="1"/>
      </xdr:nvSpPr>
      <xdr:spPr>
        <a:xfrm>
          <a:off x="13500744" y="17246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35758</xdr:rowOff>
    </xdr:from>
    <xdr:ext cx="405111" cy="259045"/>
    <xdr:sp macro="" textlink="">
      <xdr:nvSpPr>
        <xdr:cNvPr id="785" name="n_4mainValue【庁舎】&#10;有形固定資産減価償却率">
          <a:extLst>
            <a:ext uri="{FF2B5EF4-FFF2-40B4-BE49-F238E27FC236}">
              <a16:creationId xmlns:a16="http://schemas.microsoft.com/office/drawing/2014/main" id="{6D88F3E8-B636-4431-9D25-8989C3353455}"/>
            </a:ext>
          </a:extLst>
        </xdr:cNvPr>
        <xdr:cNvSpPr txBox="1"/>
      </xdr:nvSpPr>
      <xdr:spPr>
        <a:xfrm>
          <a:off x="12611744" y="173522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86" name="正方形/長方形 785">
          <a:extLst>
            <a:ext uri="{FF2B5EF4-FFF2-40B4-BE49-F238E27FC236}">
              <a16:creationId xmlns:a16="http://schemas.microsoft.com/office/drawing/2014/main" id="{B3A73223-2851-436D-A88D-560A546B361F}"/>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87" name="正方形/長方形 786">
          <a:extLst>
            <a:ext uri="{FF2B5EF4-FFF2-40B4-BE49-F238E27FC236}">
              <a16:creationId xmlns:a16="http://schemas.microsoft.com/office/drawing/2014/main" id="{E58047C2-5D3E-4379-9944-9CAF9337197F}"/>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88" name="正方形/長方形 787">
          <a:extLst>
            <a:ext uri="{FF2B5EF4-FFF2-40B4-BE49-F238E27FC236}">
              <a16:creationId xmlns:a16="http://schemas.microsoft.com/office/drawing/2014/main" id="{2FF47EFF-C569-402C-AEE5-8512C1DBD3F4}"/>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89" name="正方形/長方形 788">
          <a:extLst>
            <a:ext uri="{FF2B5EF4-FFF2-40B4-BE49-F238E27FC236}">
              <a16:creationId xmlns:a16="http://schemas.microsoft.com/office/drawing/2014/main" id="{EF51483F-C92E-4792-ADE1-B40B51573B8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0" name="正方形/長方形 789">
          <a:extLst>
            <a:ext uri="{FF2B5EF4-FFF2-40B4-BE49-F238E27FC236}">
              <a16:creationId xmlns:a16="http://schemas.microsoft.com/office/drawing/2014/main" id="{BEFDCF32-31EC-474B-AFC1-CD439BA34FE9}"/>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1" name="正方形/長方形 790">
          <a:extLst>
            <a:ext uri="{FF2B5EF4-FFF2-40B4-BE49-F238E27FC236}">
              <a16:creationId xmlns:a16="http://schemas.microsoft.com/office/drawing/2014/main" id="{2DF2371B-265A-4276-88BF-4743CB901FFE}"/>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2" name="正方形/長方形 791">
          <a:extLst>
            <a:ext uri="{FF2B5EF4-FFF2-40B4-BE49-F238E27FC236}">
              <a16:creationId xmlns:a16="http://schemas.microsoft.com/office/drawing/2014/main" id="{602CB6E6-9419-4913-88AB-EFCBC14C0C5B}"/>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3" name="正方形/長方形 792">
          <a:extLst>
            <a:ext uri="{FF2B5EF4-FFF2-40B4-BE49-F238E27FC236}">
              <a16:creationId xmlns:a16="http://schemas.microsoft.com/office/drawing/2014/main" id="{4CE18558-1DBD-444B-A5C6-89C0115BEAD9}"/>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4" name="テキスト ボックス 793">
          <a:extLst>
            <a:ext uri="{FF2B5EF4-FFF2-40B4-BE49-F238E27FC236}">
              <a16:creationId xmlns:a16="http://schemas.microsoft.com/office/drawing/2014/main" id="{332ABDB2-3923-4603-BD31-3BE9E5F1FDB9}"/>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95" name="直線コネクタ 794">
          <a:extLst>
            <a:ext uri="{FF2B5EF4-FFF2-40B4-BE49-F238E27FC236}">
              <a16:creationId xmlns:a16="http://schemas.microsoft.com/office/drawing/2014/main" id="{C0B41FD6-6C4B-4877-9E6E-8A06C7B6587C}"/>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96" name="直線コネクタ 795">
          <a:extLst>
            <a:ext uri="{FF2B5EF4-FFF2-40B4-BE49-F238E27FC236}">
              <a16:creationId xmlns:a16="http://schemas.microsoft.com/office/drawing/2014/main" id="{6AB9FEC9-CB7B-4889-B1D3-384C90B15B86}"/>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97" name="テキスト ボックス 796">
          <a:extLst>
            <a:ext uri="{FF2B5EF4-FFF2-40B4-BE49-F238E27FC236}">
              <a16:creationId xmlns:a16="http://schemas.microsoft.com/office/drawing/2014/main" id="{2E5CD33B-8208-4403-984F-A0579BD5E974}"/>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98" name="直線コネクタ 797">
          <a:extLst>
            <a:ext uri="{FF2B5EF4-FFF2-40B4-BE49-F238E27FC236}">
              <a16:creationId xmlns:a16="http://schemas.microsoft.com/office/drawing/2014/main" id="{FF0366D6-8426-4C01-84C0-1FBDE0519B83}"/>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99" name="テキスト ボックス 798">
          <a:extLst>
            <a:ext uri="{FF2B5EF4-FFF2-40B4-BE49-F238E27FC236}">
              <a16:creationId xmlns:a16="http://schemas.microsoft.com/office/drawing/2014/main" id="{980CF01B-1581-4FA6-A869-2D3DF1CD6308}"/>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00" name="直線コネクタ 799">
          <a:extLst>
            <a:ext uri="{FF2B5EF4-FFF2-40B4-BE49-F238E27FC236}">
              <a16:creationId xmlns:a16="http://schemas.microsoft.com/office/drawing/2014/main" id="{14CE437D-4D72-461C-81D2-C29A332C7A43}"/>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01" name="テキスト ボックス 800">
          <a:extLst>
            <a:ext uri="{FF2B5EF4-FFF2-40B4-BE49-F238E27FC236}">
              <a16:creationId xmlns:a16="http://schemas.microsoft.com/office/drawing/2014/main" id="{681BDDCA-EA69-4927-94A1-86DA37556265}"/>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02" name="直線コネクタ 801">
          <a:extLst>
            <a:ext uri="{FF2B5EF4-FFF2-40B4-BE49-F238E27FC236}">
              <a16:creationId xmlns:a16="http://schemas.microsoft.com/office/drawing/2014/main" id="{B83BDEB4-3F9D-44F1-9F8F-24E1354D67E1}"/>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03" name="テキスト ボックス 802">
          <a:extLst>
            <a:ext uri="{FF2B5EF4-FFF2-40B4-BE49-F238E27FC236}">
              <a16:creationId xmlns:a16="http://schemas.microsoft.com/office/drawing/2014/main" id="{47F85145-86DF-4035-AF71-FEE917DD3E77}"/>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04" name="直線コネクタ 803">
          <a:extLst>
            <a:ext uri="{FF2B5EF4-FFF2-40B4-BE49-F238E27FC236}">
              <a16:creationId xmlns:a16="http://schemas.microsoft.com/office/drawing/2014/main" id="{0D5999A5-9193-4E93-87F9-A58B0923CE31}"/>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05" name="テキスト ボックス 804">
          <a:extLst>
            <a:ext uri="{FF2B5EF4-FFF2-40B4-BE49-F238E27FC236}">
              <a16:creationId xmlns:a16="http://schemas.microsoft.com/office/drawing/2014/main" id="{351CEC09-0F77-4B33-A0FE-A8B05D9BF766}"/>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06" name="直線コネクタ 805">
          <a:extLst>
            <a:ext uri="{FF2B5EF4-FFF2-40B4-BE49-F238E27FC236}">
              <a16:creationId xmlns:a16="http://schemas.microsoft.com/office/drawing/2014/main" id="{5C2E5514-4582-488A-8F53-6B5136EF3A34}"/>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07" name="テキスト ボックス 806">
          <a:extLst>
            <a:ext uri="{FF2B5EF4-FFF2-40B4-BE49-F238E27FC236}">
              <a16:creationId xmlns:a16="http://schemas.microsoft.com/office/drawing/2014/main" id="{4A564C9D-45A2-420D-B1B1-12D9A727637D}"/>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08" name="【庁舎】&#10;一人当たり面積グラフ枠">
          <a:extLst>
            <a:ext uri="{FF2B5EF4-FFF2-40B4-BE49-F238E27FC236}">
              <a16:creationId xmlns:a16="http://schemas.microsoft.com/office/drawing/2014/main" id="{0AEF5B72-0FCE-421E-A3EC-21E7853FD45A}"/>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49530</xdr:rowOff>
    </xdr:from>
    <xdr:to>
      <xdr:col>116</xdr:col>
      <xdr:colOff>62864</xdr:colOff>
      <xdr:row>107</xdr:row>
      <xdr:rowOff>142875</xdr:rowOff>
    </xdr:to>
    <xdr:cxnSp macro="">
      <xdr:nvCxnSpPr>
        <xdr:cNvPr id="809" name="直線コネクタ 808">
          <a:extLst>
            <a:ext uri="{FF2B5EF4-FFF2-40B4-BE49-F238E27FC236}">
              <a16:creationId xmlns:a16="http://schemas.microsoft.com/office/drawing/2014/main" id="{1D203EB6-9A9A-40C2-B99A-C40C6BEE58D7}"/>
            </a:ext>
          </a:extLst>
        </xdr:cNvPr>
        <xdr:cNvCxnSpPr/>
      </xdr:nvCxnSpPr>
      <xdr:spPr>
        <a:xfrm flipV="1">
          <a:off x="22160864" y="17365980"/>
          <a:ext cx="0" cy="11220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146702</xdr:rowOff>
    </xdr:from>
    <xdr:ext cx="469744" cy="259045"/>
    <xdr:sp macro="" textlink="">
      <xdr:nvSpPr>
        <xdr:cNvPr id="810" name="【庁舎】&#10;一人当たり面積最小値テキスト">
          <a:extLst>
            <a:ext uri="{FF2B5EF4-FFF2-40B4-BE49-F238E27FC236}">
              <a16:creationId xmlns:a16="http://schemas.microsoft.com/office/drawing/2014/main" id="{A4DA319F-E1AC-45B3-BA24-FAD4310336AA}"/>
            </a:ext>
          </a:extLst>
        </xdr:cNvPr>
        <xdr:cNvSpPr txBox="1"/>
      </xdr:nvSpPr>
      <xdr:spPr>
        <a:xfrm>
          <a:off x="22199600" y="18491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142875</xdr:rowOff>
    </xdr:from>
    <xdr:to>
      <xdr:col>116</xdr:col>
      <xdr:colOff>152400</xdr:colOff>
      <xdr:row>107</xdr:row>
      <xdr:rowOff>142875</xdr:rowOff>
    </xdr:to>
    <xdr:cxnSp macro="">
      <xdr:nvCxnSpPr>
        <xdr:cNvPr id="811" name="直線コネクタ 810">
          <a:extLst>
            <a:ext uri="{FF2B5EF4-FFF2-40B4-BE49-F238E27FC236}">
              <a16:creationId xmlns:a16="http://schemas.microsoft.com/office/drawing/2014/main" id="{92E2A751-B4EA-41EA-B028-6D9311816FC8}"/>
            </a:ext>
          </a:extLst>
        </xdr:cNvPr>
        <xdr:cNvCxnSpPr/>
      </xdr:nvCxnSpPr>
      <xdr:spPr>
        <a:xfrm>
          <a:off x="22072600" y="184880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167657</xdr:rowOff>
    </xdr:from>
    <xdr:ext cx="469744" cy="259045"/>
    <xdr:sp macro="" textlink="">
      <xdr:nvSpPr>
        <xdr:cNvPr id="812" name="【庁舎】&#10;一人当たり面積最大値テキスト">
          <a:extLst>
            <a:ext uri="{FF2B5EF4-FFF2-40B4-BE49-F238E27FC236}">
              <a16:creationId xmlns:a16="http://schemas.microsoft.com/office/drawing/2014/main" id="{CFCDB999-C713-4A2B-9F3C-74514B1FF28F}"/>
            </a:ext>
          </a:extLst>
        </xdr:cNvPr>
        <xdr:cNvSpPr txBox="1"/>
      </xdr:nvSpPr>
      <xdr:spPr>
        <a:xfrm>
          <a:off x="22199600" y="17141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49530</xdr:rowOff>
    </xdr:from>
    <xdr:to>
      <xdr:col>116</xdr:col>
      <xdr:colOff>152400</xdr:colOff>
      <xdr:row>101</xdr:row>
      <xdr:rowOff>49530</xdr:rowOff>
    </xdr:to>
    <xdr:cxnSp macro="">
      <xdr:nvCxnSpPr>
        <xdr:cNvPr id="813" name="直線コネクタ 812">
          <a:extLst>
            <a:ext uri="{FF2B5EF4-FFF2-40B4-BE49-F238E27FC236}">
              <a16:creationId xmlns:a16="http://schemas.microsoft.com/office/drawing/2014/main" id="{FAF098A4-E186-444E-B66E-E91D875177D1}"/>
            </a:ext>
          </a:extLst>
        </xdr:cNvPr>
        <xdr:cNvCxnSpPr/>
      </xdr:nvCxnSpPr>
      <xdr:spPr>
        <a:xfrm>
          <a:off x="22072600" y="17365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145432</xdr:rowOff>
    </xdr:from>
    <xdr:ext cx="469744" cy="259045"/>
    <xdr:sp macro="" textlink="">
      <xdr:nvSpPr>
        <xdr:cNvPr id="814" name="【庁舎】&#10;一人当たり面積平均値テキスト">
          <a:extLst>
            <a:ext uri="{FF2B5EF4-FFF2-40B4-BE49-F238E27FC236}">
              <a16:creationId xmlns:a16="http://schemas.microsoft.com/office/drawing/2014/main" id="{1BCB63B7-04F0-4626-AD7E-DDB528FA8E62}"/>
            </a:ext>
          </a:extLst>
        </xdr:cNvPr>
        <xdr:cNvSpPr txBox="1"/>
      </xdr:nvSpPr>
      <xdr:spPr>
        <a:xfrm>
          <a:off x="22199600" y="179762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122555</xdr:rowOff>
    </xdr:from>
    <xdr:to>
      <xdr:col>116</xdr:col>
      <xdr:colOff>114300</xdr:colOff>
      <xdr:row>106</xdr:row>
      <xdr:rowOff>52705</xdr:rowOff>
    </xdr:to>
    <xdr:sp macro="" textlink="">
      <xdr:nvSpPr>
        <xdr:cNvPr id="815" name="フローチャート: 判断 814">
          <a:extLst>
            <a:ext uri="{FF2B5EF4-FFF2-40B4-BE49-F238E27FC236}">
              <a16:creationId xmlns:a16="http://schemas.microsoft.com/office/drawing/2014/main" id="{D7339D57-2E28-478E-9448-00312A9857C7}"/>
            </a:ext>
          </a:extLst>
        </xdr:cNvPr>
        <xdr:cNvSpPr/>
      </xdr:nvSpPr>
      <xdr:spPr>
        <a:xfrm>
          <a:off x="22110700" y="18124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130175</xdr:rowOff>
    </xdr:from>
    <xdr:to>
      <xdr:col>112</xdr:col>
      <xdr:colOff>38100</xdr:colOff>
      <xdr:row>106</xdr:row>
      <xdr:rowOff>60325</xdr:rowOff>
    </xdr:to>
    <xdr:sp macro="" textlink="">
      <xdr:nvSpPr>
        <xdr:cNvPr id="816" name="フローチャート: 判断 815">
          <a:extLst>
            <a:ext uri="{FF2B5EF4-FFF2-40B4-BE49-F238E27FC236}">
              <a16:creationId xmlns:a16="http://schemas.microsoft.com/office/drawing/2014/main" id="{B58D0926-F628-4284-8E44-1F0719E07369}"/>
            </a:ext>
          </a:extLst>
        </xdr:cNvPr>
        <xdr:cNvSpPr/>
      </xdr:nvSpPr>
      <xdr:spPr>
        <a:xfrm>
          <a:off x="21272500" y="18132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126364</xdr:rowOff>
    </xdr:from>
    <xdr:to>
      <xdr:col>107</xdr:col>
      <xdr:colOff>101600</xdr:colOff>
      <xdr:row>106</xdr:row>
      <xdr:rowOff>56514</xdr:rowOff>
    </xdr:to>
    <xdr:sp macro="" textlink="">
      <xdr:nvSpPr>
        <xdr:cNvPr id="817" name="フローチャート: 判断 816">
          <a:extLst>
            <a:ext uri="{FF2B5EF4-FFF2-40B4-BE49-F238E27FC236}">
              <a16:creationId xmlns:a16="http://schemas.microsoft.com/office/drawing/2014/main" id="{2349A94A-9E05-4885-B874-FF8ED55877EC}"/>
            </a:ext>
          </a:extLst>
        </xdr:cNvPr>
        <xdr:cNvSpPr/>
      </xdr:nvSpPr>
      <xdr:spPr>
        <a:xfrm>
          <a:off x="20383500" y="18128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132080</xdr:rowOff>
    </xdr:from>
    <xdr:to>
      <xdr:col>102</xdr:col>
      <xdr:colOff>165100</xdr:colOff>
      <xdr:row>106</xdr:row>
      <xdr:rowOff>62230</xdr:rowOff>
    </xdr:to>
    <xdr:sp macro="" textlink="">
      <xdr:nvSpPr>
        <xdr:cNvPr id="818" name="フローチャート: 判断 817">
          <a:extLst>
            <a:ext uri="{FF2B5EF4-FFF2-40B4-BE49-F238E27FC236}">
              <a16:creationId xmlns:a16="http://schemas.microsoft.com/office/drawing/2014/main" id="{540022FB-0B2A-40B2-BB86-84B56A263DEC}"/>
            </a:ext>
          </a:extLst>
        </xdr:cNvPr>
        <xdr:cNvSpPr/>
      </xdr:nvSpPr>
      <xdr:spPr>
        <a:xfrm>
          <a:off x="194945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153036</xdr:rowOff>
    </xdr:from>
    <xdr:to>
      <xdr:col>98</xdr:col>
      <xdr:colOff>38100</xdr:colOff>
      <xdr:row>106</xdr:row>
      <xdr:rowOff>83186</xdr:rowOff>
    </xdr:to>
    <xdr:sp macro="" textlink="">
      <xdr:nvSpPr>
        <xdr:cNvPr id="819" name="フローチャート: 判断 818">
          <a:extLst>
            <a:ext uri="{FF2B5EF4-FFF2-40B4-BE49-F238E27FC236}">
              <a16:creationId xmlns:a16="http://schemas.microsoft.com/office/drawing/2014/main" id="{39B5B68D-086D-49C2-A693-E716017B3C2B}"/>
            </a:ext>
          </a:extLst>
        </xdr:cNvPr>
        <xdr:cNvSpPr/>
      </xdr:nvSpPr>
      <xdr:spPr>
        <a:xfrm>
          <a:off x="18605500" y="18155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0" name="テキスト ボックス 819">
          <a:extLst>
            <a:ext uri="{FF2B5EF4-FFF2-40B4-BE49-F238E27FC236}">
              <a16:creationId xmlns:a16="http://schemas.microsoft.com/office/drawing/2014/main" id="{85EC7AEE-0456-45DD-B104-92D8F5AF671A}"/>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1" name="テキスト ボックス 820">
          <a:extLst>
            <a:ext uri="{FF2B5EF4-FFF2-40B4-BE49-F238E27FC236}">
              <a16:creationId xmlns:a16="http://schemas.microsoft.com/office/drawing/2014/main" id="{4A6F912A-D95E-439B-AD3B-2502A00EA796}"/>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2" name="テキスト ボックス 821">
          <a:extLst>
            <a:ext uri="{FF2B5EF4-FFF2-40B4-BE49-F238E27FC236}">
              <a16:creationId xmlns:a16="http://schemas.microsoft.com/office/drawing/2014/main" id="{317B3519-3A52-4619-897C-C1B0E4CEB463}"/>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3" name="テキスト ボックス 822">
          <a:extLst>
            <a:ext uri="{FF2B5EF4-FFF2-40B4-BE49-F238E27FC236}">
              <a16:creationId xmlns:a16="http://schemas.microsoft.com/office/drawing/2014/main" id="{5E55E305-FCF9-4609-B623-E0B8D2398606}"/>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4" name="テキスト ボックス 823">
          <a:extLst>
            <a:ext uri="{FF2B5EF4-FFF2-40B4-BE49-F238E27FC236}">
              <a16:creationId xmlns:a16="http://schemas.microsoft.com/office/drawing/2014/main" id="{57D2AA7C-4EFB-48A1-8D2D-C61388143DFB}"/>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10161</xdr:rowOff>
    </xdr:from>
    <xdr:to>
      <xdr:col>116</xdr:col>
      <xdr:colOff>114300</xdr:colOff>
      <xdr:row>106</xdr:row>
      <xdr:rowOff>111761</xdr:rowOff>
    </xdr:to>
    <xdr:sp macro="" textlink="">
      <xdr:nvSpPr>
        <xdr:cNvPr id="825" name="楕円 824">
          <a:extLst>
            <a:ext uri="{FF2B5EF4-FFF2-40B4-BE49-F238E27FC236}">
              <a16:creationId xmlns:a16="http://schemas.microsoft.com/office/drawing/2014/main" id="{F5CAB626-9E29-49FC-9838-D8DC01195160}"/>
            </a:ext>
          </a:extLst>
        </xdr:cNvPr>
        <xdr:cNvSpPr/>
      </xdr:nvSpPr>
      <xdr:spPr>
        <a:xfrm>
          <a:off x="22110700" y="18183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160038</xdr:rowOff>
    </xdr:from>
    <xdr:ext cx="469744" cy="259045"/>
    <xdr:sp macro="" textlink="">
      <xdr:nvSpPr>
        <xdr:cNvPr id="826" name="【庁舎】&#10;一人当たり面積該当値テキスト">
          <a:extLst>
            <a:ext uri="{FF2B5EF4-FFF2-40B4-BE49-F238E27FC236}">
              <a16:creationId xmlns:a16="http://schemas.microsoft.com/office/drawing/2014/main" id="{E403E3EB-21F4-4234-A914-BDAC4186BAE0}"/>
            </a:ext>
          </a:extLst>
        </xdr:cNvPr>
        <xdr:cNvSpPr txBox="1"/>
      </xdr:nvSpPr>
      <xdr:spPr>
        <a:xfrm>
          <a:off x="22199600" y="18162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15875</xdr:rowOff>
    </xdr:from>
    <xdr:to>
      <xdr:col>112</xdr:col>
      <xdr:colOff>38100</xdr:colOff>
      <xdr:row>106</xdr:row>
      <xdr:rowOff>117475</xdr:rowOff>
    </xdr:to>
    <xdr:sp macro="" textlink="">
      <xdr:nvSpPr>
        <xdr:cNvPr id="827" name="楕円 826">
          <a:extLst>
            <a:ext uri="{FF2B5EF4-FFF2-40B4-BE49-F238E27FC236}">
              <a16:creationId xmlns:a16="http://schemas.microsoft.com/office/drawing/2014/main" id="{B2807A41-7A76-4E76-BE32-29F1319F7485}"/>
            </a:ext>
          </a:extLst>
        </xdr:cNvPr>
        <xdr:cNvSpPr/>
      </xdr:nvSpPr>
      <xdr:spPr>
        <a:xfrm>
          <a:off x="21272500" y="18189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60961</xdr:rowOff>
    </xdr:from>
    <xdr:to>
      <xdr:col>116</xdr:col>
      <xdr:colOff>63500</xdr:colOff>
      <xdr:row>106</xdr:row>
      <xdr:rowOff>66675</xdr:rowOff>
    </xdr:to>
    <xdr:cxnSp macro="">
      <xdr:nvCxnSpPr>
        <xdr:cNvPr id="828" name="直線コネクタ 827">
          <a:extLst>
            <a:ext uri="{FF2B5EF4-FFF2-40B4-BE49-F238E27FC236}">
              <a16:creationId xmlns:a16="http://schemas.microsoft.com/office/drawing/2014/main" id="{8035FC4E-007D-4AF9-92B6-2E1121C3B183}"/>
            </a:ext>
          </a:extLst>
        </xdr:cNvPr>
        <xdr:cNvCxnSpPr/>
      </xdr:nvCxnSpPr>
      <xdr:spPr>
        <a:xfrm flipV="1">
          <a:off x="21323300" y="18234661"/>
          <a:ext cx="8382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23495</xdr:rowOff>
    </xdr:from>
    <xdr:to>
      <xdr:col>107</xdr:col>
      <xdr:colOff>101600</xdr:colOff>
      <xdr:row>106</xdr:row>
      <xdr:rowOff>125095</xdr:rowOff>
    </xdr:to>
    <xdr:sp macro="" textlink="">
      <xdr:nvSpPr>
        <xdr:cNvPr id="829" name="楕円 828">
          <a:extLst>
            <a:ext uri="{FF2B5EF4-FFF2-40B4-BE49-F238E27FC236}">
              <a16:creationId xmlns:a16="http://schemas.microsoft.com/office/drawing/2014/main" id="{68473E2A-1CC9-43AE-90F5-B46066E0FF52}"/>
            </a:ext>
          </a:extLst>
        </xdr:cNvPr>
        <xdr:cNvSpPr/>
      </xdr:nvSpPr>
      <xdr:spPr>
        <a:xfrm>
          <a:off x="20383500" y="18197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66675</xdr:rowOff>
    </xdr:from>
    <xdr:to>
      <xdr:col>111</xdr:col>
      <xdr:colOff>177800</xdr:colOff>
      <xdr:row>106</xdr:row>
      <xdr:rowOff>74295</xdr:rowOff>
    </xdr:to>
    <xdr:cxnSp macro="">
      <xdr:nvCxnSpPr>
        <xdr:cNvPr id="830" name="直線コネクタ 829">
          <a:extLst>
            <a:ext uri="{FF2B5EF4-FFF2-40B4-BE49-F238E27FC236}">
              <a16:creationId xmlns:a16="http://schemas.microsoft.com/office/drawing/2014/main" id="{56FAF849-2832-4588-BE28-8D98D4A8E733}"/>
            </a:ext>
          </a:extLst>
        </xdr:cNvPr>
        <xdr:cNvCxnSpPr/>
      </xdr:nvCxnSpPr>
      <xdr:spPr>
        <a:xfrm flipV="1">
          <a:off x="20434300" y="18240375"/>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31114</xdr:rowOff>
    </xdr:from>
    <xdr:to>
      <xdr:col>102</xdr:col>
      <xdr:colOff>165100</xdr:colOff>
      <xdr:row>106</xdr:row>
      <xdr:rowOff>132714</xdr:rowOff>
    </xdr:to>
    <xdr:sp macro="" textlink="">
      <xdr:nvSpPr>
        <xdr:cNvPr id="831" name="楕円 830">
          <a:extLst>
            <a:ext uri="{FF2B5EF4-FFF2-40B4-BE49-F238E27FC236}">
              <a16:creationId xmlns:a16="http://schemas.microsoft.com/office/drawing/2014/main" id="{71D03F89-DEB0-41D1-AC9E-8ED77BB6CBFC}"/>
            </a:ext>
          </a:extLst>
        </xdr:cNvPr>
        <xdr:cNvSpPr/>
      </xdr:nvSpPr>
      <xdr:spPr>
        <a:xfrm>
          <a:off x="19494500" y="18204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74295</xdr:rowOff>
    </xdr:from>
    <xdr:to>
      <xdr:col>107</xdr:col>
      <xdr:colOff>50800</xdr:colOff>
      <xdr:row>106</xdr:row>
      <xdr:rowOff>81914</xdr:rowOff>
    </xdr:to>
    <xdr:cxnSp macro="">
      <xdr:nvCxnSpPr>
        <xdr:cNvPr id="832" name="直線コネクタ 831">
          <a:extLst>
            <a:ext uri="{FF2B5EF4-FFF2-40B4-BE49-F238E27FC236}">
              <a16:creationId xmlns:a16="http://schemas.microsoft.com/office/drawing/2014/main" id="{1491F17A-9FC6-4B97-A4CA-656C78F7EF2D}"/>
            </a:ext>
          </a:extLst>
        </xdr:cNvPr>
        <xdr:cNvCxnSpPr/>
      </xdr:nvCxnSpPr>
      <xdr:spPr>
        <a:xfrm flipV="1">
          <a:off x="19545300" y="18247995"/>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40639</xdr:rowOff>
    </xdr:from>
    <xdr:to>
      <xdr:col>98</xdr:col>
      <xdr:colOff>38100</xdr:colOff>
      <xdr:row>106</xdr:row>
      <xdr:rowOff>142239</xdr:rowOff>
    </xdr:to>
    <xdr:sp macro="" textlink="">
      <xdr:nvSpPr>
        <xdr:cNvPr id="833" name="楕円 832">
          <a:extLst>
            <a:ext uri="{FF2B5EF4-FFF2-40B4-BE49-F238E27FC236}">
              <a16:creationId xmlns:a16="http://schemas.microsoft.com/office/drawing/2014/main" id="{7F17C4F3-0D4F-4F24-A0B6-544230975157}"/>
            </a:ext>
          </a:extLst>
        </xdr:cNvPr>
        <xdr:cNvSpPr/>
      </xdr:nvSpPr>
      <xdr:spPr>
        <a:xfrm>
          <a:off x="18605500" y="18214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81914</xdr:rowOff>
    </xdr:from>
    <xdr:to>
      <xdr:col>102</xdr:col>
      <xdr:colOff>114300</xdr:colOff>
      <xdr:row>106</xdr:row>
      <xdr:rowOff>91439</xdr:rowOff>
    </xdr:to>
    <xdr:cxnSp macro="">
      <xdr:nvCxnSpPr>
        <xdr:cNvPr id="834" name="直線コネクタ 833">
          <a:extLst>
            <a:ext uri="{FF2B5EF4-FFF2-40B4-BE49-F238E27FC236}">
              <a16:creationId xmlns:a16="http://schemas.microsoft.com/office/drawing/2014/main" id="{A7ED0686-1E64-469D-9A71-AA57390C4026}"/>
            </a:ext>
          </a:extLst>
        </xdr:cNvPr>
        <xdr:cNvCxnSpPr/>
      </xdr:nvCxnSpPr>
      <xdr:spPr>
        <a:xfrm flipV="1">
          <a:off x="18656300" y="18255614"/>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76852</xdr:rowOff>
    </xdr:from>
    <xdr:ext cx="469744" cy="259045"/>
    <xdr:sp macro="" textlink="">
      <xdr:nvSpPr>
        <xdr:cNvPr id="835" name="n_1aveValue【庁舎】&#10;一人当たり面積">
          <a:extLst>
            <a:ext uri="{FF2B5EF4-FFF2-40B4-BE49-F238E27FC236}">
              <a16:creationId xmlns:a16="http://schemas.microsoft.com/office/drawing/2014/main" id="{DA04D913-F4F1-4BD4-B4C7-2FF2B4C5C9FE}"/>
            </a:ext>
          </a:extLst>
        </xdr:cNvPr>
        <xdr:cNvSpPr txBox="1"/>
      </xdr:nvSpPr>
      <xdr:spPr>
        <a:xfrm>
          <a:off x="21075727" y="17907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73041</xdr:rowOff>
    </xdr:from>
    <xdr:ext cx="469744" cy="259045"/>
    <xdr:sp macro="" textlink="">
      <xdr:nvSpPr>
        <xdr:cNvPr id="836" name="n_2aveValue【庁舎】&#10;一人当たり面積">
          <a:extLst>
            <a:ext uri="{FF2B5EF4-FFF2-40B4-BE49-F238E27FC236}">
              <a16:creationId xmlns:a16="http://schemas.microsoft.com/office/drawing/2014/main" id="{556F7025-FD37-4B01-935E-667A2E5D80D5}"/>
            </a:ext>
          </a:extLst>
        </xdr:cNvPr>
        <xdr:cNvSpPr txBox="1"/>
      </xdr:nvSpPr>
      <xdr:spPr>
        <a:xfrm>
          <a:off x="20199427" y="17903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78757</xdr:rowOff>
    </xdr:from>
    <xdr:ext cx="469744" cy="259045"/>
    <xdr:sp macro="" textlink="">
      <xdr:nvSpPr>
        <xdr:cNvPr id="837" name="n_3aveValue【庁舎】&#10;一人当たり面積">
          <a:extLst>
            <a:ext uri="{FF2B5EF4-FFF2-40B4-BE49-F238E27FC236}">
              <a16:creationId xmlns:a16="http://schemas.microsoft.com/office/drawing/2014/main" id="{1C9DA17C-FCA7-42D9-800A-86E1692818BE}"/>
            </a:ext>
          </a:extLst>
        </xdr:cNvPr>
        <xdr:cNvSpPr txBox="1"/>
      </xdr:nvSpPr>
      <xdr:spPr>
        <a:xfrm>
          <a:off x="19310427" y="17909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99713</xdr:rowOff>
    </xdr:from>
    <xdr:ext cx="469744" cy="259045"/>
    <xdr:sp macro="" textlink="">
      <xdr:nvSpPr>
        <xdr:cNvPr id="838" name="n_4aveValue【庁舎】&#10;一人当たり面積">
          <a:extLst>
            <a:ext uri="{FF2B5EF4-FFF2-40B4-BE49-F238E27FC236}">
              <a16:creationId xmlns:a16="http://schemas.microsoft.com/office/drawing/2014/main" id="{0707DC32-534F-4302-B088-E069C0EE2BE1}"/>
            </a:ext>
          </a:extLst>
        </xdr:cNvPr>
        <xdr:cNvSpPr txBox="1"/>
      </xdr:nvSpPr>
      <xdr:spPr>
        <a:xfrm>
          <a:off x="18421427" y="17930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108602</xdr:rowOff>
    </xdr:from>
    <xdr:ext cx="469744" cy="259045"/>
    <xdr:sp macro="" textlink="">
      <xdr:nvSpPr>
        <xdr:cNvPr id="839" name="n_1mainValue【庁舎】&#10;一人当たり面積">
          <a:extLst>
            <a:ext uri="{FF2B5EF4-FFF2-40B4-BE49-F238E27FC236}">
              <a16:creationId xmlns:a16="http://schemas.microsoft.com/office/drawing/2014/main" id="{DF9F1DF8-8E1D-422C-8C6B-A99EE5A3C37A}"/>
            </a:ext>
          </a:extLst>
        </xdr:cNvPr>
        <xdr:cNvSpPr txBox="1"/>
      </xdr:nvSpPr>
      <xdr:spPr>
        <a:xfrm>
          <a:off x="21075727" y="18282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116222</xdr:rowOff>
    </xdr:from>
    <xdr:ext cx="469744" cy="259045"/>
    <xdr:sp macro="" textlink="">
      <xdr:nvSpPr>
        <xdr:cNvPr id="840" name="n_2mainValue【庁舎】&#10;一人当たり面積">
          <a:extLst>
            <a:ext uri="{FF2B5EF4-FFF2-40B4-BE49-F238E27FC236}">
              <a16:creationId xmlns:a16="http://schemas.microsoft.com/office/drawing/2014/main" id="{CF6A54F4-620D-490D-A1BA-C549C723909F}"/>
            </a:ext>
          </a:extLst>
        </xdr:cNvPr>
        <xdr:cNvSpPr txBox="1"/>
      </xdr:nvSpPr>
      <xdr:spPr>
        <a:xfrm>
          <a:off x="20199427" y="18289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123841</xdr:rowOff>
    </xdr:from>
    <xdr:ext cx="469744" cy="259045"/>
    <xdr:sp macro="" textlink="">
      <xdr:nvSpPr>
        <xdr:cNvPr id="841" name="n_3mainValue【庁舎】&#10;一人当たり面積">
          <a:extLst>
            <a:ext uri="{FF2B5EF4-FFF2-40B4-BE49-F238E27FC236}">
              <a16:creationId xmlns:a16="http://schemas.microsoft.com/office/drawing/2014/main" id="{596B2EC8-F6A9-4A95-BC46-244D594E13CE}"/>
            </a:ext>
          </a:extLst>
        </xdr:cNvPr>
        <xdr:cNvSpPr txBox="1"/>
      </xdr:nvSpPr>
      <xdr:spPr>
        <a:xfrm>
          <a:off x="19310427" y="18297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133366</xdr:rowOff>
    </xdr:from>
    <xdr:ext cx="469744" cy="259045"/>
    <xdr:sp macro="" textlink="">
      <xdr:nvSpPr>
        <xdr:cNvPr id="842" name="n_4mainValue【庁舎】&#10;一人当たり面積">
          <a:extLst>
            <a:ext uri="{FF2B5EF4-FFF2-40B4-BE49-F238E27FC236}">
              <a16:creationId xmlns:a16="http://schemas.microsoft.com/office/drawing/2014/main" id="{921E6BD8-8DD9-46AB-A749-616A943C01DC}"/>
            </a:ext>
          </a:extLst>
        </xdr:cNvPr>
        <xdr:cNvSpPr txBox="1"/>
      </xdr:nvSpPr>
      <xdr:spPr>
        <a:xfrm>
          <a:off x="18421427" y="18307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3" name="正方形/長方形 842">
          <a:extLst>
            <a:ext uri="{FF2B5EF4-FFF2-40B4-BE49-F238E27FC236}">
              <a16:creationId xmlns:a16="http://schemas.microsoft.com/office/drawing/2014/main" id="{6D31BD1A-6865-4B68-950B-D13919818728}"/>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4" name="正方形/長方形 843">
          <a:extLst>
            <a:ext uri="{FF2B5EF4-FFF2-40B4-BE49-F238E27FC236}">
              <a16:creationId xmlns:a16="http://schemas.microsoft.com/office/drawing/2014/main" id="{C495C441-5876-4F14-BE22-F7AD5AC46BC1}"/>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45" name="テキスト ボックス 844">
          <a:extLst>
            <a:ext uri="{FF2B5EF4-FFF2-40B4-BE49-F238E27FC236}">
              <a16:creationId xmlns:a16="http://schemas.microsoft.com/office/drawing/2014/main" id="{2A0E4857-ED55-4610-81EA-57F48317C61E}"/>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有形固定資産減価償却率が年々上昇傾向にあり、老朽化は進んでいるものの類似団体と比較して全体的に低い水準である。一方、「福祉施設」と「保健センター・保健所」は老朽化の度合いが類似団体平均値を上回っており、前年度より上昇しているため、維持管理に係るコストを縮減しながら長寿命化を図っていく。</a:t>
          </a:r>
          <a:r>
            <a:rPr kumimoji="1" lang="ja-JP" altLang="ja-JP" sz="1100" b="0">
              <a:solidFill>
                <a:schemeClr val="dk1"/>
              </a:solidFill>
              <a:effectLst/>
              <a:latin typeface="ＭＳ Ｐゴシック" panose="020B0600070205080204" pitchFamily="50" charset="-128"/>
              <a:ea typeface="ＭＳ Ｐゴシック" panose="020B0600070205080204" pitchFamily="50" charset="-128"/>
              <a:cs typeface="+mn-cs"/>
            </a:rPr>
            <a:t>令和４年度３月に改訂した養老町公共施設等総合管理計画で、保健センターは機能移転し、施設の廃止（解体）を検討することになっており、老人福祉センターは、機能を他施設に移転し施設は他事業での利用を検討していく。</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b="0">
              <a:solidFill>
                <a:schemeClr val="dk1"/>
              </a:solidFill>
              <a:effectLst/>
              <a:latin typeface="ＭＳ Ｐゴシック" panose="020B0600070205080204" pitchFamily="50" charset="-128"/>
              <a:ea typeface="ＭＳ Ｐゴシック" panose="020B0600070205080204" pitchFamily="50" charset="-128"/>
              <a:cs typeface="+mn-cs"/>
            </a:rPr>
            <a:t>一人当たりの面積の縮減や、長寿命化の実施又は取り壊しによる公共施設の最適な配置の実現に向け、施設需要の変化に応じた質と量を最適化しながら、計画的な維持管理に努めることが必要となる。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岐阜県養老町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25,971
25,135
72.29
12,890,600
11,798,325
1,075,343
7,177,606
9,309,634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27.5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令和６年度もほぼ横ばいの数値となり、依然類似団体平均と比べると低い値を推移している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長期的にはさらなる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人口減少による町民税や地価の下落による固定資産税等の税収減によ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指数の悪化が予測される。事務事業の見直しや行政評価システムの確立などによる行政改革を進めていく一方で、「養老町中長期財政計画」にも掲げる組織や機構の見直し（事務の多様化、横断的な施策・事業に対応できる機構改革の実施）や経費の削減合理化、町税等滞納額の縮減、養老町公共施設等総合管理計画に基づいた施設の維持管理を進め、財政の健全化に努め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91722</xdr:rowOff>
    </xdr:from>
    <xdr:to>
      <xdr:col>23</xdr:col>
      <xdr:colOff>133350</xdr:colOff>
      <xdr:row>45</xdr:row>
      <xdr:rowOff>60678</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435372"/>
          <a:ext cx="0" cy="13405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32755</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748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60678</xdr:rowOff>
    </xdr:from>
    <xdr:to>
      <xdr:col>24</xdr:col>
      <xdr:colOff>12700</xdr:colOff>
      <xdr:row>45</xdr:row>
      <xdr:rowOff>60678</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775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36</xdr:row>
      <xdr:rowOff>6649</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178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91722</xdr:rowOff>
    </xdr:from>
    <xdr:to>
      <xdr:col>24</xdr:col>
      <xdr:colOff>12700</xdr:colOff>
      <xdr:row>37</xdr:row>
      <xdr:rowOff>91722</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435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28222</xdr:rowOff>
    </xdr:from>
    <xdr:to>
      <xdr:col>23</xdr:col>
      <xdr:colOff>133350</xdr:colOff>
      <xdr:row>43</xdr:row>
      <xdr:rowOff>41628</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flipV="1">
          <a:off x="4114800" y="7400572"/>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4532</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0339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159455</xdr:rowOff>
    </xdr:from>
    <xdr:to>
      <xdr:col>23</xdr:col>
      <xdr:colOff>184150</xdr:colOff>
      <xdr:row>42</xdr:row>
      <xdr:rowOff>89605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28222</xdr:rowOff>
    </xdr:from>
    <xdr:to>
      <xdr:col>19</xdr:col>
      <xdr:colOff>133350</xdr:colOff>
      <xdr:row>43</xdr:row>
      <xdr:rowOff>41628</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400572"/>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14817</xdr:rowOff>
    </xdr:from>
    <xdr:to>
      <xdr:col>19</xdr:col>
      <xdr:colOff>184150</xdr:colOff>
      <xdr:row>42</xdr:row>
      <xdr:rowOff>116417</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126594</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9845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1411</xdr:rowOff>
    </xdr:from>
    <xdr:to>
      <xdr:col>15</xdr:col>
      <xdr:colOff>82550</xdr:colOff>
      <xdr:row>43</xdr:row>
      <xdr:rowOff>28222</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373761"/>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1411</xdr:rowOff>
    </xdr:from>
    <xdr:to>
      <xdr:col>15</xdr:col>
      <xdr:colOff>133350</xdr:colOff>
      <xdr:row>42</xdr:row>
      <xdr:rowOff>103011</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20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113188</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971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146050</xdr:rowOff>
    </xdr:from>
    <xdr:to>
      <xdr:col>11</xdr:col>
      <xdr:colOff>31750</xdr:colOff>
      <xdr:row>43</xdr:row>
      <xdr:rowOff>1411</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346950"/>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159455</xdr:rowOff>
    </xdr:from>
    <xdr:to>
      <xdr:col>11</xdr:col>
      <xdr:colOff>82550</xdr:colOff>
      <xdr:row>42</xdr:row>
      <xdr:rowOff>89605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1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99782</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957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105833</xdr:rowOff>
    </xdr:from>
    <xdr:to>
      <xdr:col>7</xdr:col>
      <xdr:colOff>31750</xdr:colOff>
      <xdr:row>42</xdr:row>
      <xdr:rowOff>35983</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46160</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904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148872</xdr:rowOff>
    </xdr:from>
    <xdr:to>
      <xdr:col>23</xdr:col>
      <xdr:colOff>184150</xdr:colOff>
      <xdr:row>43</xdr:row>
      <xdr:rowOff>79022</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34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120949</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321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162278</xdr:rowOff>
    </xdr:from>
    <xdr:to>
      <xdr:col>19</xdr:col>
      <xdr:colOff>184150</xdr:colOff>
      <xdr:row>43</xdr:row>
      <xdr:rowOff>92428</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363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77205</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4495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148872</xdr:rowOff>
    </xdr:from>
    <xdr:to>
      <xdr:col>15</xdr:col>
      <xdr:colOff>133350</xdr:colOff>
      <xdr:row>43</xdr:row>
      <xdr:rowOff>79022</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34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63799</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436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122061</xdr:rowOff>
    </xdr:from>
    <xdr:to>
      <xdr:col>11</xdr:col>
      <xdr:colOff>82550</xdr:colOff>
      <xdr:row>43</xdr:row>
      <xdr:rowOff>52211</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32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36988</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409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95250</xdr:rowOff>
    </xdr:from>
    <xdr:to>
      <xdr:col>7</xdr:col>
      <xdr:colOff>31750</xdr:colOff>
      <xdr:row>43</xdr:row>
      <xdr:rowOff>25400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10177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人件費や物価高騰による歳出の増加や基金の繰入金の減少により、経常収支比率は令和５年度に比べ</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3.3</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ポイント悪化し、岐阜県平均を上回ることとなった。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人口減少、少子高齢化が進む中で、社会保障費の増加及び税収減が予測され、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今後も</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財政の硬直化がより一層進むと考えられる。企業誘致等による新たな財源の確保や、事務事業の見直し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・公共施設の集約化等をすすめ、行政の効率化を図ることにより指数の改善を図る。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3810</xdr:rowOff>
    </xdr:from>
    <xdr:to>
      <xdr:col>23</xdr:col>
      <xdr:colOff>133350</xdr:colOff>
      <xdr:row>66</xdr:row>
      <xdr:rowOff>2117</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119360"/>
          <a:ext cx="0" cy="11984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145644</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289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2117</xdr:rowOff>
    </xdr:from>
    <xdr:to>
      <xdr:col>24</xdr:col>
      <xdr:colOff>12700</xdr:colOff>
      <xdr:row>66</xdr:row>
      <xdr:rowOff>2117</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317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90187</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862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3810</xdr:rowOff>
    </xdr:from>
    <xdr:to>
      <xdr:col>24</xdr:col>
      <xdr:colOff>12700</xdr:colOff>
      <xdr:row>59</xdr:row>
      <xdr:rowOff>3810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11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72602</xdr:rowOff>
    </xdr:from>
    <xdr:to>
      <xdr:col>23</xdr:col>
      <xdr:colOff>133350</xdr:colOff>
      <xdr:row>63</xdr:row>
      <xdr:rowOff>33867</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702502"/>
          <a:ext cx="838200" cy="132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42350</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5008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25823</xdr:rowOff>
    </xdr:from>
    <xdr:to>
      <xdr:col>23</xdr:col>
      <xdr:colOff>184150</xdr:colOff>
      <xdr:row>62</xdr:row>
      <xdr:rowOff>127423</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6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163619</xdr:rowOff>
    </xdr:from>
    <xdr:to>
      <xdr:col>19</xdr:col>
      <xdr:colOff>133350</xdr:colOff>
      <xdr:row>62</xdr:row>
      <xdr:rowOff>72602</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622069"/>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5715</xdr:rowOff>
    </xdr:from>
    <xdr:to>
      <xdr:col>19</xdr:col>
      <xdr:colOff>184150</xdr:colOff>
      <xdr:row>62</xdr:row>
      <xdr:rowOff>107315</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63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117492</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4044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6773</xdr:rowOff>
    </xdr:from>
    <xdr:to>
      <xdr:col>15</xdr:col>
      <xdr:colOff>82550</xdr:colOff>
      <xdr:row>61</xdr:row>
      <xdr:rowOff>163619</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2336800" y="10465223"/>
          <a:ext cx="889000" cy="156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5715</xdr:rowOff>
    </xdr:from>
    <xdr:to>
      <xdr:col>15</xdr:col>
      <xdr:colOff>133350</xdr:colOff>
      <xdr:row>62</xdr:row>
      <xdr:rowOff>107315</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63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92092</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721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6773</xdr:rowOff>
    </xdr:from>
    <xdr:to>
      <xdr:col>11</xdr:col>
      <xdr:colOff>31750</xdr:colOff>
      <xdr:row>62</xdr:row>
      <xdr:rowOff>28363</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465223"/>
          <a:ext cx="889000" cy="19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36406</xdr:rowOff>
    </xdr:from>
    <xdr:to>
      <xdr:col>11</xdr:col>
      <xdr:colOff>82550</xdr:colOff>
      <xdr:row>61</xdr:row>
      <xdr:rowOff>138006</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494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122783</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581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45931</xdr:rowOff>
    </xdr:from>
    <xdr:to>
      <xdr:col>7</xdr:col>
      <xdr:colOff>31750</xdr:colOff>
      <xdr:row>62</xdr:row>
      <xdr:rowOff>147531</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675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132308</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762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154517</xdr:rowOff>
    </xdr:from>
    <xdr:to>
      <xdr:col>23</xdr:col>
      <xdr:colOff>184150</xdr:colOff>
      <xdr:row>63</xdr:row>
      <xdr:rowOff>84667</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78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126594</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756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21802</xdr:rowOff>
    </xdr:from>
    <xdr:to>
      <xdr:col>19</xdr:col>
      <xdr:colOff>184150</xdr:colOff>
      <xdr:row>62</xdr:row>
      <xdr:rowOff>123402</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651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108179</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7380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112819</xdr:rowOff>
    </xdr:from>
    <xdr:to>
      <xdr:col>15</xdr:col>
      <xdr:colOff>133350</xdr:colOff>
      <xdr:row>62</xdr:row>
      <xdr:rowOff>42969</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571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53146</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340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127423</xdr:rowOff>
    </xdr:from>
    <xdr:to>
      <xdr:col>11</xdr:col>
      <xdr:colOff>82550</xdr:colOff>
      <xdr:row>61</xdr:row>
      <xdr:rowOff>57573</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414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67750</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183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149013</xdr:rowOff>
    </xdr:from>
    <xdr:to>
      <xdr:col>7</xdr:col>
      <xdr:colOff>31750</xdr:colOff>
      <xdr:row>62</xdr:row>
      <xdr:rowOff>79163</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607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89340</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376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[170,424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過去４か年に引き続き類似団体・</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県及び全国平均値を上回る結果となった。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全国平均等を上回る要因として、養老町の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会計年度任用職員給料は、勤続年数に伴う昇給があ</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るためと考えられる。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また、公共施設の老朽化による維持補修費の増加も想定されるため、事務事業の見直し等により、抑制を図る。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50693</xdr:rowOff>
    </xdr:from>
    <xdr:to>
      <xdr:col>23</xdr:col>
      <xdr:colOff>133350</xdr:colOff>
      <xdr:row>89</xdr:row>
      <xdr:rowOff>145222</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38143"/>
          <a:ext cx="0" cy="14661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117299</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7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145222</xdr:rowOff>
    </xdr:from>
    <xdr:to>
      <xdr:col>24</xdr:col>
      <xdr:colOff>12700</xdr:colOff>
      <xdr:row>89</xdr:row>
      <xdr:rowOff>145222</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404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137070</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68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50693</xdr:rowOff>
    </xdr:from>
    <xdr:to>
      <xdr:col>24</xdr:col>
      <xdr:colOff>12700</xdr:colOff>
      <xdr:row>81</xdr:row>
      <xdr:rowOff>50693</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38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159032</xdr:rowOff>
    </xdr:from>
    <xdr:to>
      <xdr:col>23</xdr:col>
      <xdr:colOff>133350</xdr:colOff>
      <xdr:row>85</xdr:row>
      <xdr:rowOff>21885</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flipV="1">
          <a:off x="4114800" y="14560832"/>
          <a:ext cx="838200" cy="34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64637</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2949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48110</xdr:rowOff>
    </xdr:from>
    <xdr:to>
      <xdr:col>23</xdr:col>
      <xdr:colOff>184150</xdr:colOff>
      <xdr:row>84</xdr:row>
      <xdr:rowOff>149710</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449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138348</xdr:rowOff>
    </xdr:from>
    <xdr:to>
      <xdr:col>19</xdr:col>
      <xdr:colOff>133350</xdr:colOff>
      <xdr:row>85</xdr:row>
      <xdr:rowOff>21885</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540148"/>
          <a:ext cx="889000" cy="54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154032</xdr:rowOff>
    </xdr:from>
    <xdr:to>
      <xdr:col>19</xdr:col>
      <xdr:colOff>184150</xdr:colOff>
      <xdr:row>84</xdr:row>
      <xdr:rowOff>84182</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384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94359</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1532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138348</xdr:rowOff>
    </xdr:from>
    <xdr:to>
      <xdr:col>15</xdr:col>
      <xdr:colOff>82550</xdr:colOff>
      <xdr:row>84</xdr:row>
      <xdr:rowOff>147527</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flipV="1">
          <a:off x="2336800" y="14540148"/>
          <a:ext cx="889000" cy="9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126447</xdr:rowOff>
    </xdr:from>
    <xdr:to>
      <xdr:col>15</xdr:col>
      <xdr:colOff>133350</xdr:colOff>
      <xdr:row>84</xdr:row>
      <xdr:rowOff>56597</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356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66774</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125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84</xdr:row>
      <xdr:rowOff>2005</xdr:rowOff>
    </xdr:from>
    <xdr:to>
      <xdr:col>11</xdr:col>
      <xdr:colOff>31750</xdr:colOff>
      <xdr:row>84</xdr:row>
      <xdr:rowOff>147527</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403805"/>
          <a:ext cx="889000" cy="145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62956</xdr:rowOff>
    </xdr:from>
    <xdr:to>
      <xdr:col>11</xdr:col>
      <xdr:colOff>82550</xdr:colOff>
      <xdr:row>83</xdr:row>
      <xdr:rowOff>164556</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293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3283</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062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142539</xdr:rowOff>
    </xdr:from>
    <xdr:to>
      <xdr:col>7</xdr:col>
      <xdr:colOff>31750</xdr:colOff>
      <xdr:row>83</xdr:row>
      <xdr:rowOff>72689</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201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82866</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970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108232</xdr:rowOff>
    </xdr:from>
    <xdr:to>
      <xdr:col>23</xdr:col>
      <xdr:colOff>184150</xdr:colOff>
      <xdr:row>85</xdr:row>
      <xdr:rowOff>38382</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510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80309</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482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142535</xdr:rowOff>
    </xdr:from>
    <xdr:to>
      <xdr:col>19</xdr:col>
      <xdr:colOff>184150</xdr:colOff>
      <xdr:row>85</xdr:row>
      <xdr:rowOff>72685</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544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57462</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46307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87548</xdr:rowOff>
    </xdr:from>
    <xdr:to>
      <xdr:col>15</xdr:col>
      <xdr:colOff>133350</xdr:colOff>
      <xdr:row>85</xdr:row>
      <xdr:rowOff>17698</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48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2475</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4575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84</xdr:row>
      <xdr:rowOff>96727</xdr:rowOff>
    </xdr:from>
    <xdr:to>
      <xdr:col>11</xdr:col>
      <xdr:colOff>82550</xdr:colOff>
      <xdr:row>85</xdr:row>
      <xdr:rowOff>26877</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498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85</xdr:row>
      <xdr:rowOff>11654</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45849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122655</xdr:rowOff>
    </xdr:from>
    <xdr:to>
      <xdr:col>7</xdr:col>
      <xdr:colOff>31750</xdr:colOff>
      <xdr:row>84</xdr:row>
      <xdr:rowOff>52805</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353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37582</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4439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昨年度と比較し、</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ポイント上昇したことにより、全国町村平均を</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上回り、類似団体平均より</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ポイント下回った。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人件費の増加は財政の硬直化を招くことから、今後も組織の簡素化及び適正な人員配置や各種手当の総点検を行う等、一層の給与の適正化に努める。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64559</xdr:rowOff>
    </xdr:from>
    <xdr:to>
      <xdr:col>81</xdr:col>
      <xdr:colOff>44450</xdr:colOff>
      <xdr:row>90</xdr:row>
      <xdr:rowOff>79375</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780559"/>
          <a:ext cx="0" cy="17293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51452</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481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79375</xdr:rowOff>
    </xdr:from>
    <xdr:to>
      <xdr:col>81</xdr:col>
      <xdr:colOff>133350</xdr:colOff>
      <xdr:row>90</xdr:row>
      <xdr:rowOff>79375</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509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150936</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524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64559</xdr:rowOff>
    </xdr:from>
    <xdr:to>
      <xdr:col>81</xdr:col>
      <xdr:colOff>133350</xdr:colOff>
      <xdr:row>80</xdr:row>
      <xdr:rowOff>64559</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780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142875</xdr:rowOff>
    </xdr:from>
    <xdr:to>
      <xdr:col>81</xdr:col>
      <xdr:colOff>44450</xdr:colOff>
      <xdr:row>85</xdr:row>
      <xdr:rowOff>132291</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179800" y="14544675"/>
          <a:ext cx="838200" cy="16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22877</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767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50800</xdr:rowOff>
    </xdr:from>
    <xdr:to>
      <xdr:col>81</xdr:col>
      <xdr:colOff>95250</xdr:colOff>
      <xdr:row>86</xdr:row>
      <xdr:rowOff>152400</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142875</xdr:rowOff>
    </xdr:from>
    <xdr:to>
      <xdr:col>77</xdr:col>
      <xdr:colOff>44450</xdr:colOff>
      <xdr:row>85</xdr:row>
      <xdr:rowOff>51859</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5290800" y="14544675"/>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50800</xdr:rowOff>
    </xdr:from>
    <xdr:to>
      <xdr:col>77</xdr:col>
      <xdr:colOff>95250</xdr:colOff>
      <xdr:row>86</xdr:row>
      <xdr:rowOff>152400</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137177</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88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51859</xdr:rowOff>
    </xdr:from>
    <xdr:to>
      <xdr:col>72</xdr:col>
      <xdr:colOff>203200</xdr:colOff>
      <xdr:row>86</xdr:row>
      <xdr:rowOff>161925</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4401800" y="14625109"/>
          <a:ext cx="889000" cy="281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70909</xdr:rowOff>
    </xdr:from>
    <xdr:to>
      <xdr:col>73</xdr:col>
      <xdr:colOff>44450</xdr:colOff>
      <xdr:row>87</xdr:row>
      <xdr:rowOff>1059</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815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157286</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901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112184</xdr:rowOff>
    </xdr:from>
    <xdr:to>
      <xdr:col>68</xdr:col>
      <xdr:colOff>152400</xdr:colOff>
      <xdr:row>86</xdr:row>
      <xdr:rowOff>161925</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3512800" y="14685434"/>
          <a:ext cx="889000" cy="221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111125</xdr:rowOff>
    </xdr:from>
    <xdr:to>
      <xdr:col>68</xdr:col>
      <xdr:colOff>203200</xdr:colOff>
      <xdr:row>87</xdr:row>
      <xdr:rowOff>41275</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85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51452</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624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91016</xdr:rowOff>
    </xdr:from>
    <xdr:to>
      <xdr:col>64</xdr:col>
      <xdr:colOff>152400</xdr:colOff>
      <xdr:row>87</xdr:row>
      <xdr:rowOff>21166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835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5943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922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81491</xdr:rowOff>
    </xdr:from>
    <xdr:to>
      <xdr:col>81</xdr:col>
      <xdr:colOff>95250</xdr:colOff>
      <xdr:row>86</xdr:row>
      <xdr:rowOff>11641</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654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98018</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499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92075</xdr:rowOff>
    </xdr:from>
    <xdr:to>
      <xdr:col>77</xdr:col>
      <xdr:colOff>95250</xdr:colOff>
      <xdr:row>85</xdr:row>
      <xdr:rowOff>22225</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49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32402</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42627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1059</xdr:rowOff>
    </xdr:from>
    <xdr:to>
      <xdr:col>73</xdr:col>
      <xdr:colOff>44450</xdr:colOff>
      <xdr:row>85</xdr:row>
      <xdr:rowOff>102659</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574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112836</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4343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111125</xdr:rowOff>
    </xdr:from>
    <xdr:to>
      <xdr:col>68</xdr:col>
      <xdr:colOff>203200</xdr:colOff>
      <xdr:row>87</xdr:row>
      <xdr:rowOff>41275</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855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26052</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4942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61384</xdr:rowOff>
    </xdr:from>
    <xdr:to>
      <xdr:col>64</xdr:col>
      <xdr:colOff>152400</xdr:colOff>
      <xdr:row>85</xdr:row>
      <xdr:rowOff>162984</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634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1711</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4403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b="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ja-JP" altLang="en-US" sz="1300" b="0">
              <a:solidFill>
                <a:schemeClr val="dk1"/>
              </a:solidFill>
              <a:effectLst/>
              <a:latin typeface="ＭＳ ゴシック" panose="020B0609070205080204" pitchFamily="49" charset="-128"/>
              <a:ea typeface="ＭＳ ゴシック" panose="020B0609070205080204" pitchFamily="49" charset="-128"/>
              <a:cs typeface="+mn-cs"/>
            </a:rPr>
            <a:t>５</a:t>
          </a:r>
          <a:r>
            <a:rPr kumimoji="1" lang="ja-JP" altLang="ja-JP" sz="1300" b="0">
              <a:solidFill>
                <a:schemeClr val="dk1"/>
              </a:solidFill>
              <a:effectLst/>
              <a:latin typeface="ＭＳ ゴシック" panose="020B0609070205080204" pitchFamily="49" charset="-128"/>
              <a:ea typeface="ＭＳ ゴシック" panose="020B0609070205080204" pitchFamily="49" charset="-128"/>
              <a:cs typeface="+mn-cs"/>
            </a:rPr>
            <a:t>年度に引き続き類似団体内平均値、全国平均値を上回って</a:t>
          </a:r>
          <a:r>
            <a:rPr kumimoji="1" lang="ja-JP" altLang="en-US" sz="1300" b="0">
              <a:solidFill>
                <a:schemeClr val="dk1"/>
              </a:solidFill>
              <a:effectLst/>
              <a:latin typeface="ＭＳ ゴシック" panose="020B0609070205080204" pitchFamily="49" charset="-128"/>
              <a:ea typeface="ＭＳ ゴシック" panose="020B0609070205080204" pitchFamily="49" charset="-128"/>
              <a:cs typeface="+mn-cs"/>
            </a:rPr>
            <a:t>おり、例年数字が上昇傾向にあるが</a:t>
          </a:r>
          <a:r>
            <a:rPr kumimoji="1" lang="ja-JP" altLang="ja-JP" sz="1300" b="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b="0">
              <a:solidFill>
                <a:schemeClr val="dk1"/>
              </a:solidFill>
              <a:effectLst/>
              <a:latin typeface="ＭＳ ゴシック" panose="020B0609070205080204" pitchFamily="49" charset="-128"/>
              <a:ea typeface="ＭＳ ゴシック" panose="020B0609070205080204" pitchFamily="49" charset="-128"/>
              <a:cs typeface="+mn-cs"/>
            </a:rPr>
            <a:t>これは単独消防を保有しているため職員数の絶対数が多くなることと、人口減少が進んでいることに起因すると考えられる。</a:t>
          </a:r>
          <a:r>
            <a:rPr kumimoji="1" lang="ja-JP" altLang="ja-JP" sz="1300" b="0">
              <a:solidFill>
                <a:schemeClr val="dk1"/>
              </a:solidFill>
              <a:effectLst/>
              <a:latin typeface="ＭＳ ゴシック" panose="020B0609070205080204" pitchFamily="49" charset="-128"/>
              <a:ea typeface="ＭＳ ゴシック" panose="020B0609070205080204" pitchFamily="49" charset="-128"/>
              <a:cs typeface="+mn-cs"/>
            </a:rPr>
            <a:t>今後は、事務事業の見直しや外部委託等により、必要職員数を減らしつつ、職員の年齢構成に配慮しながら適正な定員管理に努める。</a:t>
          </a:r>
          <a:endParaRPr lang="ja-JP" altLang="ja-JP" sz="1300" b="0">
            <a:effectLst/>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170090</xdr:rowOff>
    </xdr:from>
    <xdr:to>
      <xdr:col>81</xdr:col>
      <xdr:colOff>44450</xdr:colOff>
      <xdr:row>68</xdr:row>
      <xdr:rowOff>74023</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114190"/>
          <a:ext cx="0" cy="16184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68</xdr:row>
      <xdr:rowOff>46100</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704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74023</xdr:rowOff>
    </xdr:from>
    <xdr:to>
      <xdr:col>81</xdr:col>
      <xdr:colOff>133350</xdr:colOff>
      <xdr:row>68</xdr:row>
      <xdr:rowOff>74023</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732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85017</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857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170090</xdr:rowOff>
    </xdr:from>
    <xdr:to>
      <xdr:col>81</xdr:col>
      <xdr:colOff>133350</xdr:colOff>
      <xdr:row>58</xdr:row>
      <xdr:rowOff>170090</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114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93617</xdr:rowOff>
    </xdr:from>
    <xdr:to>
      <xdr:col>81</xdr:col>
      <xdr:colOff>44450</xdr:colOff>
      <xdr:row>63</xdr:row>
      <xdr:rowOff>114300</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894967"/>
          <a:ext cx="8382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114408</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4014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97881</xdr:rowOff>
    </xdr:from>
    <xdr:to>
      <xdr:col>81</xdr:col>
      <xdr:colOff>95250</xdr:colOff>
      <xdr:row>62</xdr:row>
      <xdr:rowOff>28031</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556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47081</xdr:rowOff>
    </xdr:from>
    <xdr:to>
      <xdr:col>77</xdr:col>
      <xdr:colOff>44450</xdr:colOff>
      <xdr:row>63</xdr:row>
      <xdr:rowOff>93617</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848431"/>
          <a:ext cx="889000" cy="46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104775</xdr:rowOff>
    </xdr:from>
    <xdr:to>
      <xdr:col>77</xdr:col>
      <xdr:colOff>95250</xdr:colOff>
      <xdr:row>62</xdr:row>
      <xdr:rowOff>34925</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563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45102</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3321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35016</xdr:rowOff>
    </xdr:from>
    <xdr:to>
      <xdr:col>72</xdr:col>
      <xdr:colOff>203200</xdr:colOff>
      <xdr:row>63</xdr:row>
      <xdr:rowOff>47081</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836366"/>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80645</xdr:rowOff>
    </xdr:from>
    <xdr:to>
      <xdr:col>73</xdr:col>
      <xdr:colOff>44450</xdr:colOff>
      <xdr:row>62</xdr:row>
      <xdr:rowOff>10795</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539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20972</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307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170271</xdr:rowOff>
    </xdr:from>
    <xdr:to>
      <xdr:col>68</xdr:col>
      <xdr:colOff>152400</xdr:colOff>
      <xdr:row>63</xdr:row>
      <xdr:rowOff>35016</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800171"/>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70303</xdr:rowOff>
    </xdr:from>
    <xdr:to>
      <xdr:col>68</xdr:col>
      <xdr:colOff>203200</xdr:colOff>
      <xdr:row>62</xdr:row>
      <xdr:rowOff>453</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528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10630</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2976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25491</xdr:rowOff>
    </xdr:from>
    <xdr:to>
      <xdr:col>64</xdr:col>
      <xdr:colOff>152400</xdr:colOff>
      <xdr:row>61</xdr:row>
      <xdr:rowOff>127091</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483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137268</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252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63500</xdr:rowOff>
    </xdr:from>
    <xdr:to>
      <xdr:col>81</xdr:col>
      <xdr:colOff>95250</xdr:colOff>
      <xdr:row>63</xdr:row>
      <xdr:rowOff>165100</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86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63</xdr:row>
      <xdr:rowOff>35577</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836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63</xdr:row>
      <xdr:rowOff>42817</xdr:rowOff>
    </xdr:from>
    <xdr:to>
      <xdr:col>77</xdr:col>
      <xdr:colOff>95250</xdr:colOff>
      <xdr:row>63</xdr:row>
      <xdr:rowOff>144417</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844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129194</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9305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167731</xdr:rowOff>
    </xdr:from>
    <xdr:to>
      <xdr:col>73</xdr:col>
      <xdr:colOff>44450</xdr:colOff>
      <xdr:row>63</xdr:row>
      <xdr:rowOff>97881</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797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82658</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884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155666</xdr:rowOff>
    </xdr:from>
    <xdr:to>
      <xdr:col>68</xdr:col>
      <xdr:colOff>203200</xdr:colOff>
      <xdr:row>63</xdr:row>
      <xdr:rowOff>85816</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785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70593</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871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119471</xdr:rowOff>
    </xdr:from>
    <xdr:to>
      <xdr:col>64</xdr:col>
      <xdr:colOff>152400</xdr:colOff>
      <xdr:row>63</xdr:row>
      <xdr:rowOff>49621</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749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34398</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835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令和５年度の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0.4</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8.6</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となった。依然として類似団体内平均値を上回る状態が続いている。今後も、近年発行した地方債の元金の償還開始や大規模施設の建設等に伴う新規の地方債発行により、比率は横ばい若しくは上昇すること</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考えられるため、実施する事業の緊急度、重要度、住民ニーズを的確に判断し、計画的な事業の実施を図る。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4" name="公債費負担の状況グラフ枠">
          <a:extLst>
            <a:ext uri="{FF2B5EF4-FFF2-40B4-BE49-F238E27FC236}">
              <a16:creationId xmlns:a16="http://schemas.microsoft.com/office/drawing/2014/main" id="{00000000-0008-0000-0300-000076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108204</xdr:rowOff>
    </xdr:from>
    <xdr:to>
      <xdr:col>81</xdr:col>
      <xdr:colOff>44450</xdr:colOff>
      <xdr:row>45</xdr:row>
      <xdr:rowOff>99822</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flipV="1">
          <a:off x="17018000" y="6280404"/>
          <a:ext cx="0" cy="15346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71899</xdr:rowOff>
    </xdr:from>
    <xdr:ext cx="762000" cy="259045"/>
    <xdr:sp macro="" textlink="">
      <xdr:nvSpPr>
        <xdr:cNvPr id="376" name="公債費負担の状況最小値テキスト">
          <a:extLst>
            <a:ext uri="{FF2B5EF4-FFF2-40B4-BE49-F238E27FC236}">
              <a16:creationId xmlns:a16="http://schemas.microsoft.com/office/drawing/2014/main" id="{00000000-0008-0000-0300-000078010000}"/>
            </a:ext>
          </a:extLst>
        </xdr:cNvPr>
        <xdr:cNvSpPr txBox="1"/>
      </xdr:nvSpPr>
      <xdr:spPr>
        <a:xfrm>
          <a:off x="17106900" y="778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99822</xdr:rowOff>
    </xdr:from>
    <xdr:to>
      <xdr:col>81</xdr:col>
      <xdr:colOff>133350</xdr:colOff>
      <xdr:row>45</xdr:row>
      <xdr:rowOff>99822</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7815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23131</xdr:rowOff>
    </xdr:from>
    <xdr:ext cx="762000" cy="259045"/>
    <xdr:sp macro="" textlink="">
      <xdr:nvSpPr>
        <xdr:cNvPr id="378" name="公債費負担の状況最大値テキスト">
          <a:extLst>
            <a:ext uri="{FF2B5EF4-FFF2-40B4-BE49-F238E27FC236}">
              <a16:creationId xmlns:a16="http://schemas.microsoft.com/office/drawing/2014/main" id="{00000000-0008-0000-0300-00007A010000}"/>
            </a:ext>
          </a:extLst>
        </xdr:cNvPr>
        <xdr:cNvSpPr txBox="1"/>
      </xdr:nvSpPr>
      <xdr:spPr>
        <a:xfrm>
          <a:off x="17106900" y="6023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108204</xdr:rowOff>
    </xdr:from>
    <xdr:to>
      <xdr:col>81</xdr:col>
      <xdr:colOff>133350</xdr:colOff>
      <xdr:row>36</xdr:row>
      <xdr:rowOff>108204</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929100" y="6280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23114</xdr:rowOff>
    </xdr:from>
    <xdr:to>
      <xdr:col>81</xdr:col>
      <xdr:colOff>44450</xdr:colOff>
      <xdr:row>41</xdr:row>
      <xdr:rowOff>61722</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179800" y="7052564"/>
          <a:ext cx="8382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5859</xdr:rowOff>
    </xdr:from>
    <xdr:ext cx="762000" cy="259045"/>
    <xdr:sp macro="" textlink="">
      <xdr:nvSpPr>
        <xdr:cNvPr id="381" name="公債費負担の状況平均値テキスト">
          <a:extLst>
            <a:ext uri="{FF2B5EF4-FFF2-40B4-BE49-F238E27FC236}">
              <a16:creationId xmlns:a16="http://schemas.microsoft.com/office/drawing/2014/main" id="{00000000-0008-0000-0300-00007D010000}"/>
            </a:ext>
          </a:extLst>
        </xdr:cNvPr>
        <xdr:cNvSpPr txBox="1"/>
      </xdr:nvSpPr>
      <xdr:spPr>
        <a:xfrm>
          <a:off x="17106900" y="66924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160782</xdr:rowOff>
    </xdr:from>
    <xdr:to>
      <xdr:col>81</xdr:col>
      <xdr:colOff>95250</xdr:colOff>
      <xdr:row>40</xdr:row>
      <xdr:rowOff>90932</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9672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155956</xdr:rowOff>
    </xdr:from>
    <xdr:to>
      <xdr:col>77</xdr:col>
      <xdr:colOff>44450</xdr:colOff>
      <xdr:row>41</xdr:row>
      <xdr:rowOff>23114</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5290800" y="7013956"/>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151130</xdr:rowOff>
    </xdr:from>
    <xdr:to>
      <xdr:col>77</xdr:col>
      <xdr:colOff>95250</xdr:colOff>
      <xdr:row>40</xdr:row>
      <xdr:rowOff>81280</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6129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91457</xdr:rowOff>
    </xdr:from>
    <xdr:ext cx="7366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5798800" y="6606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117348</xdr:rowOff>
    </xdr:from>
    <xdr:to>
      <xdr:col>72</xdr:col>
      <xdr:colOff>203200</xdr:colOff>
      <xdr:row>40</xdr:row>
      <xdr:rowOff>155956</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4401800" y="6975348"/>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112522</xdr:rowOff>
    </xdr:from>
    <xdr:to>
      <xdr:col>73</xdr:col>
      <xdr:colOff>44450</xdr:colOff>
      <xdr:row>40</xdr:row>
      <xdr:rowOff>42672</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5240000" y="679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52849</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4909800" y="6567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117348</xdr:rowOff>
    </xdr:from>
    <xdr:to>
      <xdr:col>68</xdr:col>
      <xdr:colOff>152400</xdr:colOff>
      <xdr:row>40</xdr:row>
      <xdr:rowOff>117348</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3512800" y="69753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93218</xdr:rowOff>
    </xdr:from>
    <xdr:to>
      <xdr:col>68</xdr:col>
      <xdr:colOff>203200</xdr:colOff>
      <xdr:row>40</xdr:row>
      <xdr:rowOff>23368</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4351000" y="67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33545</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020800" y="6548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93218</xdr:rowOff>
    </xdr:from>
    <xdr:to>
      <xdr:col>64</xdr:col>
      <xdr:colOff>152400</xdr:colOff>
      <xdr:row>40</xdr:row>
      <xdr:rowOff>23368</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3462000" y="67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33545</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131800" y="6548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10922</xdr:rowOff>
    </xdr:from>
    <xdr:to>
      <xdr:col>81</xdr:col>
      <xdr:colOff>95250</xdr:colOff>
      <xdr:row>41</xdr:row>
      <xdr:rowOff>112522</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967200" y="7040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154449</xdr:rowOff>
    </xdr:from>
    <xdr:ext cx="762000" cy="259045"/>
    <xdr:sp macro="" textlink="">
      <xdr:nvSpPr>
        <xdr:cNvPr id="400" name="公債費負担の状況該当値テキスト">
          <a:extLst>
            <a:ext uri="{FF2B5EF4-FFF2-40B4-BE49-F238E27FC236}">
              <a16:creationId xmlns:a16="http://schemas.microsoft.com/office/drawing/2014/main" id="{00000000-0008-0000-0300-000090010000}"/>
            </a:ext>
          </a:extLst>
        </xdr:cNvPr>
        <xdr:cNvSpPr txBox="1"/>
      </xdr:nvSpPr>
      <xdr:spPr>
        <a:xfrm>
          <a:off x="17106900" y="7012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143764</xdr:rowOff>
    </xdr:from>
    <xdr:to>
      <xdr:col>77</xdr:col>
      <xdr:colOff>95250</xdr:colOff>
      <xdr:row>41</xdr:row>
      <xdr:rowOff>73914</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6129000" y="7001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58691</xdr:rowOff>
    </xdr:from>
    <xdr:ext cx="7366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798800" y="7088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105156</xdr:rowOff>
    </xdr:from>
    <xdr:to>
      <xdr:col>73</xdr:col>
      <xdr:colOff>44450</xdr:colOff>
      <xdr:row>41</xdr:row>
      <xdr:rowOff>35306</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5240000" y="6963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20083</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909800" y="7049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66548</xdr:rowOff>
    </xdr:from>
    <xdr:to>
      <xdr:col>68</xdr:col>
      <xdr:colOff>203200</xdr:colOff>
      <xdr:row>40</xdr:row>
      <xdr:rowOff>168148</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4351000" y="692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152925</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020800" y="7010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66548</xdr:rowOff>
    </xdr:from>
    <xdr:to>
      <xdr:col>64</xdr:col>
      <xdr:colOff>152400</xdr:colOff>
      <xdr:row>40</xdr:row>
      <xdr:rowOff>168148</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3462000" y="692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152925</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131800" y="7010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令和５年度に比べ、</a:t>
          </a:r>
          <a:r>
            <a:rPr kumimoji="1" lang="en-US" altLang="ja-JP" sz="1300">
              <a:latin typeface="ＭＳ Ｐゴシック" panose="020B0600070205080204" pitchFamily="50" charset="-128"/>
              <a:ea typeface="ＭＳ Ｐゴシック" panose="020B0600070205080204" pitchFamily="50" charset="-128"/>
            </a:rPr>
            <a:t>5.1</a:t>
          </a:r>
          <a:r>
            <a:rPr kumimoji="1" lang="ja-JP" altLang="en-US" sz="1300">
              <a:latin typeface="ＭＳ Ｐゴシック" panose="020B0600070205080204" pitchFamily="50" charset="-128"/>
              <a:ea typeface="ＭＳ Ｐゴシック" panose="020B0600070205080204" pitchFamily="50" charset="-128"/>
            </a:rPr>
            <a:t>ポイント改善し</a:t>
          </a:r>
          <a:r>
            <a:rPr kumimoji="1" lang="en-US" altLang="ja-JP" sz="1300">
              <a:latin typeface="ＭＳ Ｐゴシック" panose="020B0600070205080204" pitchFamily="50" charset="-128"/>
              <a:ea typeface="ＭＳ Ｐゴシック" panose="020B0600070205080204" pitchFamily="50" charset="-128"/>
            </a:rPr>
            <a:t>27.5</a:t>
          </a:r>
          <a:r>
            <a:rPr kumimoji="1" lang="ja-JP" altLang="en-US" sz="1300">
              <a:latin typeface="ＭＳ Ｐゴシック" panose="020B0600070205080204" pitchFamily="50" charset="-128"/>
              <a:ea typeface="ＭＳ Ｐゴシック" panose="020B0600070205080204" pitchFamily="50" charset="-128"/>
            </a:rPr>
            <a:t>％となった。主な要因は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ふるさと納税基金や国民健康保険基金などの特定目的基金の積立てにより、充当可能基金現在高が増加した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ことによるものである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しかし、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依然として類似団体内平均を大きく上回っているため、公共施設の計画的な維持管理等により地方債を借入れを抑制しつつ、経常経費の見直し等により基金からの繰入れに頼らない財政運営を目指す。</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a:extLst>
            <a:ext uri="{FF2B5EF4-FFF2-40B4-BE49-F238E27FC236}">
              <a16:creationId xmlns:a16="http://schemas.microsoft.com/office/drawing/2014/main" id="{00000000-0008-0000-0300-0000B6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64710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flipV="1">
          <a:off x="17018000" y="2313214"/>
          <a:ext cx="0" cy="16948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36787</xdr:rowOff>
    </xdr:from>
    <xdr:ext cx="762000" cy="259045"/>
    <xdr:sp macro="" textlink="">
      <xdr:nvSpPr>
        <xdr:cNvPr id="440" name="将来負担の状況最小値テキスト">
          <a:extLst>
            <a:ext uri="{FF2B5EF4-FFF2-40B4-BE49-F238E27FC236}">
              <a16:creationId xmlns:a16="http://schemas.microsoft.com/office/drawing/2014/main" id="{00000000-0008-0000-0300-0000B8010000}"/>
            </a:ext>
          </a:extLst>
        </xdr:cNvPr>
        <xdr:cNvSpPr txBox="1"/>
      </xdr:nvSpPr>
      <xdr:spPr>
        <a:xfrm>
          <a:off x="17106900" y="398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64710</xdr:rowOff>
    </xdr:from>
    <xdr:to>
      <xdr:col>81</xdr:col>
      <xdr:colOff>133350</xdr:colOff>
      <xdr:row>23</xdr:row>
      <xdr:rowOff>64710</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929100" y="4008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2" name="将来負担の状況最大値テキスト">
          <a:extLst>
            <a:ext uri="{FF2B5EF4-FFF2-40B4-BE49-F238E27FC236}">
              <a16:creationId xmlns:a16="http://schemas.microsoft.com/office/drawing/2014/main" id="{00000000-0008-0000-0300-0000BA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57452</xdr:rowOff>
    </xdr:from>
    <xdr:to>
      <xdr:col>81</xdr:col>
      <xdr:colOff>44450</xdr:colOff>
      <xdr:row>15</xdr:row>
      <xdr:rowOff>116054</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6179800" y="2629202"/>
          <a:ext cx="838200" cy="58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45" name="将来負担の状況平均値テキスト">
          <a:extLst>
            <a:ext uri="{FF2B5EF4-FFF2-40B4-BE49-F238E27FC236}">
              <a16:creationId xmlns:a16="http://schemas.microsoft.com/office/drawing/2014/main" id="{00000000-0008-0000-0300-0000BD010000}"/>
            </a:ext>
          </a:extLst>
        </xdr:cNvPr>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116054</xdr:rowOff>
    </xdr:from>
    <xdr:to>
      <xdr:col>77</xdr:col>
      <xdr:colOff>44450</xdr:colOff>
      <xdr:row>16</xdr:row>
      <xdr:rowOff>4354</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flipV="1">
          <a:off x="15290800" y="2687804"/>
          <a:ext cx="889000" cy="59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4354</xdr:rowOff>
    </xdr:from>
    <xdr:to>
      <xdr:col>72</xdr:col>
      <xdr:colOff>203200</xdr:colOff>
      <xdr:row>16</xdr:row>
      <xdr:rowOff>161774</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flipV="1">
          <a:off x="14401800" y="2747554"/>
          <a:ext cx="889000" cy="157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33564</xdr:rowOff>
    </xdr:from>
    <xdr:to>
      <xdr:col>73</xdr:col>
      <xdr:colOff>44450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161774</xdr:rowOff>
    </xdr:from>
    <xdr:to>
      <xdr:col>68</xdr:col>
      <xdr:colOff>152400</xdr:colOff>
      <xdr:row>18</xdr:row>
      <xdr:rowOff>45236</xdr:rowOff>
    </xdr:to>
    <xdr:cxnSp macro="">
      <xdr:nvCxnSpPr>
        <xdr:cNvPr id="453" name="直線コネクタ 452">
          <a:extLst>
            <a:ext uri="{FF2B5EF4-FFF2-40B4-BE49-F238E27FC236}">
              <a16:creationId xmlns:a16="http://schemas.microsoft.com/office/drawing/2014/main" id="{00000000-0008-0000-0300-0000C5010000}"/>
            </a:ext>
          </a:extLst>
        </xdr:cNvPr>
        <xdr:cNvCxnSpPr/>
      </xdr:nvCxnSpPr>
      <xdr:spPr>
        <a:xfrm flipV="1">
          <a:off x="13512800" y="2904974"/>
          <a:ext cx="889000" cy="226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108252</xdr:rowOff>
    </xdr:from>
    <xdr:to>
      <xdr:col>68</xdr:col>
      <xdr:colOff>203200</xdr:colOff>
      <xdr:row>14</xdr:row>
      <xdr:rowOff>38402</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4351000" y="2337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48579</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020800" y="2105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158810</xdr:rowOff>
    </xdr:from>
    <xdr:to>
      <xdr:col>64</xdr:col>
      <xdr:colOff>152400</xdr:colOff>
      <xdr:row>14</xdr:row>
      <xdr:rowOff>88960</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3462000" y="238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99137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131800" y="2156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6652</xdr:rowOff>
    </xdr:from>
    <xdr:to>
      <xdr:col>81</xdr:col>
      <xdr:colOff>95250</xdr:colOff>
      <xdr:row>15</xdr:row>
      <xdr:rowOff>108252</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6967200" y="2578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150179</xdr:rowOff>
    </xdr:from>
    <xdr:ext cx="762000" cy="259045"/>
    <xdr:sp macro="" textlink="">
      <xdr:nvSpPr>
        <xdr:cNvPr id="464" name="将来負担の状況該当値テキスト">
          <a:extLst>
            <a:ext uri="{FF2B5EF4-FFF2-40B4-BE49-F238E27FC236}">
              <a16:creationId xmlns:a16="http://schemas.microsoft.com/office/drawing/2014/main" id="{00000000-0008-0000-0300-0000D0010000}"/>
            </a:ext>
          </a:extLst>
        </xdr:cNvPr>
        <xdr:cNvSpPr txBox="1"/>
      </xdr:nvSpPr>
      <xdr:spPr>
        <a:xfrm>
          <a:off x="17106900" y="2550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65254</xdr:rowOff>
    </xdr:from>
    <xdr:to>
      <xdr:col>77</xdr:col>
      <xdr:colOff>95250</xdr:colOff>
      <xdr:row>15</xdr:row>
      <xdr:rowOff>166854</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6129000" y="2637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151631</xdr:rowOff>
    </xdr:from>
    <xdr:ext cx="7366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5798800" y="27233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125004</xdr:rowOff>
    </xdr:from>
    <xdr:to>
      <xdr:col>73</xdr:col>
      <xdr:colOff>44450</xdr:colOff>
      <xdr:row>16</xdr:row>
      <xdr:rowOff>55154</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5240000" y="2696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39931</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4909800" y="2783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110974</xdr:rowOff>
    </xdr:from>
    <xdr:to>
      <xdr:col>68</xdr:col>
      <xdr:colOff>203200</xdr:colOff>
      <xdr:row>17</xdr:row>
      <xdr:rowOff>41124</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4351000" y="2854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25901</xdr:rowOff>
    </xdr:from>
    <xdr:ext cx="7620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4020800" y="2940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165886</xdr:rowOff>
    </xdr:from>
    <xdr:to>
      <xdr:col>64</xdr:col>
      <xdr:colOff>152400</xdr:colOff>
      <xdr:row>18</xdr:row>
      <xdr:rowOff>96036</xdr:rowOff>
    </xdr:to>
    <xdr:sp macro="" textlink="">
      <xdr:nvSpPr>
        <xdr:cNvPr id="471" name="楕円 470">
          <a:extLst>
            <a:ext uri="{FF2B5EF4-FFF2-40B4-BE49-F238E27FC236}">
              <a16:creationId xmlns:a16="http://schemas.microsoft.com/office/drawing/2014/main" id="{00000000-0008-0000-0300-0000D7010000}"/>
            </a:ext>
          </a:extLst>
        </xdr:cNvPr>
        <xdr:cNvSpPr/>
      </xdr:nvSpPr>
      <xdr:spPr>
        <a:xfrm>
          <a:off x="13462000" y="3080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80813</xdr:rowOff>
    </xdr:from>
    <xdr:ext cx="762000" cy="259045"/>
    <xdr:sp macro="" textlink="">
      <xdr:nvSpPr>
        <xdr:cNvPr id="472" name="テキスト ボックス 471">
          <a:extLst>
            <a:ext uri="{FF2B5EF4-FFF2-40B4-BE49-F238E27FC236}">
              <a16:creationId xmlns:a16="http://schemas.microsoft.com/office/drawing/2014/main" id="{00000000-0008-0000-0300-0000D8010000}"/>
            </a:ext>
          </a:extLst>
        </xdr:cNvPr>
        <xdr:cNvSpPr txBox="1"/>
      </xdr:nvSpPr>
      <xdr:spPr>
        <a:xfrm>
          <a:off x="13131800" y="3166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岐阜県養老町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25,971
25,135
72.29
12,890,600
11,798,325
1,075,343
7,177,606
9,309,634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27.5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県内平均値や類似団体内平均値に比べ、高い水準にあるが、要因としては消防業務を町単独で行っていることが考えられる。　また、令和２年度より会計年度任用職員給料を人件費として取り扱ったことや勤続年数による昇給もあり、依然として高い水準にある。今後も中長期的な職員管理計画のもと、指定管理者制度の活用や事業の委託を検討しつつ、施設の統廃合や行財政改革、効率的な人員配置等により削減に努めていく。</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58420</xdr:rowOff>
    </xdr:from>
    <xdr:to>
      <xdr:col>24</xdr:col>
      <xdr:colOff>25400</xdr:colOff>
      <xdr:row>42</xdr:row>
      <xdr:rowOff>43180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8772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15257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21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43180</xdr:rowOff>
    </xdr:from>
    <xdr:to>
      <xdr:col>24</xdr:col>
      <xdr:colOff>114300</xdr:colOff>
      <xdr:row>42</xdr:row>
      <xdr:rowOff>43180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24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144797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631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58420</xdr:rowOff>
    </xdr:from>
    <xdr:to>
      <xdr:col>24</xdr:col>
      <xdr:colOff>114300</xdr:colOff>
      <xdr:row>34</xdr:row>
      <xdr:rowOff>58420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87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27940</xdr:rowOff>
    </xdr:from>
    <xdr:to>
      <xdr:col>24</xdr:col>
      <xdr:colOff>25400</xdr:colOff>
      <xdr:row>38</xdr:row>
      <xdr:rowOff>96520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54304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88917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611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72390</xdr:rowOff>
    </xdr:from>
    <xdr:to>
      <xdr:col>24</xdr:col>
      <xdr:colOff>76200</xdr:colOff>
      <xdr:row>38</xdr:row>
      <xdr:rowOff>2540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416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12700</xdr:rowOff>
    </xdr:from>
    <xdr:to>
      <xdr:col>19</xdr:col>
      <xdr:colOff>187325</xdr:colOff>
      <xdr:row>38</xdr:row>
      <xdr:rowOff>27940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5278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11430</xdr:rowOff>
    </xdr:from>
    <xdr:to>
      <xdr:col>20</xdr:col>
      <xdr:colOff>38100</xdr:colOff>
      <xdr:row>37</xdr:row>
      <xdr:rowOff>113030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5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123207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123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123190</xdr:rowOff>
    </xdr:from>
    <xdr:to>
      <xdr:col>15</xdr:col>
      <xdr:colOff>98425</xdr:colOff>
      <xdr:row>38</xdr:row>
      <xdr:rowOff>12700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4668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11430</xdr:rowOff>
    </xdr:from>
    <xdr:to>
      <xdr:col>15</xdr:col>
      <xdr:colOff>149225</xdr:colOff>
      <xdr:row>37</xdr:row>
      <xdr:rowOff>113030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35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123207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12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123190</xdr:rowOff>
    </xdr:from>
    <xdr:to>
      <xdr:col>11</xdr:col>
      <xdr:colOff>9525</xdr:colOff>
      <xdr:row>38</xdr:row>
      <xdr:rowOff>73660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46684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137160</xdr:rowOff>
    </xdr:from>
    <xdr:to>
      <xdr:col>11</xdr:col>
      <xdr:colOff>60325</xdr:colOff>
      <xdr:row>37</xdr:row>
      <xdr:rowOff>67310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77487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78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41910</xdr:rowOff>
    </xdr:from>
    <xdr:to>
      <xdr:col>6</xdr:col>
      <xdr:colOff>171450</xdr:colOff>
      <xdr:row>37</xdr:row>
      <xdr:rowOff>143510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8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153687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15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45720</xdr:rowOff>
    </xdr:from>
    <xdr:to>
      <xdr:col>24</xdr:col>
      <xdr:colOff>76200</xdr:colOff>
      <xdr:row>38</xdr:row>
      <xdr:rowOff>147320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56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17797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53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148590</xdr:rowOff>
    </xdr:from>
    <xdr:to>
      <xdr:col>20</xdr:col>
      <xdr:colOff>38100</xdr:colOff>
      <xdr:row>38</xdr:row>
      <xdr:rowOff>78740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49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63517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578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133350</xdr:rowOff>
    </xdr:from>
    <xdr:to>
      <xdr:col>15</xdr:col>
      <xdr:colOff>149225</xdr:colOff>
      <xdr:row>38</xdr:row>
      <xdr:rowOff>63500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48277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72390</xdr:rowOff>
    </xdr:from>
    <xdr:to>
      <xdr:col>11</xdr:col>
      <xdr:colOff>60325</xdr:colOff>
      <xdr:row>38</xdr:row>
      <xdr:rowOff>2540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41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158767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50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22860</xdr:rowOff>
    </xdr:from>
    <xdr:to>
      <xdr:col>6</xdr:col>
      <xdr:colOff>171450</xdr:colOff>
      <xdr:row>38</xdr:row>
      <xdr:rowOff>124460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53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109237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624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令和５年度と同ポイントとなり、</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類似団体内平均値を下回る結果となった。</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物価高騰等で費用は増加傾向であるが、令和５年度に行われたデジタル田園都市国家構想交付金に伴う</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271,971</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千円の事業が終了したことにより、合計としては昨年度と同ポイントとなった。物価上昇に伴い継続事業の経費は増大が見込まれるため</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、事業内容の見直し等により経常経費の内容を精査し節減に努める。</a:t>
          </a:r>
          <a:endParaRPr lang="ja-JP" altLang="ja-JP" sz="16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50800</xdr:rowOff>
    </xdr:from>
    <xdr:to>
      <xdr:col>82</xdr:col>
      <xdr:colOff>107950</xdr:colOff>
      <xdr:row>21</xdr:row>
      <xdr:rowOff>158750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451100"/>
          <a:ext cx="0" cy="1308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130827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73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158750</xdr:rowOff>
    </xdr:from>
    <xdr:to>
      <xdr:col>82</xdr:col>
      <xdr:colOff>196850</xdr:colOff>
      <xdr:row>21</xdr:row>
      <xdr:rowOff>158750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59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137177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50800</xdr:rowOff>
    </xdr:from>
    <xdr:to>
      <xdr:col>82</xdr:col>
      <xdr:colOff>196850</xdr:colOff>
      <xdr:row>14</xdr:row>
      <xdr:rowOff>50800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88900</xdr:rowOff>
    </xdr:from>
    <xdr:to>
      <xdr:col>82</xdr:col>
      <xdr:colOff>107950</xdr:colOff>
      <xdr:row>16</xdr:row>
      <xdr:rowOff>88900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8321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130827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3045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158750</xdr:rowOff>
    </xdr:from>
    <xdr:to>
      <xdr:col>82</xdr:col>
      <xdr:colOff>158750</xdr:colOff>
      <xdr:row>18</xdr:row>
      <xdr:rowOff>88900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307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12700</xdr:rowOff>
    </xdr:from>
    <xdr:to>
      <xdr:col>78</xdr:col>
      <xdr:colOff>69850</xdr:colOff>
      <xdr:row>16</xdr:row>
      <xdr:rowOff>88900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7559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95250</xdr:rowOff>
    </xdr:from>
    <xdr:to>
      <xdr:col>78</xdr:col>
      <xdr:colOff>120650</xdr:colOff>
      <xdr:row>18</xdr:row>
      <xdr:rowOff>25400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300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10177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309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133350</xdr:rowOff>
    </xdr:from>
    <xdr:to>
      <xdr:col>73</xdr:col>
      <xdr:colOff>180975</xdr:colOff>
      <xdr:row>16</xdr:row>
      <xdr:rowOff>12700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7051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69850</xdr:rowOff>
    </xdr:from>
    <xdr:to>
      <xdr:col>74</xdr:col>
      <xdr:colOff>31750</xdr:colOff>
      <xdr:row>18</xdr:row>
      <xdr:rowOff>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98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156227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307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133350</xdr:rowOff>
    </xdr:from>
    <xdr:to>
      <xdr:col>69</xdr:col>
      <xdr:colOff>92075</xdr:colOff>
      <xdr:row>16</xdr:row>
      <xdr:rowOff>101600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7051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114300</xdr:rowOff>
    </xdr:from>
    <xdr:to>
      <xdr:col>69</xdr:col>
      <xdr:colOff>142875</xdr:colOff>
      <xdr:row>17</xdr:row>
      <xdr:rowOff>44450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29227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94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57150</xdr:rowOff>
    </xdr:from>
    <xdr:to>
      <xdr:col>65</xdr:col>
      <xdr:colOff>53975</xdr:colOff>
      <xdr:row>17</xdr:row>
      <xdr:rowOff>158750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971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143527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305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38100</xdr:rowOff>
    </xdr:from>
    <xdr:to>
      <xdr:col>82</xdr:col>
      <xdr:colOff>158750</xdr:colOff>
      <xdr:row>16</xdr:row>
      <xdr:rowOff>139700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78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54627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62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38100</xdr:rowOff>
    </xdr:from>
    <xdr:to>
      <xdr:col>78</xdr:col>
      <xdr:colOff>120650</xdr:colOff>
      <xdr:row>16</xdr:row>
      <xdr:rowOff>139700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78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149877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550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133350</xdr:rowOff>
    </xdr:from>
    <xdr:to>
      <xdr:col>74</xdr:col>
      <xdr:colOff>31750</xdr:colOff>
      <xdr:row>16</xdr:row>
      <xdr:rowOff>63500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73677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47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82550</xdr:rowOff>
    </xdr:from>
    <xdr:to>
      <xdr:col>69</xdr:col>
      <xdr:colOff>142875</xdr:colOff>
      <xdr:row>16</xdr:row>
      <xdr:rowOff>12700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65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22877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50800</xdr:rowOff>
    </xdr:from>
    <xdr:to>
      <xdr:col>65</xdr:col>
      <xdr:colOff>53975</xdr:colOff>
      <xdr:row>16</xdr:row>
      <xdr:rowOff>152400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79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162577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56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前年度比で０．</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ポイント増加した。</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これは低所得者支援及び定額減税補足給付金給付事業が臨時的に行われたことや、事業費として大きな割合を占める障害者自立支援事業や保育所等運営事業、児童手当支給事業等が増加傾向にあるためと考えられる。子育て向けサービスについては国の方針もあり、今後も増加が見込まれるため、類似重複した事業の見直しや</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資格審査等の適正化</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を図り</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抑制に努める。</a:t>
          </a:r>
          <a:endParaRPr lang="ja-JP" altLang="ja-JP" sz="12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127000</xdr:rowOff>
    </xdr:from>
    <xdr:to>
      <xdr:col>24</xdr:col>
      <xdr:colOff>25400</xdr:colOff>
      <xdr:row>62</xdr:row>
      <xdr:rowOff>12700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0424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156227</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12700</xdr:rowOff>
    </xdr:from>
    <xdr:to>
      <xdr:col>24</xdr:col>
      <xdr:colOff>114300</xdr:colOff>
      <xdr:row>62</xdr:row>
      <xdr:rowOff>12700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41927</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127000</xdr:rowOff>
    </xdr:from>
    <xdr:to>
      <xdr:col>24</xdr:col>
      <xdr:colOff>114300</xdr:colOff>
      <xdr:row>52</xdr:row>
      <xdr:rowOff>127000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53522</xdr:rowOff>
    </xdr:from>
    <xdr:to>
      <xdr:col>24</xdr:col>
      <xdr:colOff>25400</xdr:colOff>
      <xdr:row>55</xdr:row>
      <xdr:rowOff>167822</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9483272"/>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64605</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6658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92528</xdr:rowOff>
    </xdr:from>
    <xdr:to>
      <xdr:col>24</xdr:col>
      <xdr:colOff>76200</xdr:colOff>
      <xdr:row>57</xdr:row>
      <xdr:rowOff>22678</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159657</xdr:rowOff>
    </xdr:from>
    <xdr:to>
      <xdr:col>19</xdr:col>
      <xdr:colOff>187325</xdr:colOff>
      <xdr:row>55</xdr:row>
      <xdr:rowOff>53522</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9417957"/>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76200</xdr:rowOff>
    </xdr:from>
    <xdr:to>
      <xdr:col>20</xdr:col>
      <xdr:colOff>38100</xdr:colOff>
      <xdr:row>57</xdr:row>
      <xdr:rowOff>6350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162577</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763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143328</xdr:rowOff>
    </xdr:from>
    <xdr:to>
      <xdr:col>15</xdr:col>
      <xdr:colOff>98425</xdr:colOff>
      <xdr:row>54</xdr:row>
      <xdr:rowOff>159657</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9401628"/>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43543</xdr:rowOff>
    </xdr:from>
    <xdr:to>
      <xdr:col>15</xdr:col>
      <xdr:colOff>149225</xdr:colOff>
      <xdr:row>56</xdr:row>
      <xdr:rowOff>145143</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644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129920</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731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143328</xdr:rowOff>
    </xdr:from>
    <xdr:to>
      <xdr:col>11</xdr:col>
      <xdr:colOff>9525</xdr:colOff>
      <xdr:row>55</xdr:row>
      <xdr:rowOff>20865</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9401628"/>
          <a:ext cx="889000" cy="48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149678</xdr:rowOff>
    </xdr:from>
    <xdr:to>
      <xdr:col>11</xdr:col>
      <xdr:colOff>60325</xdr:colOff>
      <xdr:row>56</xdr:row>
      <xdr:rowOff>79828</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57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64605</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665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43543</xdr:rowOff>
    </xdr:from>
    <xdr:to>
      <xdr:col>6</xdr:col>
      <xdr:colOff>171450</xdr:colOff>
      <xdr:row>56</xdr:row>
      <xdr:rowOff>145143</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644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129920</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731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117022</xdr:rowOff>
    </xdr:from>
    <xdr:to>
      <xdr:col>24</xdr:col>
      <xdr:colOff>76200</xdr:colOff>
      <xdr:row>56</xdr:row>
      <xdr:rowOff>47172</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546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133549</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391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2722</xdr:rowOff>
    </xdr:from>
    <xdr:to>
      <xdr:col>20</xdr:col>
      <xdr:colOff>38100</xdr:colOff>
      <xdr:row>55</xdr:row>
      <xdr:rowOff>104322</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43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114499</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201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108857</xdr:rowOff>
    </xdr:from>
    <xdr:to>
      <xdr:col>15</xdr:col>
      <xdr:colOff>149225</xdr:colOff>
      <xdr:row>55</xdr:row>
      <xdr:rowOff>39007</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36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49184</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13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92528</xdr:rowOff>
    </xdr:from>
    <xdr:to>
      <xdr:col>11</xdr:col>
      <xdr:colOff>60325</xdr:colOff>
      <xdr:row>55</xdr:row>
      <xdr:rowOff>22678</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350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32855</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119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141515</xdr:rowOff>
    </xdr:from>
    <xdr:to>
      <xdr:col>6</xdr:col>
      <xdr:colOff>171450</xdr:colOff>
      <xdr:row>55</xdr:row>
      <xdr:rowOff>71665</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39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81842</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168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前年度比で０．</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ポイント増加し、</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全国平均や岐阜県平均と比べても悪化した</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。このうち、繰出金については</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、給与改定の影響もあって後期高齢者医療保険特別会計や介護保険特別会計への事務費充当分繰出金が増加した。</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各特別会計の重要な財源である保険料や使用料等の収納率の向上を図り、一般会計からの繰入金に依存することがないよう、継続して財政基盤の強化に努める。</a:t>
          </a:r>
          <a:endParaRPr lang="ja-JP" altLang="ja-JP" sz="16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44450</xdr:rowOff>
    </xdr:from>
    <xdr:to>
      <xdr:col>82</xdr:col>
      <xdr:colOff>107950</xdr:colOff>
      <xdr:row>60</xdr:row>
      <xdr:rowOff>139700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1313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111777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39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139700</xdr:rowOff>
    </xdr:from>
    <xdr:to>
      <xdr:col>82</xdr:col>
      <xdr:colOff>196850</xdr:colOff>
      <xdr:row>60</xdr:row>
      <xdr:rowOff>139700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42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130827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87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44450</xdr:rowOff>
    </xdr:from>
    <xdr:to>
      <xdr:col>82</xdr:col>
      <xdr:colOff>196850</xdr:colOff>
      <xdr:row>53</xdr:row>
      <xdr:rowOff>44450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131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63500</xdr:rowOff>
    </xdr:from>
    <xdr:to>
      <xdr:col>82</xdr:col>
      <xdr:colOff>107950</xdr:colOff>
      <xdr:row>58</xdr:row>
      <xdr:rowOff>76200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100076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67327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497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50800</xdr:rowOff>
    </xdr:from>
    <xdr:to>
      <xdr:col>82</xdr:col>
      <xdr:colOff>158750</xdr:colOff>
      <xdr:row>56</xdr:row>
      <xdr:rowOff>152400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65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120650</xdr:rowOff>
    </xdr:from>
    <xdr:to>
      <xdr:col>78</xdr:col>
      <xdr:colOff>69850</xdr:colOff>
      <xdr:row>58</xdr:row>
      <xdr:rowOff>63500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8933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44450</xdr:rowOff>
    </xdr:from>
    <xdr:to>
      <xdr:col>78</xdr:col>
      <xdr:colOff>120650</xdr:colOff>
      <xdr:row>57</xdr:row>
      <xdr:rowOff>146050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8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156227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585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44450</xdr:rowOff>
    </xdr:from>
    <xdr:to>
      <xdr:col>73</xdr:col>
      <xdr:colOff>180975</xdr:colOff>
      <xdr:row>57</xdr:row>
      <xdr:rowOff>120650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3893800" y="98171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44450</xdr:rowOff>
    </xdr:from>
    <xdr:to>
      <xdr:col>74</xdr:col>
      <xdr:colOff>31750</xdr:colOff>
      <xdr:row>57</xdr:row>
      <xdr:rowOff>146050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8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156227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58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44450</xdr:rowOff>
    </xdr:from>
    <xdr:to>
      <xdr:col>69</xdr:col>
      <xdr:colOff>92075</xdr:colOff>
      <xdr:row>57</xdr:row>
      <xdr:rowOff>146050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98171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6350</xdr:rowOff>
    </xdr:from>
    <xdr:to>
      <xdr:col>69</xdr:col>
      <xdr:colOff>142875</xdr:colOff>
      <xdr:row>57</xdr:row>
      <xdr:rowOff>107950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77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92727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86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133350</xdr:rowOff>
    </xdr:from>
    <xdr:to>
      <xdr:col>65</xdr:col>
      <xdr:colOff>53975</xdr:colOff>
      <xdr:row>58</xdr:row>
      <xdr:rowOff>63500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48277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25400</xdr:rowOff>
    </xdr:from>
    <xdr:to>
      <xdr:col>82</xdr:col>
      <xdr:colOff>158750</xdr:colOff>
      <xdr:row>58</xdr:row>
      <xdr:rowOff>127000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96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168927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12700</xdr:rowOff>
    </xdr:from>
    <xdr:to>
      <xdr:col>78</xdr:col>
      <xdr:colOff>120650</xdr:colOff>
      <xdr:row>58</xdr:row>
      <xdr:rowOff>114300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95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99077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10043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69850</xdr:rowOff>
    </xdr:from>
    <xdr:to>
      <xdr:col>74</xdr:col>
      <xdr:colOff>31750</xdr:colOff>
      <xdr:row>58</xdr:row>
      <xdr:rowOff>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842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156227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165100</xdr:rowOff>
    </xdr:from>
    <xdr:to>
      <xdr:col>69</xdr:col>
      <xdr:colOff>142875</xdr:colOff>
      <xdr:row>57</xdr:row>
      <xdr:rowOff>95250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76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105427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95250</xdr:rowOff>
    </xdr:from>
    <xdr:to>
      <xdr:col>65</xdr:col>
      <xdr:colOff>53975</xdr:colOff>
      <xdr:row>58</xdr:row>
      <xdr:rowOff>25400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35577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63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下水道事業への補助金や農業関係補助金の増加により、</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前年度比で</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2.3</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ポイント増加した。</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補助金については、引き続き見直しを実施し、目的を達成したものや効果の薄いものなどについて縮小・廃止を行い、経費の節減に努める。</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また、下水道事業については収益性の改善に努めることにより、一般会計からの補助金額削減に努める。</a:t>
          </a:r>
          <a:endParaRPr lang="ja-JP" altLang="ja-JP" sz="16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a:extLst>
            <a:ext uri="{FF2B5EF4-FFF2-40B4-BE49-F238E27FC236}">
              <a16:creationId xmlns:a16="http://schemas.microsoft.com/office/drawing/2014/main" id="{00000000-0008-0000-0400-00002F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149860</xdr:rowOff>
    </xdr:from>
    <xdr:to>
      <xdr:col>82</xdr:col>
      <xdr:colOff>107950</xdr:colOff>
      <xdr:row>40</xdr:row>
      <xdr:rowOff>149860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6510000" y="5979160"/>
          <a:ext cx="0" cy="102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121937</xdr:rowOff>
    </xdr:from>
    <xdr:ext cx="762000" cy="259045"/>
    <xdr:sp macro="" textlink="">
      <xdr:nvSpPr>
        <xdr:cNvPr id="305" name="補助費等最小値テキスト">
          <a:extLst>
            <a:ext uri="{FF2B5EF4-FFF2-40B4-BE49-F238E27FC236}">
              <a16:creationId xmlns:a16="http://schemas.microsoft.com/office/drawing/2014/main" id="{00000000-0008-0000-0400-000031010000}"/>
            </a:ext>
          </a:extLst>
        </xdr:cNvPr>
        <xdr:cNvSpPr txBox="1"/>
      </xdr:nvSpPr>
      <xdr:spPr>
        <a:xfrm>
          <a:off x="16598900" y="6979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149860</xdr:rowOff>
    </xdr:from>
    <xdr:to>
      <xdr:col>82</xdr:col>
      <xdr:colOff>196850</xdr:colOff>
      <xdr:row>40</xdr:row>
      <xdr:rowOff>149860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7007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64787</xdr:rowOff>
    </xdr:from>
    <xdr:ext cx="762000" cy="259045"/>
    <xdr:sp macro="" textlink="">
      <xdr:nvSpPr>
        <xdr:cNvPr id="307" name="補助費等最大値テキスト">
          <a:extLst>
            <a:ext uri="{FF2B5EF4-FFF2-40B4-BE49-F238E27FC236}">
              <a16:creationId xmlns:a16="http://schemas.microsoft.com/office/drawing/2014/main" id="{00000000-0008-0000-0400-000033010000}"/>
            </a:ext>
          </a:extLst>
        </xdr:cNvPr>
        <xdr:cNvSpPr txBox="1"/>
      </xdr:nvSpPr>
      <xdr:spPr>
        <a:xfrm>
          <a:off x="16598900" y="572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149860</xdr:rowOff>
    </xdr:from>
    <xdr:to>
      <xdr:col>82</xdr:col>
      <xdr:colOff>196850</xdr:colOff>
      <xdr:row>34</xdr:row>
      <xdr:rowOff>149860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5979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131572</xdr:rowOff>
    </xdr:from>
    <xdr:to>
      <xdr:col>82</xdr:col>
      <xdr:colOff>107950</xdr:colOff>
      <xdr:row>37</xdr:row>
      <xdr:rowOff>65278</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5671800" y="6303772"/>
          <a:ext cx="8382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4843</xdr:rowOff>
    </xdr:from>
    <xdr:ext cx="762000" cy="259045"/>
    <xdr:sp macro="" textlink="">
      <xdr:nvSpPr>
        <xdr:cNvPr id="310" name="補助費等平均値テキスト">
          <a:extLst>
            <a:ext uri="{FF2B5EF4-FFF2-40B4-BE49-F238E27FC236}">
              <a16:creationId xmlns:a16="http://schemas.microsoft.com/office/drawing/2014/main" id="{00000000-0008-0000-0400-000036010000}"/>
            </a:ext>
          </a:extLst>
        </xdr:cNvPr>
        <xdr:cNvSpPr txBox="1"/>
      </xdr:nvSpPr>
      <xdr:spPr>
        <a:xfrm>
          <a:off x="16598900" y="6348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32766</xdr:rowOff>
    </xdr:from>
    <xdr:to>
      <xdr:col>82</xdr:col>
      <xdr:colOff>158750</xdr:colOff>
      <xdr:row>37</xdr:row>
      <xdr:rowOff>134366</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6459200" y="637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131572</xdr:rowOff>
    </xdr:from>
    <xdr:to>
      <xdr:col>78</xdr:col>
      <xdr:colOff>69850</xdr:colOff>
      <xdr:row>36</xdr:row>
      <xdr:rowOff>154432</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4782800" y="630377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153924</xdr:rowOff>
    </xdr:from>
    <xdr:to>
      <xdr:col>78</xdr:col>
      <xdr:colOff>120650</xdr:colOff>
      <xdr:row>37</xdr:row>
      <xdr:rowOff>84074</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5621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68851</xdr:rowOff>
    </xdr:from>
    <xdr:ext cx="7366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290800" y="6412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145288</xdr:rowOff>
    </xdr:from>
    <xdr:to>
      <xdr:col>73</xdr:col>
      <xdr:colOff>180975</xdr:colOff>
      <xdr:row>36</xdr:row>
      <xdr:rowOff>154432</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3893800" y="631748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140208</xdr:rowOff>
    </xdr:from>
    <xdr:to>
      <xdr:col>74</xdr:col>
      <xdr:colOff>31750</xdr:colOff>
      <xdr:row>37</xdr:row>
      <xdr:rowOff>70358</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47320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55135</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4401800" y="639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145288</xdr:rowOff>
    </xdr:from>
    <xdr:to>
      <xdr:col>69</xdr:col>
      <xdr:colOff>92075</xdr:colOff>
      <xdr:row>37</xdr:row>
      <xdr:rowOff>19558</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flipV="1">
          <a:off x="13004800" y="631748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121920</xdr:rowOff>
    </xdr:from>
    <xdr:to>
      <xdr:col>69</xdr:col>
      <xdr:colOff>142875</xdr:colOff>
      <xdr:row>37</xdr:row>
      <xdr:rowOff>52070</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3843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36847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512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762</xdr:rowOff>
    </xdr:from>
    <xdr:to>
      <xdr:col>65</xdr:col>
      <xdr:colOff>53975</xdr:colOff>
      <xdr:row>37</xdr:row>
      <xdr:rowOff>102362</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2954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87139</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623800" y="643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14478</xdr:rowOff>
    </xdr:from>
    <xdr:to>
      <xdr:col>82</xdr:col>
      <xdr:colOff>158750</xdr:colOff>
      <xdr:row>37</xdr:row>
      <xdr:rowOff>116078</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6459200" y="6358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31005</xdr:rowOff>
    </xdr:from>
    <xdr:ext cx="762000" cy="259045"/>
    <xdr:sp macro="" textlink="">
      <xdr:nvSpPr>
        <xdr:cNvPr id="329" name="補助費等該当値テキスト">
          <a:extLst>
            <a:ext uri="{FF2B5EF4-FFF2-40B4-BE49-F238E27FC236}">
              <a16:creationId xmlns:a16="http://schemas.microsoft.com/office/drawing/2014/main" id="{00000000-0008-0000-0400-000049010000}"/>
            </a:ext>
          </a:extLst>
        </xdr:cNvPr>
        <xdr:cNvSpPr txBox="1"/>
      </xdr:nvSpPr>
      <xdr:spPr>
        <a:xfrm>
          <a:off x="16598900" y="6203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80772</xdr:rowOff>
    </xdr:from>
    <xdr:to>
      <xdr:col>78</xdr:col>
      <xdr:colOff>120650</xdr:colOff>
      <xdr:row>37</xdr:row>
      <xdr:rowOff>10922</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5621000" y="625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21099</xdr:rowOff>
    </xdr:from>
    <xdr:ext cx="7366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290800" y="6021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103632</xdr:rowOff>
    </xdr:from>
    <xdr:to>
      <xdr:col>74</xdr:col>
      <xdr:colOff>31750</xdr:colOff>
      <xdr:row>37</xdr:row>
      <xdr:rowOff>33782</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4732000" y="627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43959</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4401800" y="6044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94488</xdr:rowOff>
    </xdr:from>
    <xdr:to>
      <xdr:col>69</xdr:col>
      <xdr:colOff>142875</xdr:colOff>
      <xdr:row>37</xdr:row>
      <xdr:rowOff>24638</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3843000" y="626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34815</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512800" y="603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140208</xdr:rowOff>
    </xdr:from>
    <xdr:to>
      <xdr:col>65</xdr:col>
      <xdr:colOff>53975</xdr:colOff>
      <xdr:row>37</xdr:row>
      <xdr:rowOff>70358</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2954000" y="631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80535</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2623800" y="608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前年度比で０．</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ポイント</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改善</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した</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。令和５年度で借入額の大きかった平成２５年度借入の臨時財政対策債の償還が終わったことによるものと考えられる。</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地方債の借入れが伴う大規模な施設整備が毎年実施され、今後も予定されていることから、数値は悪化していくと考えられるが、公債費の増加は財政の硬直化を招くことになるため、地方債の新規発行を伴う普通建設事業費については十分に精査していく。</a:t>
          </a:r>
          <a:endParaRPr lang="ja-JP" altLang="ja-JP" sz="1200">
            <a:effectLst/>
            <a:latin typeface="ＭＳ ゴシック" panose="020B0609070205080204" pitchFamily="49" charset="-128"/>
            <a:ea typeface="ＭＳ ゴシック" panose="020B0609070205080204" pitchFamily="49"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a:extLst>
            <a:ext uri="{FF2B5EF4-FFF2-40B4-BE49-F238E27FC236}">
              <a16:creationId xmlns:a16="http://schemas.microsoft.com/office/drawing/2014/main" id="{00000000-0008-0000-0400-00006A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140716</xdr:rowOff>
    </xdr:from>
    <xdr:to>
      <xdr:col>24</xdr:col>
      <xdr:colOff>25400</xdr:colOff>
      <xdr:row>81</xdr:row>
      <xdr:rowOff>106426</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4826000" y="12485116"/>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78503</xdr:rowOff>
    </xdr:from>
    <xdr:ext cx="762000" cy="259045"/>
    <xdr:sp macro="" textlink="">
      <xdr:nvSpPr>
        <xdr:cNvPr id="364" name="公債費最小値テキスト">
          <a:extLst>
            <a:ext uri="{FF2B5EF4-FFF2-40B4-BE49-F238E27FC236}">
              <a16:creationId xmlns:a16="http://schemas.microsoft.com/office/drawing/2014/main" id="{00000000-0008-0000-0400-00006C010000}"/>
            </a:ext>
          </a:extLst>
        </xdr:cNvPr>
        <xdr:cNvSpPr txBox="1"/>
      </xdr:nvSpPr>
      <xdr:spPr>
        <a:xfrm>
          <a:off x="4914900" y="13965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106426</xdr:rowOff>
    </xdr:from>
    <xdr:to>
      <xdr:col>24</xdr:col>
      <xdr:colOff>114300</xdr:colOff>
      <xdr:row>81</xdr:row>
      <xdr:rowOff>106426</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3993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55643</xdr:rowOff>
    </xdr:from>
    <xdr:ext cx="762000" cy="259045"/>
    <xdr:sp macro="" textlink="">
      <xdr:nvSpPr>
        <xdr:cNvPr id="366" name="公債費最大値テキスト">
          <a:extLst>
            <a:ext uri="{FF2B5EF4-FFF2-40B4-BE49-F238E27FC236}">
              <a16:creationId xmlns:a16="http://schemas.microsoft.com/office/drawing/2014/main" id="{00000000-0008-0000-0400-00006E010000}"/>
            </a:ext>
          </a:extLst>
        </xdr:cNvPr>
        <xdr:cNvSpPr txBox="1"/>
      </xdr:nvSpPr>
      <xdr:spPr>
        <a:xfrm>
          <a:off x="4914900" y="12228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140716</xdr:rowOff>
    </xdr:from>
    <xdr:to>
      <xdr:col>24</xdr:col>
      <xdr:colOff>114300</xdr:colOff>
      <xdr:row>72</xdr:row>
      <xdr:rowOff>140716</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2485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17272</xdr:rowOff>
    </xdr:from>
    <xdr:to>
      <xdr:col>24</xdr:col>
      <xdr:colOff>25400</xdr:colOff>
      <xdr:row>78</xdr:row>
      <xdr:rowOff>81280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3987800" y="13390372"/>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106442</xdr:rowOff>
    </xdr:from>
    <xdr:ext cx="762000" cy="259045"/>
    <xdr:sp macro="" textlink="">
      <xdr:nvSpPr>
        <xdr:cNvPr id="369" name="公債費平均値テキスト">
          <a:extLst>
            <a:ext uri="{FF2B5EF4-FFF2-40B4-BE49-F238E27FC236}">
              <a16:creationId xmlns:a16="http://schemas.microsoft.com/office/drawing/2014/main" id="{00000000-0008-0000-0400-000071010000}"/>
            </a:ext>
          </a:extLst>
        </xdr:cNvPr>
        <xdr:cNvSpPr txBox="1"/>
      </xdr:nvSpPr>
      <xdr:spPr>
        <a:xfrm>
          <a:off x="4914900" y="129651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89915</xdr:rowOff>
    </xdr:from>
    <xdr:to>
      <xdr:col>24</xdr:col>
      <xdr:colOff>76200</xdr:colOff>
      <xdr:row>77</xdr:row>
      <xdr:rowOff>20065</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4775200" y="1312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44704</xdr:rowOff>
    </xdr:from>
    <xdr:to>
      <xdr:col>19</xdr:col>
      <xdr:colOff>187325</xdr:colOff>
      <xdr:row>78</xdr:row>
      <xdr:rowOff>81280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3098800" y="1341780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153924</xdr:rowOff>
    </xdr:from>
    <xdr:to>
      <xdr:col>20</xdr:col>
      <xdr:colOff>38100</xdr:colOff>
      <xdr:row>77</xdr:row>
      <xdr:rowOff>84074</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9370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94251</xdr:rowOff>
    </xdr:from>
    <xdr:ext cx="7366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606800" y="12953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51563</xdr:rowOff>
    </xdr:from>
    <xdr:to>
      <xdr:col>15</xdr:col>
      <xdr:colOff>98425</xdr:colOff>
      <xdr:row>78</xdr:row>
      <xdr:rowOff>44704</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2209800" y="13253213"/>
          <a:ext cx="889000" cy="164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46482</xdr:rowOff>
    </xdr:from>
    <xdr:to>
      <xdr:col>15</xdr:col>
      <xdr:colOff>149225</xdr:colOff>
      <xdr:row>77</xdr:row>
      <xdr:rowOff>148082</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048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158259</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717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51563</xdr:rowOff>
    </xdr:from>
    <xdr:to>
      <xdr:col>11</xdr:col>
      <xdr:colOff>9525</xdr:colOff>
      <xdr:row>77</xdr:row>
      <xdr:rowOff>51563</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a:off x="1320800" y="1325321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144780</xdr:rowOff>
    </xdr:from>
    <xdr:to>
      <xdr:col>11</xdr:col>
      <xdr:colOff>60325</xdr:colOff>
      <xdr:row>77</xdr:row>
      <xdr:rowOff>74930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2159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85107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828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153924</xdr:rowOff>
    </xdr:from>
    <xdr:to>
      <xdr:col>6</xdr:col>
      <xdr:colOff>171450</xdr:colOff>
      <xdr:row>77</xdr:row>
      <xdr:rowOff>84074</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12700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94251</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939800" y="12953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137922</xdr:rowOff>
    </xdr:from>
    <xdr:to>
      <xdr:col>24</xdr:col>
      <xdr:colOff>76200</xdr:colOff>
      <xdr:row>78</xdr:row>
      <xdr:rowOff>68072</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4775200" y="13339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109999</xdr:rowOff>
    </xdr:from>
    <xdr:ext cx="762000" cy="259045"/>
    <xdr:sp macro="" textlink="">
      <xdr:nvSpPr>
        <xdr:cNvPr id="388" name="公債費該当値テキスト">
          <a:extLst>
            <a:ext uri="{FF2B5EF4-FFF2-40B4-BE49-F238E27FC236}">
              <a16:creationId xmlns:a16="http://schemas.microsoft.com/office/drawing/2014/main" id="{00000000-0008-0000-0400-000084010000}"/>
            </a:ext>
          </a:extLst>
        </xdr:cNvPr>
        <xdr:cNvSpPr txBox="1"/>
      </xdr:nvSpPr>
      <xdr:spPr>
        <a:xfrm>
          <a:off x="4914900" y="1331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30480</xdr:rowOff>
    </xdr:from>
    <xdr:to>
      <xdr:col>20</xdr:col>
      <xdr:colOff>38100</xdr:colOff>
      <xdr:row>78</xdr:row>
      <xdr:rowOff>132080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937000" y="1340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116857</xdr:rowOff>
    </xdr:from>
    <xdr:ext cx="7366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3606800" y="13489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165354</xdr:rowOff>
    </xdr:from>
    <xdr:to>
      <xdr:col>15</xdr:col>
      <xdr:colOff>149225</xdr:colOff>
      <xdr:row>78</xdr:row>
      <xdr:rowOff>95504</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048000" y="13367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80281</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717800" y="1345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763</xdr:rowOff>
    </xdr:from>
    <xdr:to>
      <xdr:col>11</xdr:col>
      <xdr:colOff>60325</xdr:colOff>
      <xdr:row>77</xdr:row>
      <xdr:rowOff>102363</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2159000" y="13202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87140</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828800" y="13288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763</xdr:rowOff>
    </xdr:from>
    <xdr:to>
      <xdr:col>6</xdr:col>
      <xdr:colOff>171450</xdr:colOff>
      <xdr:row>77</xdr:row>
      <xdr:rowOff>102363</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1270000" y="13202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87140</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939800" y="13288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前年度比</a:t>
          </a:r>
          <a:r>
            <a:rPr kumimoji="1" lang="en-US" altLang="ja-JP" sz="1200">
              <a:latin typeface="ＭＳ Ｐゴシック" panose="020B0600070205080204" pitchFamily="50" charset="-128"/>
              <a:ea typeface="ＭＳ Ｐゴシック" panose="020B0600070205080204" pitchFamily="50" charset="-128"/>
            </a:rPr>
            <a:t>4.0</a:t>
          </a:r>
          <a:r>
            <a:rPr kumimoji="1" lang="ja-JP" altLang="en-US" sz="1200">
              <a:latin typeface="ＭＳ Ｐゴシック" panose="020B0600070205080204" pitchFamily="50" charset="-128"/>
              <a:ea typeface="ＭＳ Ｐゴシック" panose="020B0600070205080204" pitchFamily="50" charset="-128"/>
            </a:rPr>
            <a:t>ポイントの増加し、</a:t>
          </a:r>
          <a:r>
            <a:rPr kumimoji="1" lang="en-US" altLang="ja-JP" sz="1200">
              <a:latin typeface="ＭＳ Ｐゴシック" panose="020B0600070205080204" pitchFamily="50" charset="-128"/>
              <a:ea typeface="ＭＳ Ｐゴシック" panose="020B0600070205080204" pitchFamily="50" charset="-128"/>
            </a:rPr>
            <a:t>77.2</a:t>
          </a:r>
          <a:r>
            <a:rPr kumimoji="1" lang="ja-JP" altLang="en-US" sz="1200">
              <a:latin typeface="ＭＳ Ｐゴシック" panose="020B0600070205080204" pitchFamily="50" charset="-128"/>
              <a:ea typeface="ＭＳ Ｐゴシック" panose="020B0600070205080204" pitchFamily="50" charset="-128"/>
            </a:rPr>
            <a:t>ポイントとなった。</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経常的経費のうち、義務的経費にあたる扶助費は将来的に増加は避けられないと考えられるため、その他経費にあたる物件費、補助費等を事業の見直し等により、抑制することで財政の弾力化を図っていく</a:t>
          </a:r>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a:extLst>
            <a:ext uri="{FF2B5EF4-FFF2-40B4-BE49-F238E27FC236}">
              <a16:creationId xmlns:a16="http://schemas.microsoft.com/office/drawing/2014/main" id="{00000000-0008-0000-0400-0000A5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168148</xdr:rowOff>
    </xdr:from>
    <xdr:to>
      <xdr:col>82</xdr:col>
      <xdr:colOff>107950</xdr:colOff>
      <xdr:row>80</xdr:row>
      <xdr:rowOff>127000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6510000" y="12855448"/>
          <a:ext cx="0" cy="987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99077</xdr:rowOff>
    </xdr:from>
    <xdr:ext cx="762000" cy="259045"/>
    <xdr:sp macro="" textlink="">
      <xdr:nvSpPr>
        <xdr:cNvPr id="423" name="公債費以外最小値テキスト">
          <a:extLst>
            <a:ext uri="{FF2B5EF4-FFF2-40B4-BE49-F238E27FC236}">
              <a16:creationId xmlns:a16="http://schemas.microsoft.com/office/drawing/2014/main" id="{00000000-0008-0000-0400-0000A7010000}"/>
            </a:ext>
          </a:extLst>
        </xdr:cNvPr>
        <xdr:cNvSpPr txBox="1"/>
      </xdr:nvSpPr>
      <xdr:spPr>
        <a:xfrm>
          <a:off x="16598900" y="13815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127000</xdr:rowOff>
    </xdr:from>
    <xdr:to>
      <xdr:col>82</xdr:col>
      <xdr:colOff>196850</xdr:colOff>
      <xdr:row>80</xdr:row>
      <xdr:rowOff>127000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3843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83075</xdr:rowOff>
    </xdr:from>
    <xdr:ext cx="762000" cy="259045"/>
    <xdr:sp macro="" textlink="">
      <xdr:nvSpPr>
        <xdr:cNvPr id="425" name="公債費以外最大値テキスト">
          <a:extLst>
            <a:ext uri="{FF2B5EF4-FFF2-40B4-BE49-F238E27FC236}">
              <a16:creationId xmlns:a16="http://schemas.microsoft.com/office/drawing/2014/main" id="{00000000-0008-0000-0400-0000A9010000}"/>
            </a:ext>
          </a:extLst>
        </xdr:cNvPr>
        <xdr:cNvSpPr txBox="1"/>
      </xdr:nvSpPr>
      <xdr:spPr>
        <a:xfrm>
          <a:off x="16598900" y="12598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168148</xdr:rowOff>
    </xdr:from>
    <xdr:to>
      <xdr:col>82</xdr:col>
      <xdr:colOff>196850</xdr:colOff>
      <xdr:row>74</xdr:row>
      <xdr:rowOff>168148</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2855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159004</xdr:rowOff>
    </xdr:from>
    <xdr:to>
      <xdr:col>82</xdr:col>
      <xdr:colOff>107950</xdr:colOff>
      <xdr:row>77</xdr:row>
      <xdr:rowOff>170435</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5671800" y="13189204"/>
          <a:ext cx="838200" cy="182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99585</xdr:rowOff>
    </xdr:from>
    <xdr:ext cx="762000" cy="259045"/>
    <xdr:sp macro="" textlink="">
      <xdr:nvSpPr>
        <xdr:cNvPr id="428" name="公債費以外平均値テキスト">
          <a:extLst>
            <a:ext uri="{FF2B5EF4-FFF2-40B4-BE49-F238E27FC236}">
              <a16:creationId xmlns:a16="http://schemas.microsoft.com/office/drawing/2014/main" id="{00000000-0008-0000-0400-0000AC010000}"/>
            </a:ext>
          </a:extLst>
        </xdr:cNvPr>
        <xdr:cNvSpPr txBox="1"/>
      </xdr:nvSpPr>
      <xdr:spPr>
        <a:xfrm>
          <a:off x="16598900" y="131297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83058</xdr:rowOff>
    </xdr:from>
    <xdr:to>
      <xdr:col>82</xdr:col>
      <xdr:colOff>158750</xdr:colOff>
      <xdr:row>78</xdr:row>
      <xdr:rowOff>13208</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64592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85852</xdr:rowOff>
    </xdr:from>
    <xdr:to>
      <xdr:col>78</xdr:col>
      <xdr:colOff>69850</xdr:colOff>
      <xdr:row>76</xdr:row>
      <xdr:rowOff>159004</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4782800" y="13116052"/>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28194</xdr:rowOff>
    </xdr:from>
    <xdr:to>
      <xdr:col>78</xdr:col>
      <xdr:colOff>120650</xdr:colOff>
      <xdr:row>77</xdr:row>
      <xdr:rowOff>129794</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56210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114571</xdr:rowOff>
    </xdr:from>
    <xdr:ext cx="7366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290800" y="133162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161289</xdr:rowOff>
    </xdr:from>
    <xdr:to>
      <xdr:col>73</xdr:col>
      <xdr:colOff>180975</xdr:colOff>
      <xdr:row>76</xdr:row>
      <xdr:rowOff>85852</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3893800" y="13020039"/>
          <a:ext cx="889000" cy="96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167639</xdr:rowOff>
    </xdr:from>
    <xdr:to>
      <xdr:col>74</xdr:col>
      <xdr:colOff>31750</xdr:colOff>
      <xdr:row>77</xdr:row>
      <xdr:rowOff>97789</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4732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82566</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401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161289</xdr:rowOff>
    </xdr:from>
    <xdr:to>
      <xdr:col>69</xdr:col>
      <xdr:colOff>92075</xdr:colOff>
      <xdr:row>77</xdr:row>
      <xdr:rowOff>37846</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flipV="1">
          <a:off x="13004800" y="13020039"/>
          <a:ext cx="889000" cy="219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44196</xdr:rowOff>
    </xdr:from>
    <xdr:to>
      <xdr:col>69</xdr:col>
      <xdr:colOff>142875</xdr:colOff>
      <xdr:row>76</xdr:row>
      <xdr:rowOff>145796</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3843000" y="13074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130573</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512800" y="13160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73913</xdr:rowOff>
    </xdr:from>
    <xdr:to>
      <xdr:col>65</xdr:col>
      <xdr:colOff>53975</xdr:colOff>
      <xdr:row>78</xdr:row>
      <xdr:rowOff>4063</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2954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160290</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623800" y="13361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119635</xdr:rowOff>
    </xdr:from>
    <xdr:to>
      <xdr:col>82</xdr:col>
      <xdr:colOff>158750</xdr:colOff>
      <xdr:row>78</xdr:row>
      <xdr:rowOff>49785</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6459200" y="13321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91712</xdr:rowOff>
    </xdr:from>
    <xdr:ext cx="762000" cy="259045"/>
    <xdr:sp macro="" textlink="">
      <xdr:nvSpPr>
        <xdr:cNvPr id="447" name="公債費以外該当値テキスト">
          <a:extLst>
            <a:ext uri="{FF2B5EF4-FFF2-40B4-BE49-F238E27FC236}">
              <a16:creationId xmlns:a16="http://schemas.microsoft.com/office/drawing/2014/main" id="{00000000-0008-0000-0400-0000BF010000}"/>
            </a:ext>
          </a:extLst>
        </xdr:cNvPr>
        <xdr:cNvSpPr txBox="1"/>
      </xdr:nvSpPr>
      <xdr:spPr>
        <a:xfrm>
          <a:off x="16598900" y="13293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108204</xdr:rowOff>
    </xdr:from>
    <xdr:to>
      <xdr:col>78</xdr:col>
      <xdr:colOff>120650</xdr:colOff>
      <xdr:row>77</xdr:row>
      <xdr:rowOff>38354</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5621000" y="13138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48531</xdr:rowOff>
    </xdr:from>
    <xdr:ext cx="7366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290800" y="129072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35052</xdr:rowOff>
    </xdr:from>
    <xdr:to>
      <xdr:col>74</xdr:col>
      <xdr:colOff>31750</xdr:colOff>
      <xdr:row>76</xdr:row>
      <xdr:rowOff>136652</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732000" y="13065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146829</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401800" y="12834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110490</xdr:rowOff>
    </xdr:from>
    <xdr:to>
      <xdr:col>69</xdr:col>
      <xdr:colOff>142875</xdr:colOff>
      <xdr:row>76</xdr:row>
      <xdr:rowOff>40639</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3843000" y="129692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50817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512800" y="1273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158496</xdr:rowOff>
    </xdr:from>
    <xdr:to>
      <xdr:col>65</xdr:col>
      <xdr:colOff>53975</xdr:colOff>
      <xdr:row>77</xdr:row>
      <xdr:rowOff>88646</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2954000" y="13188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98823</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623800" y="12957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岐阜県養老町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152843</xdr:rowOff>
    </xdr:from>
    <xdr:to>
      <xdr:col>29</xdr:col>
      <xdr:colOff>127000</xdr:colOff>
      <xdr:row>20</xdr:row>
      <xdr:rowOff>114569</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086418"/>
          <a:ext cx="0" cy="150477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86646</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563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114569</xdr:rowOff>
    </xdr:from>
    <xdr:to>
      <xdr:col>30</xdr:col>
      <xdr:colOff>25400</xdr:colOff>
      <xdr:row>20</xdr:row>
      <xdr:rowOff>114569</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59119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67770</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29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152843</xdr:rowOff>
    </xdr:from>
    <xdr:to>
      <xdr:col>30</xdr:col>
      <xdr:colOff>25400</xdr:colOff>
      <xdr:row>11</xdr:row>
      <xdr:rowOff>152843</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08641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91464</xdr:rowOff>
    </xdr:from>
    <xdr:to>
      <xdr:col>29</xdr:col>
      <xdr:colOff>127000</xdr:colOff>
      <xdr:row>18</xdr:row>
      <xdr:rowOff>35832</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053739"/>
          <a:ext cx="647700" cy="1158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76241</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0385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66659</xdr:rowOff>
    </xdr:from>
    <xdr:to>
      <xdr:col>29</xdr:col>
      <xdr:colOff>177800</xdr:colOff>
      <xdr:row>17</xdr:row>
      <xdr:rowOff>168259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0289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35832</xdr:rowOff>
    </xdr:from>
    <xdr:to>
      <xdr:col>26</xdr:col>
      <xdr:colOff>50800</xdr:colOff>
      <xdr:row>18</xdr:row>
      <xdr:rowOff>101293</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169557"/>
          <a:ext cx="698500" cy="654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163748</xdr:rowOff>
    </xdr:from>
    <xdr:to>
      <xdr:col>26</xdr:col>
      <xdr:colOff>101600</xdr:colOff>
      <xdr:row>18</xdr:row>
      <xdr:rowOff>93898</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260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78676</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212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100248</xdr:rowOff>
    </xdr:from>
    <xdr:to>
      <xdr:col>22</xdr:col>
      <xdr:colOff>114300</xdr:colOff>
      <xdr:row>18</xdr:row>
      <xdr:rowOff>101293</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a:off x="3606800" y="3233973"/>
          <a:ext cx="698500" cy="10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35390</xdr:rowOff>
    </xdr:from>
    <xdr:to>
      <xdr:col>22</xdr:col>
      <xdr:colOff>165100</xdr:colOff>
      <xdr:row>18</xdr:row>
      <xdr:rowOff>136989</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69115"/>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147167</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937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100248</xdr:rowOff>
    </xdr:from>
    <xdr:to>
      <xdr:col>18</xdr:col>
      <xdr:colOff>177800</xdr:colOff>
      <xdr:row>18</xdr:row>
      <xdr:rowOff>141086</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233973"/>
          <a:ext cx="698500" cy="408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47358</xdr:rowOff>
    </xdr:from>
    <xdr:to>
      <xdr:col>19</xdr:col>
      <xdr:colOff>38100</xdr:colOff>
      <xdr:row>18</xdr:row>
      <xdr:rowOff>148958</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810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159135</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949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109995</xdr:rowOff>
    </xdr:from>
    <xdr:to>
      <xdr:col>15</xdr:col>
      <xdr:colOff>101600</xdr:colOff>
      <xdr:row>19</xdr:row>
      <xdr:rowOff>40145</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2437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24922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33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40664</xdr:rowOff>
    </xdr:from>
    <xdr:to>
      <xdr:col>29</xdr:col>
      <xdr:colOff>177800</xdr:colOff>
      <xdr:row>17</xdr:row>
      <xdr:rowOff>142264</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0029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57191</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848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156482</xdr:rowOff>
    </xdr:from>
    <xdr:to>
      <xdr:col>26</xdr:col>
      <xdr:colOff>101600</xdr:colOff>
      <xdr:row>18</xdr:row>
      <xdr:rowOff>86632</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1187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96809</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887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50493</xdr:rowOff>
    </xdr:from>
    <xdr:to>
      <xdr:col>22</xdr:col>
      <xdr:colOff>165100</xdr:colOff>
      <xdr:row>18</xdr:row>
      <xdr:rowOff>152093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1842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136870</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270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49448</xdr:rowOff>
    </xdr:from>
    <xdr:to>
      <xdr:col>19</xdr:col>
      <xdr:colOff>38100</xdr:colOff>
      <xdr:row>18</xdr:row>
      <xdr:rowOff>151048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1831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135826</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269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90286</xdr:rowOff>
    </xdr:from>
    <xdr:to>
      <xdr:col>15</xdr:col>
      <xdr:colOff>101600</xdr:colOff>
      <xdr:row>19</xdr:row>
      <xdr:rowOff>20436</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2240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30613</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992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9" name="テキスト ボックス 108">
          <a:extLst>
            <a:ext uri="{FF2B5EF4-FFF2-40B4-BE49-F238E27FC236}">
              <a16:creationId xmlns:a16="http://schemas.microsoft.com/office/drawing/2014/main" id="{00000000-0008-0000-0500-00006D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0" name="人口1人当たり決算額の推移グラフ枠445">
          <a:extLst>
            <a:ext uri="{FF2B5EF4-FFF2-40B4-BE49-F238E27FC236}">
              <a16:creationId xmlns:a16="http://schemas.microsoft.com/office/drawing/2014/main" id="{00000000-0008-0000-0500-00006E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196952</xdr:rowOff>
    </xdr:from>
    <xdr:to>
      <xdr:col>29</xdr:col>
      <xdr:colOff>127000</xdr:colOff>
      <xdr:row>39</xdr:row>
      <xdr:rowOff>2021</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651500" y="6121502"/>
          <a:ext cx="0" cy="151956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145548</xdr:rowOff>
    </xdr:from>
    <xdr:ext cx="762000" cy="259045"/>
    <xdr:sp macro="" textlink="">
      <xdr:nvSpPr>
        <xdr:cNvPr id="112" name="人口1人当たり決算額の推移最小値テキスト445">
          <a:extLst>
            <a:ext uri="{FF2B5EF4-FFF2-40B4-BE49-F238E27FC236}">
              <a16:creationId xmlns:a16="http://schemas.microsoft.com/office/drawing/2014/main" id="{00000000-0008-0000-0500-000070000000}"/>
            </a:ext>
          </a:extLst>
        </xdr:cNvPr>
        <xdr:cNvSpPr txBox="1"/>
      </xdr:nvSpPr>
      <xdr:spPr>
        <a:xfrm>
          <a:off x="5740400" y="7613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39</xdr:row>
      <xdr:rowOff>2021</xdr:rowOff>
    </xdr:from>
    <xdr:to>
      <xdr:col>30</xdr:col>
      <xdr:colOff>25400</xdr:colOff>
      <xdr:row>39</xdr:row>
      <xdr:rowOff>2021</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76410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111879</xdr:rowOff>
    </xdr:from>
    <xdr:ext cx="762000" cy="259045"/>
    <xdr:sp macro="" textlink="">
      <xdr:nvSpPr>
        <xdr:cNvPr id="114" name="人口1人当たり決算額の推移最大値テキスト445">
          <a:extLst>
            <a:ext uri="{FF2B5EF4-FFF2-40B4-BE49-F238E27FC236}">
              <a16:creationId xmlns:a16="http://schemas.microsoft.com/office/drawing/2014/main" id="{00000000-0008-0000-0500-000072000000}"/>
            </a:ext>
          </a:extLst>
        </xdr:cNvPr>
        <xdr:cNvSpPr txBox="1"/>
      </xdr:nvSpPr>
      <xdr:spPr>
        <a:xfrm>
          <a:off x="5740400" y="5864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196952</xdr:rowOff>
    </xdr:from>
    <xdr:to>
      <xdr:col>30</xdr:col>
      <xdr:colOff>25400</xdr:colOff>
      <xdr:row>33</xdr:row>
      <xdr:rowOff>196952</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5562600" y="612150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283199</xdr:rowOff>
    </xdr:from>
    <xdr:to>
      <xdr:col>29</xdr:col>
      <xdr:colOff>127000</xdr:colOff>
      <xdr:row>36</xdr:row>
      <xdr:rowOff>7377</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5003800" y="6893549"/>
          <a:ext cx="647700" cy="670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63071</xdr:rowOff>
    </xdr:from>
    <xdr:ext cx="762000" cy="259045"/>
    <xdr:sp macro="" textlink="">
      <xdr:nvSpPr>
        <xdr:cNvPr id="117" name="人口1人当たり決算額の推移平均値テキスト445">
          <a:extLst>
            <a:ext uri="{FF2B5EF4-FFF2-40B4-BE49-F238E27FC236}">
              <a16:creationId xmlns:a16="http://schemas.microsoft.com/office/drawing/2014/main" id="{00000000-0008-0000-0500-000075000000}"/>
            </a:ext>
          </a:extLst>
        </xdr:cNvPr>
        <xdr:cNvSpPr txBox="1"/>
      </xdr:nvSpPr>
      <xdr:spPr>
        <a:xfrm>
          <a:off x="5740400" y="70163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90994</xdr:rowOff>
    </xdr:from>
    <xdr:to>
      <xdr:col>29</xdr:col>
      <xdr:colOff>177800</xdr:colOff>
      <xdr:row>37</xdr:row>
      <xdr:rowOff>21144</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5600700" y="70442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317979</xdr:rowOff>
    </xdr:from>
    <xdr:to>
      <xdr:col>26</xdr:col>
      <xdr:colOff>50800</xdr:colOff>
      <xdr:row>36</xdr:row>
      <xdr:rowOff>7377</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a:off x="4305300" y="6928329"/>
          <a:ext cx="698500" cy="322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69832</xdr:rowOff>
    </xdr:from>
    <xdr:to>
      <xdr:col>26</xdr:col>
      <xdr:colOff>101600</xdr:colOff>
      <xdr:row>36</xdr:row>
      <xdr:rowOff>171432</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953000" y="702308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156209</xdr:rowOff>
    </xdr:from>
    <xdr:ext cx="7366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4622800" y="71094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317979</xdr:rowOff>
    </xdr:from>
    <xdr:to>
      <xdr:col>22</xdr:col>
      <xdr:colOff>114300</xdr:colOff>
      <xdr:row>36</xdr:row>
      <xdr:rowOff>78732</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flipV="1">
          <a:off x="3606800" y="6928329"/>
          <a:ext cx="698500" cy="1036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89198</xdr:rowOff>
    </xdr:from>
    <xdr:to>
      <xdr:col>22</xdr:col>
      <xdr:colOff>165100</xdr:colOff>
      <xdr:row>37</xdr:row>
      <xdr:rowOff>19348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4254500" y="70424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4125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924300" y="7128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78732</xdr:rowOff>
    </xdr:from>
    <xdr:to>
      <xdr:col>18</xdr:col>
      <xdr:colOff>177800</xdr:colOff>
      <xdr:row>36</xdr:row>
      <xdr:rowOff>130592</xdr:rowOff>
    </xdr:to>
    <xdr:cxnSp macro="">
      <xdr:nvCxnSpPr>
        <xdr:cNvPr id="125" name="直線コネクタ 124">
          <a:extLst>
            <a:ext uri="{FF2B5EF4-FFF2-40B4-BE49-F238E27FC236}">
              <a16:creationId xmlns:a16="http://schemas.microsoft.com/office/drawing/2014/main" id="{00000000-0008-0000-0500-00007D000000}"/>
            </a:ext>
          </a:extLst>
        </xdr:cNvPr>
        <xdr:cNvCxnSpPr/>
      </xdr:nvCxnSpPr>
      <xdr:spPr bwMode="auto">
        <a:xfrm flipV="1">
          <a:off x="2908300" y="7031982"/>
          <a:ext cx="698500" cy="518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157876</xdr:rowOff>
    </xdr:from>
    <xdr:to>
      <xdr:col>19</xdr:col>
      <xdr:colOff>38100</xdr:colOff>
      <xdr:row>37</xdr:row>
      <xdr:rowOff>88026</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3556000" y="71111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72803</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3225800" y="7197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29272</xdr:rowOff>
    </xdr:from>
    <xdr:to>
      <xdr:col>15</xdr:col>
      <xdr:colOff>101600</xdr:colOff>
      <xdr:row>37</xdr:row>
      <xdr:rowOff>130872</xdr:rowOff>
    </xdr:to>
    <xdr:sp macro="" textlink="">
      <xdr:nvSpPr>
        <xdr:cNvPr id="128" name="フローチャート: 判断 127">
          <a:extLst>
            <a:ext uri="{FF2B5EF4-FFF2-40B4-BE49-F238E27FC236}">
              <a16:creationId xmlns:a16="http://schemas.microsoft.com/office/drawing/2014/main" id="{00000000-0008-0000-0500-000080000000}"/>
            </a:ext>
          </a:extLst>
        </xdr:cNvPr>
        <xdr:cNvSpPr/>
      </xdr:nvSpPr>
      <xdr:spPr bwMode="auto">
        <a:xfrm>
          <a:off x="2857500" y="71539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115649</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527300" y="7240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232399</xdr:rowOff>
    </xdr:from>
    <xdr:to>
      <xdr:col>29</xdr:col>
      <xdr:colOff>177800</xdr:colOff>
      <xdr:row>35</xdr:row>
      <xdr:rowOff>333999</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5600700" y="68427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77476</xdr:rowOff>
    </xdr:from>
    <xdr:ext cx="762000" cy="259045"/>
    <xdr:sp macro="" textlink="">
      <xdr:nvSpPr>
        <xdr:cNvPr id="136" name="人口1人当たり決算額の推移該当値テキスト445">
          <a:extLst>
            <a:ext uri="{FF2B5EF4-FFF2-40B4-BE49-F238E27FC236}">
              <a16:creationId xmlns:a16="http://schemas.microsoft.com/office/drawing/2014/main" id="{00000000-0008-0000-0500-000088000000}"/>
            </a:ext>
          </a:extLst>
        </xdr:cNvPr>
        <xdr:cNvSpPr txBox="1"/>
      </xdr:nvSpPr>
      <xdr:spPr>
        <a:xfrm>
          <a:off x="5740400" y="66878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299477</xdr:rowOff>
    </xdr:from>
    <xdr:to>
      <xdr:col>26</xdr:col>
      <xdr:colOff>101600</xdr:colOff>
      <xdr:row>36</xdr:row>
      <xdr:rowOff>58177</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953000" y="69098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68354</xdr:rowOff>
    </xdr:from>
    <xdr:ext cx="7366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4622800" y="66787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267179</xdr:rowOff>
    </xdr:from>
    <xdr:to>
      <xdr:col>22</xdr:col>
      <xdr:colOff>165100</xdr:colOff>
      <xdr:row>36</xdr:row>
      <xdr:rowOff>25879</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4254500" y="68775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36056</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924300" y="6646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27932</xdr:rowOff>
    </xdr:from>
    <xdr:to>
      <xdr:col>19</xdr:col>
      <xdr:colOff>38100</xdr:colOff>
      <xdr:row>36</xdr:row>
      <xdr:rowOff>129532</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3556000" y="69811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139709</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3225800" y="67500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79792</xdr:rowOff>
    </xdr:from>
    <xdr:to>
      <xdr:col>15</xdr:col>
      <xdr:colOff>101600</xdr:colOff>
      <xdr:row>37</xdr:row>
      <xdr:rowOff>9942</xdr:rowOff>
    </xdr:to>
    <xdr:sp macro="" textlink="">
      <xdr:nvSpPr>
        <xdr:cNvPr id="143" name="楕円 142">
          <a:extLst>
            <a:ext uri="{FF2B5EF4-FFF2-40B4-BE49-F238E27FC236}">
              <a16:creationId xmlns:a16="http://schemas.microsoft.com/office/drawing/2014/main" id="{00000000-0008-0000-0500-00008F000000}"/>
            </a:ext>
          </a:extLst>
        </xdr:cNvPr>
        <xdr:cNvSpPr/>
      </xdr:nvSpPr>
      <xdr:spPr bwMode="auto">
        <a:xfrm>
          <a:off x="2857500" y="70330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191569</xdr:rowOff>
    </xdr:from>
    <xdr:ext cx="762000" cy="259045"/>
    <xdr:sp macro="" textlink="">
      <xdr:nvSpPr>
        <xdr:cNvPr id="144" name="テキスト ボックス 143">
          <a:extLst>
            <a:ext uri="{FF2B5EF4-FFF2-40B4-BE49-F238E27FC236}">
              <a16:creationId xmlns:a16="http://schemas.microsoft.com/office/drawing/2014/main" id="{00000000-0008-0000-0500-000090000000}"/>
            </a:ext>
          </a:extLst>
        </xdr:cNvPr>
        <xdr:cNvSpPr txBox="1"/>
      </xdr:nvSpPr>
      <xdr:spPr>
        <a:xfrm>
          <a:off x="2527300" y="6801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岐阜県養老町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25,971
25,135
72.29
12,890,600
11,798,325
1,075,343
7,177,606
9,309,634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27.5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154749</xdr:rowOff>
    </xdr:from>
    <xdr:to>
      <xdr:col>24</xdr:col>
      <xdr:colOff>62865</xdr:colOff>
      <xdr:row>39</xdr:row>
      <xdr:rowOff>123469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26799"/>
          <a:ext cx="1270" cy="1683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127296</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813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123469</xdr:rowOff>
    </xdr:from>
    <xdr:to>
      <xdr:col>24</xdr:col>
      <xdr:colOff>152400</xdr:colOff>
      <xdr:row>39</xdr:row>
      <xdr:rowOff>123469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810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101426</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02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154749</xdr:rowOff>
    </xdr:from>
    <xdr:to>
      <xdr:col>24</xdr:col>
      <xdr:colOff>152400</xdr:colOff>
      <xdr:row>29</xdr:row>
      <xdr:rowOff>154749</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26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115869</xdr:rowOff>
    </xdr:from>
    <xdr:to>
      <xdr:col>24</xdr:col>
      <xdr:colOff>63500</xdr:colOff>
      <xdr:row>36</xdr:row>
      <xdr:rowOff>79388</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116619"/>
          <a:ext cx="838200" cy="134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29970</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2021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51543</xdr:rowOff>
    </xdr:from>
    <xdr:to>
      <xdr:col>24</xdr:col>
      <xdr:colOff>114300</xdr:colOff>
      <xdr:row>36</xdr:row>
      <xdr:rowOff>153143</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223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79388</xdr:rowOff>
    </xdr:from>
    <xdr:to>
      <xdr:col>19</xdr:col>
      <xdr:colOff>177800</xdr:colOff>
      <xdr:row>36</xdr:row>
      <xdr:rowOff>134785</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251588"/>
          <a:ext cx="889000" cy="55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153213</xdr:rowOff>
    </xdr:from>
    <xdr:to>
      <xdr:col>20</xdr:col>
      <xdr:colOff>38100</xdr:colOff>
      <xdr:row>37</xdr:row>
      <xdr:rowOff>83363</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325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74490</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418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134785</xdr:rowOff>
    </xdr:from>
    <xdr:to>
      <xdr:col>15</xdr:col>
      <xdr:colOff>50800</xdr:colOff>
      <xdr:row>36</xdr:row>
      <xdr:rowOff>142081</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306985"/>
          <a:ext cx="889000" cy="7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25426</xdr:rowOff>
    </xdr:from>
    <xdr:to>
      <xdr:col>15</xdr:col>
      <xdr:colOff>101600</xdr:colOff>
      <xdr:row>37</xdr:row>
      <xdr:rowOff>127026</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369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118153</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461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142081</xdr:rowOff>
    </xdr:from>
    <xdr:to>
      <xdr:col>10</xdr:col>
      <xdr:colOff>114300</xdr:colOff>
      <xdr:row>37</xdr:row>
      <xdr:rowOff>37497</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314281"/>
          <a:ext cx="889000" cy="66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35674</xdr:rowOff>
    </xdr:from>
    <xdr:to>
      <xdr:col>10</xdr:col>
      <xdr:colOff>165100</xdr:colOff>
      <xdr:row>37</xdr:row>
      <xdr:rowOff>137274</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379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128402</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472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124638</xdr:rowOff>
    </xdr:from>
    <xdr:to>
      <xdr:col>6</xdr:col>
      <xdr:colOff>38100</xdr:colOff>
      <xdr:row>38</xdr:row>
      <xdr:rowOff>54787</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46828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45915</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561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65069</xdr:rowOff>
    </xdr:from>
    <xdr:to>
      <xdr:col>24</xdr:col>
      <xdr:colOff>114300</xdr:colOff>
      <xdr:row>35</xdr:row>
      <xdr:rowOff>166669</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065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87946</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917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28588</xdr:rowOff>
    </xdr:from>
    <xdr:to>
      <xdr:col>20</xdr:col>
      <xdr:colOff>38100</xdr:colOff>
      <xdr:row>36</xdr:row>
      <xdr:rowOff>130188</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200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146715</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5976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83985</xdr:rowOff>
    </xdr:from>
    <xdr:to>
      <xdr:col>15</xdr:col>
      <xdr:colOff>101600</xdr:colOff>
      <xdr:row>37</xdr:row>
      <xdr:rowOff>14135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256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30662</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031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91281</xdr:rowOff>
    </xdr:from>
    <xdr:to>
      <xdr:col>10</xdr:col>
      <xdr:colOff>165100</xdr:colOff>
      <xdr:row>37</xdr:row>
      <xdr:rowOff>21431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263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37958</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038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158147</xdr:rowOff>
    </xdr:from>
    <xdr:to>
      <xdr:col>6</xdr:col>
      <xdr:colOff>38100</xdr:colOff>
      <xdr:row>37</xdr:row>
      <xdr:rowOff>88297</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330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104824</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105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80,705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20421</xdr:rowOff>
    </xdr:from>
    <xdr:to>
      <xdr:col>24</xdr:col>
      <xdr:colOff>62865</xdr:colOff>
      <xdr:row>58</xdr:row>
      <xdr:rowOff>14884</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592921"/>
          <a:ext cx="1270" cy="13660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18711</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9962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14884</xdr:rowOff>
    </xdr:from>
    <xdr:to>
      <xdr:col>24</xdr:col>
      <xdr:colOff>152400</xdr:colOff>
      <xdr:row>58</xdr:row>
      <xdr:rowOff>14884</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9958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138548</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3681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20421</xdr:rowOff>
    </xdr:from>
    <xdr:to>
      <xdr:col>24</xdr:col>
      <xdr:colOff>152400</xdr:colOff>
      <xdr:row>50</xdr:row>
      <xdr:rowOff>20421</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5929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131699</xdr:rowOff>
    </xdr:from>
    <xdr:to>
      <xdr:col>24</xdr:col>
      <xdr:colOff>63500</xdr:colOff>
      <xdr:row>55</xdr:row>
      <xdr:rowOff>94615</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389999"/>
          <a:ext cx="838200" cy="134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37609</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467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59182</xdr:rowOff>
    </xdr:from>
    <xdr:to>
      <xdr:col>24</xdr:col>
      <xdr:colOff>114300</xdr:colOff>
      <xdr:row>55</xdr:row>
      <xdr:rowOff>160782</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488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131699</xdr:rowOff>
    </xdr:from>
    <xdr:to>
      <xdr:col>19</xdr:col>
      <xdr:colOff>177800</xdr:colOff>
      <xdr:row>54</xdr:row>
      <xdr:rowOff>161175</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389999"/>
          <a:ext cx="889000" cy="29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77127</xdr:rowOff>
    </xdr:from>
    <xdr:to>
      <xdr:col>20</xdr:col>
      <xdr:colOff>38100</xdr:colOff>
      <xdr:row>56</xdr:row>
      <xdr:rowOff>7277</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506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169854</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599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148819</xdr:rowOff>
    </xdr:from>
    <xdr:to>
      <xdr:col>15</xdr:col>
      <xdr:colOff>50800</xdr:colOff>
      <xdr:row>54</xdr:row>
      <xdr:rowOff>161175</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2019300" y="9407119"/>
          <a:ext cx="889000" cy="12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79731</xdr:rowOff>
    </xdr:from>
    <xdr:to>
      <xdr:col>15</xdr:col>
      <xdr:colOff>101600</xdr:colOff>
      <xdr:row>56</xdr:row>
      <xdr:rowOff>9881</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509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1008</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602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148819</xdr:rowOff>
    </xdr:from>
    <xdr:to>
      <xdr:col>10</xdr:col>
      <xdr:colOff>114300</xdr:colOff>
      <xdr:row>55</xdr:row>
      <xdr:rowOff>126162</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407119"/>
          <a:ext cx="889000" cy="148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158610</xdr:rowOff>
    </xdr:from>
    <xdr:to>
      <xdr:col>10</xdr:col>
      <xdr:colOff>165100</xdr:colOff>
      <xdr:row>56</xdr:row>
      <xdr:rowOff>88760</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588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79887</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681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45377</xdr:rowOff>
    </xdr:from>
    <xdr:to>
      <xdr:col>6</xdr:col>
      <xdr:colOff>38100</xdr:colOff>
      <xdr:row>56</xdr:row>
      <xdr:rowOff>146977</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646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138104</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739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43815</xdr:rowOff>
    </xdr:from>
    <xdr:to>
      <xdr:col>24</xdr:col>
      <xdr:colOff>114300</xdr:colOff>
      <xdr:row>55</xdr:row>
      <xdr:rowOff>145415</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473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66692</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324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80899</xdr:rowOff>
    </xdr:from>
    <xdr:to>
      <xdr:col>20</xdr:col>
      <xdr:colOff>38100</xdr:colOff>
      <xdr:row>55</xdr:row>
      <xdr:rowOff>11049</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339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27576</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114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110375</xdr:rowOff>
    </xdr:from>
    <xdr:to>
      <xdr:col>15</xdr:col>
      <xdr:colOff>101600</xdr:colOff>
      <xdr:row>55</xdr:row>
      <xdr:rowOff>40525</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368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57052</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143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98019</xdr:rowOff>
    </xdr:from>
    <xdr:to>
      <xdr:col>10</xdr:col>
      <xdr:colOff>165100</xdr:colOff>
      <xdr:row>55</xdr:row>
      <xdr:rowOff>28169</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356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53</xdr:row>
      <xdr:rowOff>44696</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131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75362</xdr:rowOff>
    </xdr:from>
    <xdr:to>
      <xdr:col>6</xdr:col>
      <xdr:colOff>38100</xdr:colOff>
      <xdr:row>56</xdr:row>
      <xdr:rowOff>5512</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505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22039</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280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119983</xdr:rowOff>
    </xdr:from>
    <xdr:to>
      <xdr:col>24</xdr:col>
      <xdr:colOff>62865</xdr:colOff>
      <xdr:row>77</xdr:row>
      <xdr:rowOff>152615</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121483"/>
          <a:ext cx="1270" cy="12327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156442</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3580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152615</xdr:rowOff>
    </xdr:from>
    <xdr:to>
      <xdr:col>24</xdr:col>
      <xdr:colOff>152400</xdr:colOff>
      <xdr:row>77</xdr:row>
      <xdr:rowOff>152615</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354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66660</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896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119983</xdr:rowOff>
    </xdr:from>
    <xdr:to>
      <xdr:col>24</xdr:col>
      <xdr:colOff>152400</xdr:colOff>
      <xdr:row>70</xdr:row>
      <xdr:rowOff>119983</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121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50946</xdr:rowOff>
    </xdr:from>
    <xdr:to>
      <xdr:col>24</xdr:col>
      <xdr:colOff>63500</xdr:colOff>
      <xdr:row>77</xdr:row>
      <xdr:rowOff>63005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252596"/>
          <a:ext cx="838200" cy="12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43997</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29027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21120</xdr:rowOff>
    </xdr:from>
    <xdr:to>
      <xdr:col>24</xdr:col>
      <xdr:colOff>114300</xdr:colOff>
      <xdr:row>76</xdr:row>
      <xdr:rowOff>122720</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051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63005</xdr:rowOff>
    </xdr:from>
    <xdr:to>
      <xdr:col>19</xdr:col>
      <xdr:colOff>177800</xdr:colOff>
      <xdr:row>77</xdr:row>
      <xdr:rowOff>69062</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264655"/>
          <a:ext cx="889000" cy="6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37007</xdr:rowOff>
    </xdr:from>
    <xdr:to>
      <xdr:col>20</xdr:col>
      <xdr:colOff>38100</xdr:colOff>
      <xdr:row>76</xdr:row>
      <xdr:rowOff>138607</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067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155135</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2842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68205</xdr:rowOff>
    </xdr:from>
    <xdr:to>
      <xdr:col>15</xdr:col>
      <xdr:colOff>50800</xdr:colOff>
      <xdr:row>77</xdr:row>
      <xdr:rowOff>69062</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019300" y="13269855"/>
          <a:ext cx="889000" cy="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34207</xdr:rowOff>
    </xdr:from>
    <xdr:to>
      <xdr:col>15</xdr:col>
      <xdr:colOff>101600</xdr:colOff>
      <xdr:row>76</xdr:row>
      <xdr:rowOff>135807</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064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152334</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2839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68205</xdr:rowOff>
    </xdr:from>
    <xdr:to>
      <xdr:col>10</xdr:col>
      <xdr:colOff>114300</xdr:colOff>
      <xdr:row>77</xdr:row>
      <xdr:rowOff>99237</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3269855"/>
          <a:ext cx="889000" cy="31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20606</xdr:rowOff>
    </xdr:from>
    <xdr:to>
      <xdr:col>10</xdr:col>
      <xdr:colOff>165100</xdr:colOff>
      <xdr:row>76</xdr:row>
      <xdr:rowOff>122206</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050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138733</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2826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63582</xdr:rowOff>
    </xdr:from>
    <xdr:to>
      <xdr:col>6</xdr:col>
      <xdr:colOff>38100</xdr:colOff>
      <xdr:row>76</xdr:row>
      <xdr:rowOff>165182</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093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10259</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2869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146</xdr:rowOff>
    </xdr:from>
    <xdr:to>
      <xdr:col>24</xdr:col>
      <xdr:colOff>114300</xdr:colOff>
      <xdr:row>77</xdr:row>
      <xdr:rowOff>101746</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201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86523</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116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12205</xdr:rowOff>
    </xdr:from>
    <xdr:to>
      <xdr:col>20</xdr:col>
      <xdr:colOff>38100</xdr:colOff>
      <xdr:row>77</xdr:row>
      <xdr:rowOff>113805</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213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104932</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306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18262</xdr:rowOff>
    </xdr:from>
    <xdr:to>
      <xdr:col>15</xdr:col>
      <xdr:colOff>101600</xdr:colOff>
      <xdr:row>77</xdr:row>
      <xdr:rowOff>119862</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219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110989</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312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17405</xdr:rowOff>
    </xdr:from>
    <xdr:to>
      <xdr:col>10</xdr:col>
      <xdr:colOff>165100</xdr:colOff>
      <xdr:row>77</xdr:row>
      <xdr:rowOff>119005</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219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110132</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311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48437</xdr:rowOff>
    </xdr:from>
    <xdr:to>
      <xdr:col>6</xdr:col>
      <xdr:colOff>38100</xdr:colOff>
      <xdr:row>77</xdr:row>
      <xdr:rowOff>150037</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250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141164</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342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a:extLst>
            <a:ext uri="{FF2B5EF4-FFF2-40B4-BE49-F238E27FC236}">
              <a16:creationId xmlns:a16="http://schemas.microsoft.com/office/drawing/2014/main" id="{00000000-0008-0000-06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4304</xdr:rowOff>
    </xdr:from>
    <xdr:to>
      <xdr:col>24</xdr:col>
      <xdr:colOff>62865</xdr:colOff>
      <xdr:row>99</xdr:row>
      <xdr:rowOff>56162</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flipV="1">
          <a:off x="4633595" y="15606254"/>
          <a:ext cx="1270" cy="14234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59989</xdr:rowOff>
    </xdr:from>
    <xdr:ext cx="534377" cy="259045"/>
    <xdr:sp macro="" textlink="">
      <xdr:nvSpPr>
        <xdr:cNvPr id="228" name="扶助費最小値テキスト">
          <a:extLst>
            <a:ext uri="{FF2B5EF4-FFF2-40B4-BE49-F238E27FC236}">
              <a16:creationId xmlns:a16="http://schemas.microsoft.com/office/drawing/2014/main" id="{00000000-0008-0000-0600-0000E4000000}"/>
            </a:ext>
          </a:extLst>
        </xdr:cNvPr>
        <xdr:cNvSpPr txBox="1"/>
      </xdr:nvSpPr>
      <xdr:spPr>
        <a:xfrm>
          <a:off x="4686300" y="17033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56162</xdr:rowOff>
    </xdr:from>
    <xdr:to>
      <xdr:col>24</xdr:col>
      <xdr:colOff>152400</xdr:colOff>
      <xdr:row>99</xdr:row>
      <xdr:rowOff>56162</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7029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122431</xdr:rowOff>
    </xdr:from>
    <xdr:ext cx="599010" cy="259045"/>
    <xdr:sp macro="" textlink="">
      <xdr:nvSpPr>
        <xdr:cNvPr id="230" name="扶助費最大値テキスト">
          <a:extLst>
            <a:ext uri="{FF2B5EF4-FFF2-40B4-BE49-F238E27FC236}">
              <a16:creationId xmlns:a16="http://schemas.microsoft.com/office/drawing/2014/main" id="{00000000-0008-0000-0600-0000E6000000}"/>
            </a:ext>
          </a:extLst>
        </xdr:cNvPr>
        <xdr:cNvSpPr txBox="1"/>
      </xdr:nvSpPr>
      <xdr:spPr>
        <a:xfrm>
          <a:off x="4686300" y="15381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4304</xdr:rowOff>
    </xdr:from>
    <xdr:to>
      <xdr:col>24</xdr:col>
      <xdr:colOff>152400</xdr:colOff>
      <xdr:row>91</xdr:row>
      <xdr:rowOff>4304</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5606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46496</xdr:rowOff>
    </xdr:from>
    <xdr:to>
      <xdr:col>24</xdr:col>
      <xdr:colOff>63500</xdr:colOff>
      <xdr:row>97</xdr:row>
      <xdr:rowOff>153645</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3797300" y="16677146"/>
          <a:ext cx="838200" cy="107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75119</xdr:rowOff>
    </xdr:from>
    <xdr:ext cx="534377" cy="259045"/>
    <xdr:sp macro="" textlink="">
      <xdr:nvSpPr>
        <xdr:cNvPr id="233" name="扶助費平均値テキスト">
          <a:extLst>
            <a:ext uri="{FF2B5EF4-FFF2-40B4-BE49-F238E27FC236}">
              <a16:creationId xmlns:a16="http://schemas.microsoft.com/office/drawing/2014/main" id="{00000000-0008-0000-0600-0000E9000000}"/>
            </a:ext>
          </a:extLst>
        </xdr:cNvPr>
        <xdr:cNvSpPr txBox="1"/>
      </xdr:nvSpPr>
      <xdr:spPr>
        <a:xfrm>
          <a:off x="4686300" y="163628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52242</xdr:rowOff>
    </xdr:from>
    <xdr:to>
      <xdr:col>24</xdr:col>
      <xdr:colOff>114300</xdr:colOff>
      <xdr:row>96</xdr:row>
      <xdr:rowOff>153842</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4584700" y="16511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153645</xdr:rowOff>
    </xdr:from>
    <xdr:to>
      <xdr:col>19</xdr:col>
      <xdr:colOff>177800</xdr:colOff>
      <xdr:row>98</xdr:row>
      <xdr:rowOff>112399</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2908300" y="16784295"/>
          <a:ext cx="889000" cy="130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26084</xdr:rowOff>
    </xdr:from>
    <xdr:to>
      <xdr:col>20</xdr:col>
      <xdr:colOff>38100</xdr:colOff>
      <xdr:row>97</xdr:row>
      <xdr:rowOff>127684</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3746500" y="16656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144211</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3530111" y="16431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98160</xdr:rowOff>
    </xdr:from>
    <xdr:to>
      <xdr:col>15</xdr:col>
      <xdr:colOff>50800</xdr:colOff>
      <xdr:row>98</xdr:row>
      <xdr:rowOff>112399</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2019300" y="16728810"/>
          <a:ext cx="889000" cy="185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107352</xdr:rowOff>
    </xdr:from>
    <xdr:to>
      <xdr:col>15</xdr:col>
      <xdr:colOff>101600</xdr:colOff>
      <xdr:row>98</xdr:row>
      <xdr:rowOff>37502</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2857500" y="16738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54029</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2641111" y="16513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98160</xdr:rowOff>
    </xdr:from>
    <xdr:to>
      <xdr:col>10</xdr:col>
      <xdr:colOff>114300</xdr:colOff>
      <xdr:row>99</xdr:row>
      <xdr:rowOff>105834</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1130300" y="16728810"/>
          <a:ext cx="889000" cy="35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72392</xdr:rowOff>
    </xdr:from>
    <xdr:to>
      <xdr:col>10</xdr:col>
      <xdr:colOff>165100</xdr:colOff>
      <xdr:row>97</xdr:row>
      <xdr:rowOff>2542</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968500" y="1653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19069</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1752111" y="16306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81797</xdr:rowOff>
    </xdr:from>
    <xdr:to>
      <xdr:col>6</xdr:col>
      <xdr:colOff>38100</xdr:colOff>
      <xdr:row>99</xdr:row>
      <xdr:rowOff>11947</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079500" y="16883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28474</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863111" y="16659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167146</xdr:rowOff>
    </xdr:from>
    <xdr:to>
      <xdr:col>24</xdr:col>
      <xdr:colOff>114300</xdr:colOff>
      <xdr:row>97</xdr:row>
      <xdr:rowOff>97296</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4584700" y="16626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145573</xdr:rowOff>
    </xdr:from>
    <xdr:ext cx="534377" cy="259045"/>
    <xdr:sp macro="" textlink="">
      <xdr:nvSpPr>
        <xdr:cNvPr id="252" name="扶助費該当値テキスト">
          <a:extLst>
            <a:ext uri="{FF2B5EF4-FFF2-40B4-BE49-F238E27FC236}">
              <a16:creationId xmlns:a16="http://schemas.microsoft.com/office/drawing/2014/main" id="{00000000-0008-0000-0600-0000FC000000}"/>
            </a:ext>
          </a:extLst>
        </xdr:cNvPr>
        <xdr:cNvSpPr txBox="1"/>
      </xdr:nvSpPr>
      <xdr:spPr>
        <a:xfrm>
          <a:off x="4686300" y="16604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102845</xdr:rowOff>
    </xdr:from>
    <xdr:to>
      <xdr:col>20</xdr:col>
      <xdr:colOff>38100</xdr:colOff>
      <xdr:row>98</xdr:row>
      <xdr:rowOff>32995</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3746500" y="16733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24122</xdr:rowOff>
    </xdr:from>
    <xdr:ext cx="534377"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530111" y="16826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61599</xdr:rowOff>
    </xdr:from>
    <xdr:to>
      <xdr:col>15</xdr:col>
      <xdr:colOff>101600</xdr:colOff>
      <xdr:row>98</xdr:row>
      <xdr:rowOff>163199</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2857500" y="16863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154326</xdr:rowOff>
    </xdr:from>
    <xdr:ext cx="534377"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641111" y="16956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47360</xdr:rowOff>
    </xdr:from>
    <xdr:to>
      <xdr:col>10</xdr:col>
      <xdr:colOff>165100</xdr:colOff>
      <xdr:row>97</xdr:row>
      <xdr:rowOff>148960</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968500" y="16678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140087</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1752111" y="16770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55034</xdr:rowOff>
    </xdr:from>
    <xdr:to>
      <xdr:col>6</xdr:col>
      <xdr:colOff>38100</xdr:colOff>
      <xdr:row>99</xdr:row>
      <xdr:rowOff>156634</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079500" y="17028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147761</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863111" y="17121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補助費等グラフ枠">
          <a:extLst>
            <a:ext uri="{FF2B5EF4-FFF2-40B4-BE49-F238E27FC236}">
              <a16:creationId xmlns:a16="http://schemas.microsoft.com/office/drawing/2014/main" id="{00000000-0008-0000-06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80735</xdr:rowOff>
    </xdr:from>
    <xdr:to>
      <xdr:col>54</xdr:col>
      <xdr:colOff>189865</xdr:colOff>
      <xdr:row>37</xdr:row>
      <xdr:rowOff>162194</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flipV="1">
          <a:off x="10475595" y="5567135"/>
          <a:ext cx="1270" cy="938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166021</xdr:rowOff>
    </xdr:from>
    <xdr:ext cx="534377" cy="259045"/>
    <xdr:sp macro="" textlink="">
      <xdr:nvSpPr>
        <xdr:cNvPr id="283" name="補助費等最小値テキスト">
          <a:extLst>
            <a:ext uri="{FF2B5EF4-FFF2-40B4-BE49-F238E27FC236}">
              <a16:creationId xmlns:a16="http://schemas.microsoft.com/office/drawing/2014/main" id="{00000000-0008-0000-0600-00001B010000}"/>
            </a:ext>
          </a:extLst>
        </xdr:cNvPr>
        <xdr:cNvSpPr txBox="1"/>
      </xdr:nvSpPr>
      <xdr:spPr>
        <a:xfrm>
          <a:off x="10528300" y="6509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162194</xdr:rowOff>
    </xdr:from>
    <xdr:to>
      <xdr:col>55</xdr:col>
      <xdr:colOff>88900</xdr:colOff>
      <xdr:row>37</xdr:row>
      <xdr:rowOff>162194</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10388600" y="6505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27412</xdr:rowOff>
    </xdr:from>
    <xdr:ext cx="599010" cy="259045"/>
    <xdr:sp macro="" textlink="">
      <xdr:nvSpPr>
        <xdr:cNvPr id="285" name="補助費等最大値テキスト">
          <a:extLst>
            <a:ext uri="{FF2B5EF4-FFF2-40B4-BE49-F238E27FC236}">
              <a16:creationId xmlns:a16="http://schemas.microsoft.com/office/drawing/2014/main" id="{00000000-0008-0000-0600-00001D010000}"/>
            </a:ext>
          </a:extLst>
        </xdr:cNvPr>
        <xdr:cNvSpPr txBox="1"/>
      </xdr:nvSpPr>
      <xdr:spPr>
        <a:xfrm>
          <a:off x="10528300" y="5342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80735</xdr:rowOff>
    </xdr:from>
    <xdr:to>
      <xdr:col>55</xdr:col>
      <xdr:colOff>88900</xdr:colOff>
      <xdr:row>32</xdr:row>
      <xdr:rowOff>80735</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5567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21944</xdr:rowOff>
    </xdr:from>
    <xdr:to>
      <xdr:col>55</xdr:col>
      <xdr:colOff>0</xdr:colOff>
      <xdr:row>37</xdr:row>
      <xdr:rowOff>24463</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9639300" y="6365594"/>
          <a:ext cx="838200" cy="2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108938</xdr:rowOff>
    </xdr:from>
    <xdr:ext cx="534377" cy="259045"/>
    <xdr:sp macro="" textlink="">
      <xdr:nvSpPr>
        <xdr:cNvPr id="288" name="補助費等平均値テキスト">
          <a:extLst>
            <a:ext uri="{FF2B5EF4-FFF2-40B4-BE49-F238E27FC236}">
              <a16:creationId xmlns:a16="http://schemas.microsoft.com/office/drawing/2014/main" id="{00000000-0008-0000-0600-000020010000}"/>
            </a:ext>
          </a:extLst>
        </xdr:cNvPr>
        <xdr:cNvSpPr txBox="1"/>
      </xdr:nvSpPr>
      <xdr:spPr>
        <a:xfrm>
          <a:off x="10528300" y="61096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86061</xdr:rowOff>
    </xdr:from>
    <xdr:to>
      <xdr:col>55</xdr:col>
      <xdr:colOff>50800</xdr:colOff>
      <xdr:row>37</xdr:row>
      <xdr:rowOff>16211</xdr:rowOff>
    </xdr:to>
    <xdr:sp macro="" textlink="">
      <xdr:nvSpPr>
        <xdr:cNvPr id="289" name="フローチャート: 判断 288">
          <a:extLst>
            <a:ext uri="{FF2B5EF4-FFF2-40B4-BE49-F238E27FC236}">
              <a16:creationId xmlns:a16="http://schemas.microsoft.com/office/drawing/2014/main" id="{00000000-0008-0000-0600-000021010000}"/>
            </a:ext>
          </a:extLst>
        </xdr:cNvPr>
        <xdr:cNvSpPr/>
      </xdr:nvSpPr>
      <xdr:spPr>
        <a:xfrm>
          <a:off x="10426700" y="6258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7848</xdr:rowOff>
    </xdr:from>
    <xdr:to>
      <xdr:col>50</xdr:col>
      <xdr:colOff>114300</xdr:colOff>
      <xdr:row>37</xdr:row>
      <xdr:rowOff>21944</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8750300" y="6351498"/>
          <a:ext cx="889000" cy="14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95246</xdr:rowOff>
    </xdr:from>
    <xdr:to>
      <xdr:col>50</xdr:col>
      <xdr:colOff>165100</xdr:colOff>
      <xdr:row>37</xdr:row>
      <xdr:rowOff>25396</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9588500" y="6267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41923</xdr:rowOff>
    </xdr:from>
    <xdr:ext cx="534377" cy="259045"/>
    <xdr:sp macro="" textlink="">
      <xdr:nvSpPr>
        <xdr:cNvPr id="292" name="テキスト ボックス 291">
          <a:extLst>
            <a:ext uri="{FF2B5EF4-FFF2-40B4-BE49-F238E27FC236}">
              <a16:creationId xmlns:a16="http://schemas.microsoft.com/office/drawing/2014/main" id="{00000000-0008-0000-0600-000024010000}"/>
            </a:ext>
          </a:extLst>
        </xdr:cNvPr>
        <xdr:cNvSpPr txBox="1"/>
      </xdr:nvSpPr>
      <xdr:spPr>
        <a:xfrm>
          <a:off x="9372111" y="6042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7848</xdr:rowOff>
    </xdr:from>
    <xdr:to>
      <xdr:col>45</xdr:col>
      <xdr:colOff>177800</xdr:colOff>
      <xdr:row>37</xdr:row>
      <xdr:rowOff>43272</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7861300" y="6351498"/>
          <a:ext cx="889000" cy="35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109158</xdr:rowOff>
    </xdr:from>
    <xdr:to>
      <xdr:col>46</xdr:col>
      <xdr:colOff>38100</xdr:colOff>
      <xdr:row>37</xdr:row>
      <xdr:rowOff>39308</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8699500" y="6281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55835</xdr:rowOff>
    </xdr:from>
    <xdr:ext cx="534377"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8483111" y="6056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93107</xdr:rowOff>
    </xdr:from>
    <xdr:to>
      <xdr:col>41</xdr:col>
      <xdr:colOff>50800</xdr:colOff>
      <xdr:row>37</xdr:row>
      <xdr:rowOff>43272</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6972300" y="5922407"/>
          <a:ext cx="889000" cy="464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134593</xdr:rowOff>
    </xdr:from>
    <xdr:to>
      <xdr:col>41</xdr:col>
      <xdr:colOff>101600</xdr:colOff>
      <xdr:row>37</xdr:row>
      <xdr:rowOff>64743</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7810500" y="630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81270</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7594111" y="6082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17261</xdr:rowOff>
    </xdr:from>
    <xdr:to>
      <xdr:col>36</xdr:col>
      <xdr:colOff>165100</xdr:colOff>
      <xdr:row>34</xdr:row>
      <xdr:rowOff>118861</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6921500" y="5846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135388</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6672795" y="5621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145113</xdr:rowOff>
    </xdr:from>
    <xdr:to>
      <xdr:col>55</xdr:col>
      <xdr:colOff>50800</xdr:colOff>
      <xdr:row>37</xdr:row>
      <xdr:rowOff>75263</xdr:rowOff>
    </xdr:to>
    <xdr:sp macro="" textlink="">
      <xdr:nvSpPr>
        <xdr:cNvPr id="306" name="楕円 305">
          <a:extLst>
            <a:ext uri="{FF2B5EF4-FFF2-40B4-BE49-F238E27FC236}">
              <a16:creationId xmlns:a16="http://schemas.microsoft.com/office/drawing/2014/main" id="{00000000-0008-0000-0600-000032010000}"/>
            </a:ext>
          </a:extLst>
        </xdr:cNvPr>
        <xdr:cNvSpPr/>
      </xdr:nvSpPr>
      <xdr:spPr>
        <a:xfrm>
          <a:off x="10426700" y="6317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123540</xdr:rowOff>
    </xdr:from>
    <xdr:ext cx="534377" cy="259045"/>
    <xdr:sp macro="" textlink="">
      <xdr:nvSpPr>
        <xdr:cNvPr id="307" name="補助費等該当値テキスト">
          <a:extLst>
            <a:ext uri="{FF2B5EF4-FFF2-40B4-BE49-F238E27FC236}">
              <a16:creationId xmlns:a16="http://schemas.microsoft.com/office/drawing/2014/main" id="{00000000-0008-0000-0600-000033010000}"/>
            </a:ext>
          </a:extLst>
        </xdr:cNvPr>
        <xdr:cNvSpPr txBox="1"/>
      </xdr:nvSpPr>
      <xdr:spPr>
        <a:xfrm>
          <a:off x="10528300" y="6295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142594</xdr:rowOff>
    </xdr:from>
    <xdr:to>
      <xdr:col>50</xdr:col>
      <xdr:colOff>165100</xdr:colOff>
      <xdr:row>37</xdr:row>
      <xdr:rowOff>72744</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9588500" y="6314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63871</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9372111" y="6407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128498</xdr:rowOff>
    </xdr:from>
    <xdr:to>
      <xdr:col>46</xdr:col>
      <xdr:colOff>38100</xdr:colOff>
      <xdr:row>37</xdr:row>
      <xdr:rowOff>58648</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8699500" y="6300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49775</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483111" y="6393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163922</xdr:rowOff>
    </xdr:from>
    <xdr:to>
      <xdr:col>41</xdr:col>
      <xdr:colOff>101600</xdr:colOff>
      <xdr:row>37</xdr:row>
      <xdr:rowOff>94072</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7810500" y="6336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85199</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594111" y="6428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42307</xdr:rowOff>
    </xdr:from>
    <xdr:to>
      <xdr:col>36</xdr:col>
      <xdr:colOff>165100</xdr:colOff>
      <xdr:row>34</xdr:row>
      <xdr:rowOff>143907</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6921500" y="5871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135034</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6672795" y="5964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普通建設事業費グラフ枠">
          <a:extLst>
            <a:ext uri="{FF2B5EF4-FFF2-40B4-BE49-F238E27FC236}">
              <a16:creationId xmlns:a16="http://schemas.microsoft.com/office/drawing/2014/main" id="{00000000-0008-0000-06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8529</xdr:rowOff>
    </xdr:from>
    <xdr:to>
      <xdr:col>54</xdr:col>
      <xdr:colOff>189865</xdr:colOff>
      <xdr:row>58</xdr:row>
      <xdr:rowOff>65504</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flipV="1">
          <a:off x="10475595" y="8752479"/>
          <a:ext cx="1270" cy="1257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69331</xdr:rowOff>
    </xdr:from>
    <xdr:ext cx="534377" cy="259045"/>
    <xdr:sp macro="" textlink="">
      <xdr:nvSpPr>
        <xdr:cNvPr id="340" name="普通建設事業費最小値テキスト">
          <a:extLst>
            <a:ext uri="{FF2B5EF4-FFF2-40B4-BE49-F238E27FC236}">
              <a16:creationId xmlns:a16="http://schemas.microsoft.com/office/drawing/2014/main" id="{00000000-0008-0000-0600-000054010000}"/>
            </a:ext>
          </a:extLst>
        </xdr:cNvPr>
        <xdr:cNvSpPr txBox="1"/>
      </xdr:nvSpPr>
      <xdr:spPr>
        <a:xfrm>
          <a:off x="10528300" y="10013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65504</xdr:rowOff>
    </xdr:from>
    <xdr:to>
      <xdr:col>55</xdr:col>
      <xdr:colOff>88900</xdr:colOff>
      <xdr:row>58</xdr:row>
      <xdr:rowOff>65504</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10388600" y="10009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126656</xdr:rowOff>
    </xdr:from>
    <xdr:ext cx="599010" cy="259045"/>
    <xdr:sp macro="" textlink="">
      <xdr:nvSpPr>
        <xdr:cNvPr id="342" name="普通建設事業費最大値テキスト">
          <a:extLst>
            <a:ext uri="{FF2B5EF4-FFF2-40B4-BE49-F238E27FC236}">
              <a16:creationId xmlns:a16="http://schemas.microsoft.com/office/drawing/2014/main" id="{00000000-0008-0000-0600-000056010000}"/>
            </a:ext>
          </a:extLst>
        </xdr:cNvPr>
        <xdr:cNvSpPr txBox="1"/>
      </xdr:nvSpPr>
      <xdr:spPr>
        <a:xfrm>
          <a:off x="10528300" y="85277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8529</xdr:rowOff>
    </xdr:from>
    <xdr:to>
      <xdr:col>55</xdr:col>
      <xdr:colOff>88900</xdr:colOff>
      <xdr:row>51</xdr:row>
      <xdr:rowOff>8529</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8752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11364</xdr:rowOff>
    </xdr:from>
    <xdr:to>
      <xdr:col>55</xdr:col>
      <xdr:colOff>0</xdr:colOff>
      <xdr:row>58</xdr:row>
      <xdr:rowOff>26474</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9639300" y="9955464"/>
          <a:ext cx="838200" cy="15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52615</xdr:rowOff>
    </xdr:from>
    <xdr:ext cx="534377" cy="259045"/>
    <xdr:sp macro="" textlink="">
      <xdr:nvSpPr>
        <xdr:cNvPr id="345" name="普通建設事業費平均値テキスト">
          <a:extLst>
            <a:ext uri="{FF2B5EF4-FFF2-40B4-BE49-F238E27FC236}">
              <a16:creationId xmlns:a16="http://schemas.microsoft.com/office/drawing/2014/main" id="{00000000-0008-0000-0600-000059010000}"/>
            </a:ext>
          </a:extLst>
        </xdr:cNvPr>
        <xdr:cNvSpPr txBox="1"/>
      </xdr:nvSpPr>
      <xdr:spPr>
        <a:xfrm>
          <a:off x="10528300" y="94823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29738</xdr:rowOff>
    </xdr:from>
    <xdr:to>
      <xdr:col>55</xdr:col>
      <xdr:colOff>50800</xdr:colOff>
      <xdr:row>56</xdr:row>
      <xdr:rowOff>131338</xdr:rowOff>
    </xdr:to>
    <xdr:sp macro="" textlink="">
      <xdr:nvSpPr>
        <xdr:cNvPr id="346" name="フローチャート: 判断 345">
          <a:extLst>
            <a:ext uri="{FF2B5EF4-FFF2-40B4-BE49-F238E27FC236}">
              <a16:creationId xmlns:a16="http://schemas.microsoft.com/office/drawing/2014/main" id="{00000000-0008-0000-0600-00005A010000}"/>
            </a:ext>
          </a:extLst>
        </xdr:cNvPr>
        <xdr:cNvSpPr/>
      </xdr:nvSpPr>
      <xdr:spPr>
        <a:xfrm>
          <a:off x="10426700" y="9630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18694</xdr:rowOff>
    </xdr:from>
    <xdr:to>
      <xdr:col>50</xdr:col>
      <xdr:colOff>114300</xdr:colOff>
      <xdr:row>58</xdr:row>
      <xdr:rowOff>26474</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8750300" y="9962794"/>
          <a:ext cx="889000" cy="7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36162</xdr:rowOff>
    </xdr:from>
    <xdr:to>
      <xdr:col>50</xdr:col>
      <xdr:colOff>165100</xdr:colOff>
      <xdr:row>56</xdr:row>
      <xdr:rowOff>137762</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9588500" y="9637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154289</xdr:rowOff>
    </xdr:from>
    <xdr:ext cx="534377" cy="259045"/>
    <xdr:sp macro="" textlink="">
      <xdr:nvSpPr>
        <xdr:cNvPr id="349" name="テキスト ボックス 348">
          <a:extLst>
            <a:ext uri="{FF2B5EF4-FFF2-40B4-BE49-F238E27FC236}">
              <a16:creationId xmlns:a16="http://schemas.microsoft.com/office/drawing/2014/main" id="{00000000-0008-0000-0600-00005D010000}"/>
            </a:ext>
          </a:extLst>
        </xdr:cNvPr>
        <xdr:cNvSpPr txBox="1"/>
      </xdr:nvSpPr>
      <xdr:spPr>
        <a:xfrm>
          <a:off x="9372111" y="9412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106591</xdr:rowOff>
    </xdr:from>
    <xdr:to>
      <xdr:col>45</xdr:col>
      <xdr:colOff>177800</xdr:colOff>
      <xdr:row>58</xdr:row>
      <xdr:rowOff>18694</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7861300" y="9879241"/>
          <a:ext cx="889000" cy="83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144297</xdr:rowOff>
    </xdr:from>
    <xdr:to>
      <xdr:col>46</xdr:col>
      <xdr:colOff>38100</xdr:colOff>
      <xdr:row>57</xdr:row>
      <xdr:rowOff>74447</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8699500" y="9745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90974</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8483111" y="9520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54821</xdr:rowOff>
    </xdr:from>
    <xdr:to>
      <xdr:col>41</xdr:col>
      <xdr:colOff>50800</xdr:colOff>
      <xdr:row>57</xdr:row>
      <xdr:rowOff>106591</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6972300" y="9484571"/>
          <a:ext cx="889000" cy="394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79901</xdr:rowOff>
    </xdr:from>
    <xdr:to>
      <xdr:col>41</xdr:col>
      <xdr:colOff>101600</xdr:colOff>
      <xdr:row>57</xdr:row>
      <xdr:rowOff>10051</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7810500" y="9681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26578</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7594111" y="9456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97320</xdr:rowOff>
    </xdr:from>
    <xdr:to>
      <xdr:col>36</xdr:col>
      <xdr:colOff>165100</xdr:colOff>
      <xdr:row>57</xdr:row>
      <xdr:rowOff>27470</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6921500" y="9698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18597</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6705111" y="9791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132014</xdr:rowOff>
    </xdr:from>
    <xdr:to>
      <xdr:col>55</xdr:col>
      <xdr:colOff>50800</xdr:colOff>
      <xdr:row>58</xdr:row>
      <xdr:rowOff>62164</xdr:rowOff>
    </xdr:to>
    <xdr:sp macro="" textlink="">
      <xdr:nvSpPr>
        <xdr:cNvPr id="363" name="楕円 362">
          <a:extLst>
            <a:ext uri="{FF2B5EF4-FFF2-40B4-BE49-F238E27FC236}">
              <a16:creationId xmlns:a16="http://schemas.microsoft.com/office/drawing/2014/main" id="{00000000-0008-0000-0600-00006B010000}"/>
            </a:ext>
          </a:extLst>
        </xdr:cNvPr>
        <xdr:cNvSpPr/>
      </xdr:nvSpPr>
      <xdr:spPr>
        <a:xfrm>
          <a:off x="10426700" y="9904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46941</xdr:rowOff>
    </xdr:from>
    <xdr:ext cx="534377" cy="259045"/>
    <xdr:sp macro="" textlink="">
      <xdr:nvSpPr>
        <xdr:cNvPr id="364" name="普通建設事業費該当値テキスト">
          <a:extLst>
            <a:ext uri="{FF2B5EF4-FFF2-40B4-BE49-F238E27FC236}">
              <a16:creationId xmlns:a16="http://schemas.microsoft.com/office/drawing/2014/main" id="{00000000-0008-0000-0600-00006C010000}"/>
            </a:ext>
          </a:extLst>
        </xdr:cNvPr>
        <xdr:cNvSpPr txBox="1"/>
      </xdr:nvSpPr>
      <xdr:spPr>
        <a:xfrm>
          <a:off x="10528300" y="9819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147124</xdr:rowOff>
    </xdr:from>
    <xdr:to>
      <xdr:col>50</xdr:col>
      <xdr:colOff>165100</xdr:colOff>
      <xdr:row>58</xdr:row>
      <xdr:rowOff>77274</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9588500" y="9919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68401</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372111" y="10012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139344</xdr:rowOff>
    </xdr:from>
    <xdr:to>
      <xdr:col>46</xdr:col>
      <xdr:colOff>38100</xdr:colOff>
      <xdr:row>58</xdr:row>
      <xdr:rowOff>69494</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8699500" y="9911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60621</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8483111" y="10004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55791</xdr:rowOff>
    </xdr:from>
    <xdr:to>
      <xdr:col>41</xdr:col>
      <xdr:colOff>101600</xdr:colOff>
      <xdr:row>57</xdr:row>
      <xdr:rowOff>157391</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7810500" y="9828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148518</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7594111" y="9921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4021</xdr:rowOff>
    </xdr:from>
    <xdr:to>
      <xdr:col>36</xdr:col>
      <xdr:colOff>165100</xdr:colOff>
      <xdr:row>55</xdr:row>
      <xdr:rowOff>105621</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6921500" y="9433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122148</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705111" y="9208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普通建設事業費 （ うち新規整備　）グラフ枠">
          <a:extLst>
            <a:ext uri="{FF2B5EF4-FFF2-40B4-BE49-F238E27FC236}">
              <a16:creationId xmlns:a16="http://schemas.microsoft.com/office/drawing/2014/main" id="{00000000-0008-0000-06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48042</xdr:rowOff>
    </xdr:from>
    <xdr:to>
      <xdr:col>54</xdr:col>
      <xdr:colOff>189865</xdr:colOff>
      <xdr:row>79</xdr:row>
      <xdr:rowOff>98879</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flipV="1">
          <a:off x="10475595" y="12049542"/>
          <a:ext cx="1270" cy="15938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399" name="普通建設事業費 （ うち新規整備　）最小値テキスト">
          <a:extLst>
            <a:ext uri="{FF2B5EF4-FFF2-40B4-BE49-F238E27FC236}">
              <a16:creationId xmlns:a16="http://schemas.microsoft.com/office/drawing/2014/main" id="{00000000-0008-0000-0600-00008F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166169</xdr:rowOff>
    </xdr:from>
    <xdr:ext cx="599010" cy="259045"/>
    <xdr:sp macro="" textlink="">
      <xdr:nvSpPr>
        <xdr:cNvPr id="401" name="普通建設事業費 （ うち新規整備　）最大値テキスト">
          <a:extLst>
            <a:ext uri="{FF2B5EF4-FFF2-40B4-BE49-F238E27FC236}">
              <a16:creationId xmlns:a16="http://schemas.microsoft.com/office/drawing/2014/main" id="{00000000-0008-0000-0600-000091010000}"/>
            </a:ext>
          </a:extLst>
        </xdr:cNvPr>
        <xdr:cNvSpPr txBox="1"/>
      </xdr:nvSpPr>
      <xdr:spPr>
        <a:xfrm>
          <a:off x="10528300" y="118247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48042</xdr:rowOff>
    </xdr:from>
    <xdr:to>
      <xdr:col>55</xdr:col>
      <xdr:colOff>88900</xdr:colOff>
      <xdr:row>70</xdr:row>
      <xdr:rowOff>48042</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2049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94328</xdr:rowOff>
    </xdr:from>
    <xdr:to>
      <xdr:col>55</xdr:col>
      <xdr:colOff>0</xdr:colOff>
      <xdr:row>79</xdr:row>
      <xdr:rowOff>96898</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9639300" y="13638878"/>
          <a:ext cx="838200" cy="2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157366</xdr:rowOff>
    </xdr:from>
    <xdr:ext cx="534377" cy="259045"/>
    <xdr:sp macro="" textlink="">
      <xdr:nvSpPr>
        <xdr:cNvPr id="404" name="普通建設事業費 （ うち新規整備　）平均値テキスト">
          <a:extLst>
            <a:ext uri="{FF2B5EF4-FFF2-40B4-BE49-F238E27FC236}">
              <a16:creationId xmlns:a16="http://schemas.microsoft.com/office/drawing/2014/main" id="{00000000-0008-0000-0600-000094010000}"/>
            </a:ext>
          </a:extLst>
        </xdr:cNvPr>
        <xdr:cNvSpPr txBox="1"/>
      </xdr:nvSpPr>
      <xdr:spPr>
        <a:xfrm>
          <a:off x="10528300" y="131875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134489</xdr:rowOff>
    </xdr:from>
    <xdr:to>
      <xdr:col>55</xdr:col>
      <xdr:colOff>50800</xdr:colOff>
      <xdr:row>78</xdr:row>
      <xdr:rowOff>64639</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10426700" y="13336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94328</xdr:rowOff>
    </xdr:from>
    <xdr:to>
      <xdr:col>50</xdr:col>
      <xdr:colOff>114300</xdr:colOff>
      <xdr:row>79</xdr:row>
      <xdr:rowOff>96985</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8750300" y="13638878"/>
          <a:ext cx="889000" cy="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167331</xdr:rowOff>
    </xdr:from>
    <xdr:to>
      <xdr:col>50</xdr:col>
      <xdr:colOff>165100</xdr:colOff>
      <xdr:row>78</xdr:row>
      <xdr:rowOff>97481</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9588500" y="13368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114008</xdr:rowOff>
    </xdr:from>
    <xdr:ext cx="534377"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9372111" y="13144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96985</xdr:rowOff>
    </xdr:from>
    <xdr:to>
      <xdr:col>45</xdr:col>
      <xdr:colOff>177800</xdr:colOff>
      <xdr:row>79</xdr:row>
      <xdr:rowOff>98617</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7861300" y="13641535"/>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98709</xdr:rowOff>
    </xdr:from>
    <xdr:to>
      <xdr:col>46</xdr:col>
      <xdr:colOff>38100</xdr:colOff>
      <xdr:row>79</xdr:row>
      <xdr:rowOff>28859</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8699500" y="13471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45386</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8483111" y="13247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97475</xdr:rowOff>
    </xdr:from>
    <xdr:to>
      <xdr:col>41</xdr:col>
      <xdr:colOff>50800</xdr:colOff>
      <xdr:row>79</xdr:row>
      <xdr:rowOff>98617</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6972300" y="13642025"/>
          <a:ext cx="889000" cy="1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67455</xdr:rowOff>
    </xdr:from>
    <xdr:to>
      <xdr:col>41</xdr:col>
      <xdr:colOff>101600</xdr:colOff>
      <xdr:row>78</xdr:row>
      <xdr:rowOff>169055</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7810500" y="13440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14132</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7594111" y="13215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76882</xdr:rowOff>
    </xdr:from>
    <xdr:to>
      <xdr:col>36</xdr:col>
      <xdr:colOff>165100</xdr:colOff>
      <xdr:row>79</xdr:row>
      <xdr:rowOff>7032</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6921500" y="13449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23559</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6705111" y="13225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46098</xdr:rowOff>
    </xdr:from>
    <xdr:to>
      <xdr:col>55</xdr:col>
      <xdr:colOff>50800</xdr:colOff>
      <xdr:row>79</xdr:row>
      <xdr:rowOff>147698</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10426700" y="13590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132475</xdr:rowOff>
    </xdr:from>
    <xdr:ext cx="378565" cy="259045"/>
    <xdr:sp macro="" textlink="">
      <xdr:nvSpPr>
        <xdr:cNvPr id="423" name="普通建設事業費 （ うち新規整備　）該当値テキスト">
          <a:extLst>
            <a:ext uri="{FF2B5EF4-FFF2-40B4-BE49-F238E27FC236}">
              <a16:creationId xmlns:a16="http://schemas.microsoft.com/office/drawing/2014/main" id="{00000000-0008-0000-0600-0000A7010000}"/>
            </a:ext>
          </a:extLst>
        </xdr:cNvPr>
        <xdr:cNvSpPr txBox="1"/>
      </xdr:nvSpPr>
      <xdr:spPr>
        <a:xfrm>
          <a:off x="10528300" y="135055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43528</xdr:rowOff>
    </xdr:from>
    <xdr:to>
      <xdr:col>50</xdr:col>
      <xdr:colOff>165100</xdr:colOff>
      <xdr:row>79</xdr:row>
      <xdr:rowOff>145128</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9588500" y="13588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136255</xdr:rowOff>
    </xdr:from>
    <xdr:ext cx="378565"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9450017" y="136808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46185</xdr:rowOff>
    </xdr:from>
    <xdr:to>
      <xdr:col>46</xdr:col>
      <xdr:colOff>38100</xdr:colOff>
      <xdr:row>79</xdr:row>
      <xdr:rowOff>147785</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8699500" y="13590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138912</xdr:rowOff>
    </xdr:from>
    <xdr:ext cx="378565"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8561017" y="136834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47817</xdr:rowOff>
    </xdr:from>
    <xdr:to>
      <xdr:col>41</xdr:col>
      <xdr:colOff>101600</xdr:colOff>
      <xdr:row>79</xdr:row>
      <xdr:rowOff>149417</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7810500" y="13592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79</xdr:row>
      <xdr:rowOff>140544</xdr:rowOff>
    </xdr:from>
    <xdr:ext cx="313932"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704333" y="136850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46675</xdr:rowOff>
    </xdr:from>
    <xdr:to>
      <xdr:col>36</xdr:col>
      <xdr:colOff>165100</xdr:colOff>
      <xdr:row>79</xdr:row>
      <xdr:rowOff>148275</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6921500" y="13591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139402</xdr:rowOff>
    </xdr:from>
    <xdr:ext cx="378565"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6783017" y="136839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普通建設事業費 （ うち更新整備　）グラフ枠">
          <a:extLst>
            <a:ext uri="{FF2B5EF4-FFF2-40B4-BE49-F238E27FC236}">
              <a16:creationId xmlns:a16="http://schemas.microsoft.com/office/drawing/2014/main" id="{00000000-0008-0000-06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149516</xdr:rowOff>
    </xdr:from>
    <xdr:to>
      <xdr:col>54</xdr:col>
      <xdr:colOff>189865</xdr:colOff>
      <xdr:row>99</xdr:row>
      <xdr:rowOff>44450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flipV="1">
          <a:off x="10475595" y="15408566"/>
          <a:ext cx="1270" cy="16094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48277</xdr:rowOff>
    </xdr:from>
    <xdr:ext cx="249299" cy="259045"/>
    <xdr:sp macro="" textlink="">
      <xdr:nvSpPr>
        <xdr:cNvPr id="456" name="普通建設事業費 （ うち更新整備　）最小値テキスト">
          <a:extLst>
            <a:ext uri="{FF2B5EF4-FFF2-40B4-BE49-F238E27FC236}">
              <a16:creationId xmlns:a16="http://schemas.microsoft.com/office/drawing/2014/main" id="{00000000-0008-0000-0600-0000C8010000}"/>
            </a:ext>
          </a:extLst>
        </xdr:cNvPr>
        <xdr:cNvSpPr txBox="1"/>
      </xdr:nvSpPr>
      <xdr:spPr>
        <a:xfrm>
          <a:off x="10528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44450</xdr:rowOff>
    </xdr:from>
    <xdr:to>
      <xdr:col>55</xdr:col>
      <xdr:colOff>88900</xdr:colOff>
      <xdr:row>99</xdr:row>
      <xdr:rowOff>44450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88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96193</xdr:rowOff>
    </xdr:from>
    <xdr:ext cx="599010" cy="259045"/>
    <xdr:sp macro="" textlink="">
      <xdr:nvSpPr>
        <xdr:cNvPr id="458" name="普通建設事業費 （ うち更新整備　）最大値テキスト">
          <a:extLst>
            <a:ext uri="{FF2B5EF4-FFF2-40B4-BE49-F238E27FC236}">
              <a16:creationId xmlns:a16="http://schemas.microsoft.com/office/drawing/2014/main" id="{00000000-0008-0000-0600-0000CA010000}"/>
            </a:ext>
          </a:extLst>
        </xdr:cNvPr>
        <xdr:cNvSpPr txBox="1"/>
      </xdr:nvSpPr>
      <xdr:spPr>
        <a:xfrm>
          <a:off x="10528300" y="151837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126,727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149516</xdr:rowOff>
    </xdr:from>
    <xdr:to>
      <xdr:col>55</xdr:col>
      <xdr:colOff>88900</xdr:colOff>
      <xdr:row>89</xdr:row>
      <xdr:rowOff>149516</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10388600" y="15408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155423</xdr:rowOff>
    </xdr:from>
    <xdr:to>
      <xdr:col>55</xdr:col>
      <xdr:colOff>0</xdr:colOff>
      <xdr:row>98</xdr:row>
      <xdr:rowOff>5753</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9639300" y="16786073"/>
          <a:ext cx="838200" cy="21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134217</xdr:rowOff>
    </xdr:from>
    <xdr:ext cx="534377" cy="259045"/>
    <xdr:sp macro="" textlink="">
      <xdr:nvSpPr>
        <xdr:cNvPr id="461" name="普通建設事業費 （ うち更新整備　）平均値テキスト">
          <a:extLst>
            <a:ext uri="{FF2B5EF4-FFF2-40B4-BE49-F238E27FC236}">
              <a16:creationId xmlns:a16="http://schemas.microsoft.com/office/drawing/2014/main" id="{00000000-0008-0000-0600-0000CD010000}"/>
            </a:ext>
          </a:extLst>
        </xdr:cNvPr>
        <xdr:cNvSpPr txBox="1"/>
      </xdr:nvSpPr>
      <xdr:spPr>
        <a:xfrm>
          <a:off x="10528300" y="164219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111340</xdr:rowOff>
    </xdr:from>
    <xdr:to>
      <xdr:col>55</xdr:col>
      <xdr:colOff>50800</xdr:colOff>
      <xdr:row>97</xdr:row>
      <xdr:rowOff>41490</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10426700" y="1657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135065</xdr:rowOff>
    </xdr:from>
    <xdr:to>
      <xdr:col>50</xdr:col>
      <xdr:colOff>114300</xdr:colOff>
      <xdr:row>97</xdr:row>
      <xdr:rowOff>155423</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8750300" y="16765715"/>
          <a:ext cx="889000" cy="20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101512</xdr:rowOff>
    </xdr:from>
    <xdr:to>
      <xdr:col>50</xdr:col>
      <xdr:colOff>165100</xdr:colOff>
      <xdr:row>97</xdr:row>
      <xdr:rowOff>31662</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9588500" y="16560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48189</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9372111" y="16335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6514</xdr:rowOff>
    </xdr:from>
    <xdr:to>
      <xdr:col>45</xdr:col>
      <xdr:colOff>177800</xdr:colOff>
      <xdr:row>97</xdr:row>
      <xdr:rowOff>135065</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7861300" y="16637164"/>
          <a:ext cx="889000" cy="128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150609</xdr:rowOff>
    </xdr:from>
    <xdr:to>
      <xdr:col>46</xdr:col>
      <xdr:colOff>38100</xdr:colOff>
      <xdr:row>97</xdr:row>
      <xdr:rowOff>80759</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8699500" y="16609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97286</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8483111" y="16385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152718</xdr:rowOff>
    </xdr:from>
    <xdr:to>
      <xdr:col>41</xdr:col>
      <xdr:colOff>50800</xdr:colOff>
      <xdr:row>97</xdr:row>
      <xdr:rowOff>6514</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6972300" y="16611918"/>
          <a:ext cx="889000" cy="25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90627</xdr:rowOff>
    </xdr:from>
    <xdr:to>
      <xdr:col>41</xdr:col>
      <xdr:colOff>101600</xdr:colOff>
      <xdr:row>97</xdr:row>
      <xdr:rowOff>20777</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7810500" y="16549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37304</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7594111" y="16325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126581</xdr:rowOff>
    </xdr:from>
    <xdr:to>
      <xdr:col>36</xdr:col>
      <xdr:colOff>165100</xdr:colOff>
      <xdr:row>97</xdr:row>
      <xdr:rowOff>56731</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6921500" y="16585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47858</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6705111" y="16678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126403</xdr:rowOff>
    </xdr:from>
    <xdr:to>
      <xdr:col>55</xdr:col>
      <xdr:colOff>50800</xdr:colOff>
      <xdr:row>98</xdr:row>
      <xdr:rowOff>56553</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10426700" y="16757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104830</xdr:rowOff>
    </xdr:from>
    <xdr:ext cx="534377" cy="259045"/>
    <xdr:sp macro="" textlink="">
      <xdr:nvSpPr>
        <xdr:cNvPr id="480" name="普通建設事業費 （ うち更新整備　）該当値テキスト">
          <a:extLst>
            <a:ext uri="{FF2B5EF4-FFF2-40B4-BE49-F238E27FC236}">
              <a16:creationId xmlns:a16="http://schemas.microsoft.com/office/drawing/2014/main" id="{00000000-0008-0000-0600-0000E0010000}"/>
            </a:ext>
          </a:extLst>
        </xdr:cNvPr>
        <xdr:cNvSpPr txBox="1"/>
      </xdr:nvSpPr>
      <xdr:spPr>
        <a:xfrm>
          <a:off x="10528300" y="16735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104623</xdr:rowOff>
    </xdr:from>
    <xdr:to>
      <xdr:col>50</xdr:col>
      <xdr:colOff>165100</xdr:colOff>
      <xdr:row>98</xdr:row>
      <xdr:rowOff>34773</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9588500" y="16735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25900</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9372111" y="16828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84265</xdr:rowOff>
    </xdr:from>
    <xdr:to>
      <xdr:col>46</xdr:col>
      <xdr:colOff>38100</xdr:colOff>
      <xdr:row>98</xdr:row>
      <xdr:rowOff>14415</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8699500" y="16714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5542</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8483111" y="16807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127164</xdr:rowOff>
    </xdr:from>
    <xdr:to>
      <xdr:col>41</xdr:col>
      <xdr:colOff>101600</xdr:colOff>
      <xdr:row>97</xdr:row>
      <xdr:rowOff>57314</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7810500" y="16586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48441</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594111" y="16679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101918</xdr:rowOff>
    </xdr:from>
    <xdr:to>
      <xdr:col>36</xdr:col>
      <xdr:colOff>165100</xdr:colOff>
      <xdr:row>97</xdr:row>
      <xdr:rowOff>32068</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6921500" y="16561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48595</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6705111" y="16336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a:extLst>
            <a:ext uri="{FF2B5EF4-FFF2-40B4-BE49-F238E27FC236}">
              <a16:creationId xmlns:a16="http://schemas.microsoft.com/office/drawing/2014/main" id="{00000000-0008-0000-06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38169</xdr:rowOff>
    </xdr:from>
    <xdr:to>
      <xdr:col>85</xdr:col>
      <xdr:colOff>126364</xdr:colOff>
      <xdr:row>39</xdr:row>
      <xdr:rowOff>98878</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flipV="1">
          <a:off x="16317595" y="5353119"/>
          <a:ext cx="1269" cy="14323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114839</xdr:rowOff>
    </xdr:from>
    <xdr:ext cx="249299" cy="259045"/>
    <xdr:sp macro="" textlink="">
      <xdr:nvSpPr>
        <xdr:cNvPr id="515" name="災害復旧事業費最小値テキスト">
          <a:extLst>
            <a:ext uri="{FF2B5EF4-FFF2-40B4-BE49-F238E27FC236}">
              <a16:creationId xmlns:a16="http://schemas.microsoft.com/office/drawing/2014/main" id="{00000000-0008-0000-0600-000003020000}"/>
            </a:ext>
          </a:extLst>
        </xdr:cNvPr>
        <xdr:cNvSpPr txBox="1"/>
      </xdr:nvSpPr>
      <xdr:spPr>
        <a:xfrm>
          <a:off x="16370300" y="680138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156296</xdr:rowOff>
    </xdr:from>
    <xdr:ext cx="534377" cy="259045"/>
    <xdr:sp macro="" textlink="">
      <xdr:nvSpPr>
        <xdr:cNvPr id="517" name="災害復旧事業費最大値テキスト">
          <a:extLst>
            <a:ext uri="{FF2B5EF4-FFF2-40B4-BE49-F238E27FC236}">
              <a16:creationId xmlns:a16="http://schemas.microsoft.com/office/drawing/2014/main" id="{00000000-0008-0000-0600-000005020000}"/>
            </a:ext>
          </a:extLst>
        </xdr:cNvPr>
        <xdr:cNvSpPr txBox="1"/>
      </xdr:nvSpPr>
      <xdr:spPr>
        <a:xfrm>
          <a:off x="16370300" y="5128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43,859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38169</xdr:rowOff>
    </xdr:from>
    <xdr:to>
      <xdr:col>86</xdr:col>
      <xdr:colOff>25400</xdr:colOff>
      <xdr:row>31</xdr:row>
      <xdr:rowOff>38169</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5353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32290</xdr:rowOff>
    </xdr:from>
    <xdr:ext cx="469744" cy="259045"/>
    <xdr:sp macro="" textlink="">
      <xdr:nvSpPr>
        <xdr:cNvPr id="520" name="災害復旧事業費平均値テキスト">
          <a:extLst>
            <a:ext uri="{FF2B5EF4-FFF2-40B4-BE49-F238E27FC236}">
              <a16:creationId xmlns:a16="http://schemas.microsoft.com/office/drawing/2014/main" id="{00000000-0008-0000-0600-000008020000}"/>
            </a:ext>
          </a:extLst>
        </xdr:cNvPr>
        <xdr:cNvSpPr txBox="1"/>
      </xdr:nvSpPr>
      <xdr:spPr>
        <a:xfrm>
          <a:off x="16370300" y="65473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9413</xdr:rowOff>
    </xdr:from>
    <xdr:to>
      <xdr:col>85</xdr:col>
      <xdr:colOff>177800</xdr:colOff>
      <xdr:row>39</xdr:row>
      <xdr:rowOff>111013</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6268700" y="6695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121231</xdr:rowOff>
    </xdr:from>
    <xdr:to>
      <xdr:col>81</xdr:col>
      <xdr:colOff>101600</xdr:colOff>
      <xdr:row>39</xdr:row>
      <xdr:rowOff>51381</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5430500" y="6636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67908</xdr:rowOff>
    </xdr:from>
    <xdr:ext cx="469744"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246428" y="6411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132400</xdr:rowOff>
    </xdr:from>
    <xdr:to>
      <xdr:col>76</xdr:col>
      <xdr:colOff>165100</xdr:colOff>
      <xdr:row>39</xdr:row>
      <xdr:rowOff>62550</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4541500" y="664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79076</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4357428" y="6422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105718</xdr:rowOff>
    </xdr:from>
    <xdr:to>
      <xdr:col>72</xdr:col>
      <xdr:colOff>38100</xdr:colOff>
      <xdr:row>39</xdr:row>
      <xdr:rowOff>35868</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3652500" y="6620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52395</xdr:rowOff>
    </xdr:from>
    <xdr:ext cx="469744"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3468428" y="6396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94745</xdr:rowOff>
    </xdr:from>
    <xdr:to>
      <xdr:col>67</xdr:col>
      <xdr:colOff>101600</xdr:colOff>
      <xdr:row>39</xdr:row>
      <xdr:rowOff>24895</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2763500" y="6609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41423</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579428" y="6385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159289</xdr:rowOff>
    </xdr:from>
    <xdr:ext cx="249299" cy="259045"/>
    <xdr:sp macro="" textlink="">
      <xdr:nvSpPr>
        <xdr:cNvPr id="539" name="災害復旧事業費該当値テキスト">
          <a:extLst>
            <a:ext uri="{FF2B5EF4-FFF2-40B4-BE49-F238E27FC236}">
              <a16:creationId xmlns:a16="http://schemas.microsoft.com/office/drawing/2014/main" id="{00000000-0008-0000-0600-00001B020000}"/>
            </a:ext>
          </a:extLst>
        </xdr:cNvPr>
        <xdr:cNvSpPr txBox="1"/>
      </xdr:nvSpPr>
      <xdr:spPr>
        <a:xfrm>
          <a:off x="16370300" y="667438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a:extLst>
            <a:ext uri="{FF2B5EF4-FFF2-40B4-BE49-F238E27FC236}">
              <a16:creationId xmlns:a16="http://schemas.microsoft.com/office/drawing/2014/main" id="{00000000-0008-0000-0600-000032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4" name="失業対策事業費最小値テキスト">
          <a:extLst>
            <a:ext uri="{FF2B5EF4-FFF2-40B4-BE49-F238E27FC236}">
              <a16:creationId xmlns:a16="http://schemas.microsoft.com/office/drawing/2014/main" id="{00000000-0008-0000-0600-000034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6" name="失業対策事業費最大値テキスト">
          <a:extLst>
            <a:ext uri="{FF2B5EF4-FFF2-40B4-BE49-F238E27FC236}">
              <a16:creationId xmlns:a16="http://schemas.microsoft.com/office/drawing/2014/main" id="{00000000-0008-0000-0600-000036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9" name="失業対策事業費平均値テキスト">
          <a:extLst>
            <a:ext uri="{FF2B5EF4-FFF2-40B4-BE49-F238E27FC236}">
              <a16:creationId xmlns:a16="http://schemas.microsoft.com/office/drawing/2014/main" id="{00000000-0008-0000-0600-000039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8" name="失業対策事業費該当値テキスト">
          <a:extLst>
            <a:ext uri="{FF2B5EF4-FFF2-40B4-BE49-F238E27FC236}">
              <a16:creationId xmlns:a16="http://schemas.microsoft.com/office/drawing/2014/main" id="{00000000-0008-0000-0600-00004C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公債費グラフ枠">
          <a:extLst>
            <a:ext uri="{FF2B5EF4-FFF2-40B4-BE49-F238E27FC236}">
              <a16:creationId xmlns:a16="http://schemas.microsoft.com/office/drawing/2014/main" id="{00000000-0008-0000-0600-00006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24257</xdr:rowOff>
    </xdr:from>
    <xdr:to>
      <xdr:col>85</xdr:col>
      <xdr:colOff>126364</xdr:colOff>
      <xdr:row>77</xdr:row>
      <xdr:rowOff>147434</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flipV="1">
          <a:off x="16317595" y="12025757"/>
          <a:ext cx="1269" cy="13233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151261</xdr:rowOff>
    </xdr:from>
    <xdr:ext cx="534377" cy="259045"/>
    <xdr:sp macro="" textlink="">
      <xdr:nvSpPr>
        <xdr:cNvPr id="621" name="公債費最小値テキスト">
          <a:extLst>
            <a:ext uri="{FF2B5EF4-FFF2-40B4-BE49-F238E27FC236}">
              <a16:creationId xmlns:a16="http://schemas.microsoft.com/office/drawing/2014/main" id="{00000000-0008-0000-0600-00006D020000}"/>
            </a:ext>
          </a:extLst>
        </xdr:cNvPr>
        <xdr:cNvSpPr txBox="1"/>
      </xdr:nvSpPr>
      <xdr:spPr>
        <a:xfrm>
          <a:off x="16370300" y="13352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147434</xdr:rowOff>
    </xdr:from>
    <xdr:to>
      <xdr:col>86</xdr:col>
      <xdr:colOff>25400</xdr:colOff>
      <xdr:row>77</xdr:row>
      <xdr:rowOff>147434</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6230600" y="1334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142384</xdr:rowOff>
    </xdr:from>
    <xdr:ext cx="534377" cy="259045"/>
    <xdr:sp macro="" textlink="">
      <xdr:nvSpPr>
        <xdr:cNvPr id="623" name="公債費最大値テキスト">
          <a:extLst>
            <a:ext uri="{FF2B5EF4-FFF2-40B4-BE49-F238E27FC236}">
              <a16:creationId xmlns:a16="http://schemas.microsoft.com/office/drawing/2014/main" id="{00000000-0008-0000-0600-00006F020000}"/>
            </a:ext>
          </a:extLst>
        </xdr:cNvPr>
        <xdr:cNvSpPr txBox="1"/>
      </xdr:nvSpPr>
      <xdr:spPr>
        <a:xfrm>
          <a:off x="16370300" y="11800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24257</xdr:rowOff>
    </xdr:from>
    <xdr:to>
      <xdr:col>86</xdr:col>
      <xdr:colOff>25400</xdr:colOff>
      <xdr:row>70</xdr:row>
      <xdr:rowOff>24257</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6230600" y="12025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160331</xdr:rowOff>
    </xdr:from>
    <xdr:to>
      <xdr:col>85</xdr:col>
      <xdr:colOff>127000</xdr:colOff>
      <xdr:row>74</xdr:row>
      <xdr:rowOff>162331</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5481300" y="12847631"/>
          <a:ext cx="838200" cy="2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13054</xdr:rowOff>
    </xdr:from>
    <xdr:ext cx="534377" cy="259045"/>
    <xdr:sp macro="" textlink="">
      <xdr:nvSpPr>
        <xdr:cNvPr id="626" name="公債費平均値テキスト">
          <a:extLst>
            <a:ext uri="{FF2B5EF4-FFF2-40B4-BE49-F238E27FC236}">
              <a16:creationId xmlns:a16="http://schemas.microsoft.com/office/drawing/2014/main" id="{00000000-0008-0000-0600-000072020000}"/>
            </a:ext>
          </a:extLst>
        </xdr:cNvPr>
        <xdr:cNvSpPr txBox="1"/>
      </xdr:nvSpPr>
      <xdr:spPr>
        <a:xfrm>
          <a:off x="16370300" y="128718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34627</xdr:rowOff>
    </xdr:from>
    <xdr:to>
      <xdr:col>85</xdr:col>
      <xdr:colOff>177800</xdr:colOff>
      <xdr:row>75</xdr:row>
      <xdr:rowOff>136227</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6268700" y="12893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162331</xdr:rowOff>
    </xdr:from>
    <xdr:to>
      <xdr:col>81</xdr:col>
      <xdr:colOff>50800</xdr:colOff>
      <xdr:row>75</xdr:row>
      <xdr:rowOff>16828</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4592300" y="12849631"/>
          <a:ext cx="889000" cy="25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13824</xdr:rowOff>
    </xdr:from>
    <xdr:to>
      <xdr:col>81</xdr:col>
      <xdr:colOff>101600</xdr:colOff>
      <xdr:row>75</xdr:row>
      <xdr:rowOff>115424</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5430500" y="12872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106551</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5214111" y="12965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16828</xdr:rowOff>
    </xdr:from>
    <xdr:to>
      <xdr:col>76</xdr:col>
      <xdr:colOff>114300</xdr:colOff>
      <xdr:row>75</xdr:row>
      <xdr:rowOff>83007</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3703300" y="12875578"/>
          <a:ext cx="889000" cy="6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1156</xdr:rowOff>
    </xdr:from>
    <xdr:to>
      <xdr:col>76</xdr:col>
      <xdr:colOff>165100</xdr:colOff>
      <xdr:row>75</xdr:row>
      <xdr:rowOff>102756</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4541500" y="1285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93883</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4325111" y="12952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83007</xdr:rowOff>
    </xdr:from>
    <xdr:to>
      <xdr:col>71</xdr:col>
      <xdr:colOff>177800</xdr:colOff>
      <xdr:row>75</xdr:row>
      <xdr:rowOff>149720</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flipV="1">
          <a:off x="12814300" y="12941757"/>
          <a:ext cx="889000" cy="66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30969</xdr:rowOff>
    </xdr:from>
    <xdr:to>
      <xdr:col>72</xdr:col>
      <xdr:colOff>38100</xdr:colOff>
      <xdr:row>75</xdr:row>
      <xdr:rowOff>132569</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3652500" y="12889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149096</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3436111" y="12664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84709</xdr:rowOff>
    </xdr:from>
    <xdr:to>
      <xdr:col>67</xdr:col>
      <xdr:colOff>101600</xdr:colOff>
      <xdr:row>76</xdr:row>
      <xdr:rowOff>14858</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2763500" y="1294345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31386</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547111" y="12718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109531</xdr:rowOff>
    </xdr:from>
    <xdr:to>
      <xdr:col>85</xdr:col>
      <xdr:colOff>177800</xdr:colOff>
      <xdr:row>75</xdr:row>
      <xdr:rowOff>39681</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6268700" y="12796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132408</xdr:rowOff>
    </xdr:from>
    <xdr:ext cx="534377" cy="259045"/>
    <xdr:sp macro="" textlink="">
      <xdr:nvSpPr>
        <xdr:cNvPr id="645" name="公債費該当値テキスト">
          <a:extLst>
            <a:ext uri="{FF2B5EF4-FFF2-40B4-BE49-F238E27FC236}">
              <a16:creationId xmlns:a16="http://schemas.microsoft.com/office/drawing/2014/main" id="{00000000-0008-0000-0600-000085020000}"/>
            </a:ext>
          </a:extLst>
        </xdr:cNvPr>
        <xdr:cNvSpPr txBox="1"/>
      </xdr:nvSpPr>
      <xdr:spPr>
        <a:xfrm>
          <a:off x="16370300" y="12648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111531</xdr:rowOff>
    </xdr:from>
    <xdr:to>
      <xdr:col>81</xdr:col>
      <xdr:colOff>101600</xdr:colOff>
      <xdr:row>75</xdr:row>
      <xdr:rowOff>41681</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5430500" y="12798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58208</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5214111" y="12574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137478</xdr:rowOff>
    </xdr:from>
    <xdr:to>
      <xdr:col>76</xdr:col>
      <xdr:colOff>165100</xdr:colOff>
      <xdr:row>75</xdr:row>
      <xdr:rowOff>67628</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4541500" y="12824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84155</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4325111" y="12600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32207</xdr:rowOff>
    </xdr:from>
    <xdr:to>
      <xdr:col>72</xdr:col>
      <xdr:colOff>38100</xdr:colOff>
      <xdr:row>75</xdr:row>
      <xdr:rowOff>133807</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3652500" y="12890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124934</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436111" y="12983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98920</xdr:rowOff>
    </xdr:from>
    <xdr:to>
      <xdr:col>67</xdr:col>
      <xdr:colOff>101600</xdr:colOff>
      <xdr:row>76</xdr:row>
      <xdr:rowOff>29071</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2763500" y="1295767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20197</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547111" y="13050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積立金グラフ枠">
          <a:extLst>
            <a:ext uri="{FF2B5EF4-FFF2-40B4-BE49-F238E27FC236}">
              <a16:creationId xmlns:a16="http://schemas.microsoft.com/office/drawing/2014/main" id="{00000000-0008-0000-0600-0000A2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17924</xdr:rowOff>
    </xdr:from>
    <xdr:to>
      <xdr:col>85</xdr:col>
      <xdr:colOff>126364</xdr:colOff>
      <xdr:row>98</xdr:row>
      <xdr:rowOff>137784</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flipV="1">
          <a:off x="16317595" y="15619874"/>
          <a:ext cx="1269" cy="1320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141611</xdr:rowOff>
    </xdr:from>
    <xdr:ext cx="378565" cy="259045"/>
    <xdr:sp macro="" textlink="">
      <xdr:nvSpPr>
        <xdr:cNvPr id="676" name="積立金最小値テキスト">
          <a:extLst>
            <a:ext uri="{FF2B5EF4-FFF2-40B4-BE49-F238E27FC236}">
              <a16:creationId xmlns:a16="http://schemas.microsoft.com/office/drawing/2014/main" id="{00000000-0008-0000-0600-0000A4020000}"/>
            </a:ext>
          </a:extLst>
        </xdr:cNvPr>
        <xdr:cNvSpPr txBox="1"/>
      </xdr:nvSpPr>
      <xdr:spPr>
        <a:xfrm>
          <a:off x="16370300" y="169437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137784</xdr:rowOff>
    </xdr:from>
    <xdr:to>
      <xdr:col>86</xdr:col>
      <xdr:colOff>25400</xdr:colOff>
      <xdr:row>98</xdr:row>
      <xdr:rowOff>137784</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6230600" y="16939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136051</xdr:rowOff>
    </xdr:from>
    <xdr:ext cx="599010" cy="259045"/>
    <xdr:sp macro="" textlink="">
      <xdr:nvSpPr>
        <xdr:cNvPr id="678" name="積立金最大値テキスト">
          <a:extLst>
            <a:ext uri="{FF2B5EF4-FFF2-40B4-BE49-F238E27FC236}">
              <a16:creationId xmlns:a16="http://schemas.microsoft.com/office/drawing/2014/main" id="{00000000-0008-0000-0600-0000A6020000}"/>
            </a:ext>
          </a:extLst>
        </xdr:cNvPr>
        <xdr:cNvSpPr txBox="1"/>
      </xdr:nvSpPr>
      <xdr:spPr>
        <a:xfrm>
          <a:off x="16370300" y="15395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17924</xdr:rowOff>
    </xdr:from>
    <xdr:to>
      <xdr:col>86</xdr:col>
      <xdr:colOff>25400</xdr:colOff>
      <xdr:row>91</xdr:row>
      <xdr:rowOff>17924</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5619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168339</xdr:rowOff>
    </xdr:from>
    <xdr:to>
      <xdr:col>85</xdr:col>
      <xdr:colOff>127000</xdr:colOff>
      <xdr:row>98</xdr:row>
      <xdr:rowOff>50940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5481300" y="16798989"/>
          <a:ext cx="838200" cy="54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155439</xdr:rowOff>
    </xdr:from>
    <xdr:ext cx="534377" cy="259045"/>
    <xdr:sp macro="" textlink="">
      <xdr:nvSpPr>
        <xdr:cNvPr id="681" name="積立金平均値テキスト">
          <a:extLst>
            <a:ext uri="{FF2B5EF4-FFF2-40B4-BE49-F238E27FC236}">
              <a16:creationId xmlns:a16="http://schemas.microsoft.com/office/drawing/2014/main" id="{00000000-0008-0000-0600-0000A9020000}"/>
            </a:ext>
          </a:extLst>
        </xdr:cNvPr>
        <xdr:cNvSpPr txBox="1"/>
      </xdr:nvSpPr>
      <xdr:spPr>
        <a:xfrm>
          <a:off x="16370300" y="166146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132562</xdr:rowOff>
    </xdr:from>
    <xdr:to>
      <xdr:col>85</xdr:col>
      <xdr:colOff>177800</xdr:colOff>
      <xdr:row>98</xdr:row>
      <xdr:rowOff>62712</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6268700" y="16763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103037</xdr:rowOff>
    </xdr:from>
    <xdr:to>
      <xdr:col>81</xdr:col>
      <xdr:colOff>50800</xdr:colOff>
      <xdr:row>97</xdr:row>
      <xdr:rowOff>168339</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4592300" y="16733687"/>
          <a:ext cx="889000" cy="65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118366</xdr:rowOff>
    </xdr:from>
    <xdr:to>
      <xdr:col>81</xdr:col>
      <xdr:colOff>101600</xdr:colOff>
      <xdr:row>98</xdr:row>
      <xdr:rowOff>48516</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5430500" y="16749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39643</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14111" y="16841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103037</xdr:rowOff>
    </xdr:from>
    <xdr:to>
      <xdr:col>76</xdr:col>
      <xdr:colOff>114300</xdr:colOff>
      <xdr:row>97</xdr:row>
      <xdr:rowOff>121174</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3703300" y="16733687"/>
          <a:ext cx="889000" cy="18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126065</xdr:rowOff>
    </xdr:from>
    <xdr:to>
      <xdr:col>76</xdr:col>
      <xdr:colOff>165100</xdr:colOff>
      <xdr:row>98</xdr:row>
      <xdr:rowOff>56215</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4541500" y="16756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47342</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4325111" y="16849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121174</xdr:rowOff>
    </xdr:from>
    <xdr:to>
      <xdr:col>71</xdr:col>
      <xdr:colOff>177800</xdr:colOff>
      <xdr:row>98</xdr:row>
      <xdr:rowOff>6353</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2814300" y="16751824"/>
          <a:ext cx="889000" cy="56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125513</xdr:rowOff>
    </xdr:from>
    <xdr:to>
      <xdr:col>72</xdr:col>
      <xdr:colOff>38100</xdr:colOff>
      <xdr:row>98</xdr:row>
      <xdr:rowOff>55663</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3652500" y="16756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46790</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3436111" y="16848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12159</xdr:rowOff>
    </xdr:from>
    <xdr:to>
      <xdr:col>67</xdr:col>
      <xdr:colOff>101600</xdr:colOff>
      <xdr:row>98</xdr:row>
      <xdr:rowOff>113759</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2763500" y="16814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104886</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547111" y="16906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140</xdr:rowOff>
    </xdr:from>
    <xdr:to>
      <xdr:col>85</xdr:col>
      <xdr:colOff>177800</xdr:colOff>
      <xdr:row>98</xdr:row>
      <xdr:rowOff>101740</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6268700" y="1680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110990</xdr:rowOff>
    </xdr:from>
    <xdr:ext cx="534377" cy="259045"/>
    <xdr:sp macro="" textlink="">
      <xdr:nvSpPr>
        <xdr:cNvPr id="700" name="積立金該当値テキスト">
          <a:extLst>
            <a:ext uri="{FF2B5EF4-FFF2-40B4-BE49-F238E27FC236}">
              <a16:creationId xmlns:a16="http://schemas.microsoft.com/office/drawing/2014/main" id="{00000000-0008-0000-0600-0000BC020000}"/>
            </a:ext>
          </a:extLst>
        </xdr:cNvPr>
        <xdr:cNvSpPr txBox="1"/>
      </xdr:nvSpPr>
      <xdr:spPr>
        <a:xfrm>
          <a:off x="16370300" y="16741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117539</xdr:rowOff>
    </xdr:from>
    <xdr:to>
      <xdr:col>81</xdr:col>
      <xdr:colOff>101600</xdr:colOff>
      <xdr:row>98</xdr:row>
      <xdr:rowOff>47689</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5430500" y="16748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64216</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14111" y="16523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52237</xdr:rowOff>
    </xdr:from>
    <xdr:to>
      <xdr:col>76</xdr:col>
      <xdr:colOff>165100</xdr:colOff>
      <xdr:row>97</xdr:row>
      <xdr:rowOff>153837</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4541500" y="16682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170364</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325111" y="16458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70374</xdr:rowOff>
    </xdr:from>
    <xdr:to>
      <xdr:col>72</xdr:col>
      <xdr:colOff>38100</xdr:colOff>
      <xdr:row>98</xdr:row>
      <xdr:rowOff>524</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3652500" y="16701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17051</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436111" y="16476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127003</xdr:rowOff>
    </xdr:from>
    <xdr:to>
      <xdr:col>67</xdr:col>
      <xdr:colOff>101600</xdr:colOff>
      <xdr:row>98</xdr:row>
      <xdr:rowOff>57153</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2763500" y="16757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73680</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2547111" y="16532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投資及び出資金グラフ枠">
          <a:extLst>
            <a:ext uri="{FF2B5EF4-FFF2-40B4-BE49-F238E27FC236}">
              <a16:creationId xmlns:a16="http://schemas.microsoft.com/office/drawing/2014/main" id="{00000000-0008-0000-0600-0000DB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92989</xdr:rowOff>
    </xdr:from>
    <xdr:to>
      <xdr:col>116</xdr:col>
      <xdr:colOff>62864</xdr:colOff>
      <xdr:row>39</xdr:row>
      <xdr:rowOff>44450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flipV="1">
          <a:off x="22159595" y="5236489"/>
          <a:ext cx="1269" cy="14945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3" name="投資及び出資金最小値テキスト">
          <a:extLst>
            <a:ext uri="{FF2B5EF4-FFF2-40B4-BE49-F238E27FC236}">
              <a16:creationId xmlns:a16="http://schemas.microsoft.com/office/drawing/2014/main" id="{00000000-0008-0000-0600-0000DD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39666</xdr:rowOff>
    </xdr:from>
    <xdr:ext cx="534377" cy="259045"/>
    <xdr:sp macro="" textlink="">
      <xdr:nvSpPr>
        <xdr:cNvPr id="735" name="投資及び出資金最大値テキスト">
          <a:extLst>
            <a:ext uri="{FF2B5EF4-FFF2-40B4-BE49-F238E27FC236}">
              <a16:creationId xmlns:a16="http://schemas.microsoft.com/office/drawing/2014/main" id="{00000000-0008-0000-0600-0000DF020000}"/>
            </a:ext>
          </a:extLst>
        </xdr:cNvPr>
        <xdr:cNvSpPr txBox="1"/>
      </xdr:nvSpPr>
      <xdr:spPr>
        <a:xfrm>
          <a:off x="22212300" y="5011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92989</xdr:rowOff>
    </xdr:from>
    <xdr:to>
      <xdr:col>116</xdr:col>
      <xdr:colOff>152400</xdr:colOff>
      <xdr:row>30</xdr:row>
      <xdr:rowOff>92989</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5236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145610</xdr:rowOff>
    </xdr:from>
    <xdr:ext cx="469744" cy="259045"/>
    <xdr:sp macro="" textlink="">
      <xdr:nvSpPr>
        <xdr:cNvPr id="738" name="投資及び出資金平均値テキスト">
          <a:extLst>
            <a:ext uri="{FF2B5EF4-FFF2-40B4-BE49-F238E27FC236}">
              <a16:creationId xmlns:a16="http://schemas.microsoft.com/office/drawing/2014/main" id="{00000000-0008-0000-0600-0000E2020000}"/>
            </a:ext>
          </a:extLst>
        </xdr:cNvPr>
        <xdr:cNvSpPr txBox="1"/>
      </xdr:nvSpPr>
      <xdr:spPr>
        <a:xfrm>
          <a:off x="22212300" y="63178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122733</xdr:rowOff>
    </xdr:from>
    <xdr:to>
      <xdr:col>116</xdr:col>
      <xdr:colOff>114300</xdr:colOff>
      <xdr:row>38</xdr:row>
      <xdr:rowOff>52883</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2110700" y="6466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24359</xdr:rowOff>
    </xdr:from>
    <xdr:to>
      <xdr:col>112</xdr:col>
      <xdr:colOff>38100</xdr:colOff>
      <xdr:row>38</xdr:row>
      <xdr:rowOff>125959</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1272500" y="6539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142486</xdr:rowOff>
    </xdr:from>
    <xdr:ext cx="469744"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1088428" y="6314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29007</xdr:rowOff>
    </xdr:from>
    <xdr:to>
      <xdr:col>107</xdr:col>
      <xdr:colOff>101600</xdr:colOff>
      <xdr:row>38</xdr:row>
      <xdr:rowOff>130607</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0383500" y="6544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147134</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0199428" y="6319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20701</xdr:rowOff>
    </xdr:from>
    <xdr:to>
      <xdr:col>102</xdr:col>
      <xdr:colOff>165100</xdr:colOff>
      <xdr:row>38</xdr:row>
      <xdr:rowOff>122301</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19494500" y="6535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138828</xdr:rowOff>
    </xdr:from>
    <xdr:ext cx="469744"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9310428" y="6311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162738</xdr:rowOff>
    </xdr:from>
    <xdr:to>
      <xdr:col>98</xdr:col>
      <xdr:colOff>38100</xdr:colOff>
      <xdr:row>38</xdr:row>
      <xdr:rowOff>92888</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8605500" y="6506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109415</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21428" y="6281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7" name="投資及び出資金該当値テキスト">
          <a:extLst>
            <a:ext uri="{FF2B5EF4-FFF2-40B4-BE49-F238E27FC236}">
              <a16:creationId xmlns:a16="http://schemas.microsoft.com/office/drawing/2014/main" id="{00000000-0008-0000-0600-0000F5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a:extLst>
            <a:ext uri="{FF2B5EF4-FFF2-40B4-BE49-F238E27FC236}">
              <a16:creationId xmlns:a16="http://schemas.microsoft.com/office/drawing/2014/main" id="{00000000-0008-0000-06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121412</xdr:rowOff>
    </xdr:from>
    <xdr:to>
      <xdr:col>116</xdr:col>
      <xdr:colOff>62864</xdr:colOff>
      <xdr:row>59</xdr:row>
      <xdr:rowOff>98878</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2159595" y="8693912"/>
          <a:ext cx="1269" cy="15205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2" name="貸付金最小値テキスト">
          <a:extLst>
            <a:ext uri="{FF2B5EF4-FFF2-40B4-BE49-F238E27FC236}">
              <a16:creationId xmlns:a16="http://schemas.microsoft.com/office/drawing/2014/main" id="{00000000-0008-0000-0600-000018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68089</xdr:rowOff>
    </xdr:from>
    <xdr:ext cx="534377" cy="259045"/>
    <xdr:sp macro="" textlink="">
      <xdr:nvSpPr>
        <xdr:cNvPr id="794" name="貸付金最大値テキスト">
          <a:extLst>
            <a:ext uri="{FF2B5EF4-FFF2-40B4-BE49-F238E27FC236}">
              <a16:creationId xmlns:a16="http://schemas.microsoft.com/office/drawing/2014/main" id="{00000000-0008-0000-0600-00001A030000}"/>
            </a:ext>
          </a:extLst>
        </xdr:cNvPr>
        <xdr:cNvSpPr txBox="1"/>
      </xdr:nvSpPr>
      <xdr:spPr>
        <a:xfrm>
          <a:off x="22212300" y="8469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121412</xdr:rowOff>
    </xdr:from>
    <xdr:to>
      <xdr:col>116</xdr:col>
      <xdr:colOff>152400</xdr:colOff>
      <xdr:row>50</xdr:row>
      <xdr:rowOff>121412</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8693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169689</xdr:rowOff>
    </xdr:from>
    <xdr:ext cx="469744" cy="259045"/>
    <xdr:sp macro="" textlink="">
      <xdr:nvSpPr>
        <xdr:cNvPr id="797" name="貸付金平均値テキスト">
          <a:extLst>
            <a:ext uri="{FF2B5EF4-FFF2-40B4-BE49-F238E27FC236}">
              <a16:creationId xmlns:a16="http://schemas.microsoft.com/office/drawing/2014/main" id="{00000000-0008-0000-0600-00001D030000}"/>
            </a:ext>
          </a:extLst>
        </xdr:cNvPr>
        <xdr:cNvSpPr txBox="1"/>
      </xdr:nvSpPr>
      <xdr:spPr>
        <a:xfrm>
          <a:off x="22212300" y="97708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146812</xdr:rowOff>
    </xdr:from>
    <xdr:to>
      <xdr:col>116</xdr:col>
      <xdr:colOff>114300</xdr:colOff>
      <xdr:row>58</xdr:row>
      <xdr:rowOff>76962</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2110700" y="9919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98878</xdr:rowOff>
    </xdr:from>
    <xdr:to>
      <xdr:col>111</xdr:col>
      <xdr:colOff>177800</xdr:colOff>
      <xdr:row>59</xdr:row>
      <xdr:rowOff>98878</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28593</xdr:rowOff>
    </xdr:from>
    <xdr:to>
      <xdr:col>112</xdr:col>
      <xdr:colOff>38100</xdr:colOff>
      <xdr:row>57</xdr:row>
      <xdr:rowOff>130193</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1272500" y="9801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146720</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088428" y="9576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98878</xdr:rowOff>
    </xdr:from>
    <xdr:to>
      <xdr:col>107</xdr:col>
      <xdr:colOff>50800</xdr:colOff>
      <xdr:row>59</xdr:row>
      <xdr:rowOff>98878</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111869</xdr:rowOff>
    </xdr:from>
    <xdr:to>
      <xdr:col>107</xdr:col>
      <xdr:colOff>101600</xdr:colOff>
      <xdr:row>58</xdr:row>
      <xdr:rowOff>42019</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0383500" y="9884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58546</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199428" y="9659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98878</xdr:rowOff>
    </xdr:from>
    <xdr:to>
      <xdr:col>102</xdr:col>
      <xdr:colOff>114300</xdr:colOff>
      <xdr:row>59</xdr:row>
      <xdr:rowOff>98878</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100330</xdr:rowOff>
    </xdr:from>
    <xdr:to>
      <xdr:col>102</xdr:col>
      <xdr:colOff>165100</xdr:colOff>
      <xdr:row>58</xdr:row>
      <xdr:rowOff>30480</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9494500" y="9872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47007</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10428" y="9648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100003</xdr:rowOff>
    </xdr:from>
    <xdr:to>
      <xdr:col>98</xdr:col>
      <xdr:colOff>38100</xdr:colOff>
      <xdr:row>58</xdr:row>
      <xdr:rowOff>30153</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8605500" y="9872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46680</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21428" y="9647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134455</xdr:rowOff>
    </xdr:from>
    <xdr:ext cx="249299" cy="259045"/>
    <xdr:sp macro="" textlink="">
      <xdr:nvSpPr>
        <xdr:cNvPr id="816" name="貸付金該当値テキスト">
          <a:extLst>
            <a:ext uri="{FF2B5EF4-FFF2-40B4-BE49-F238E27FC236}">
              <a16:creationId xmlns:a16="http://schemas.microsoft.com/office/drawing/2014/main" id="{00000000-0008-0000-0600-000030030000}"/>
            </a:ext>
          </a:extLst>
        </xdr:cNvPr>
        <xdr:cNvSpPr txBox="1"/>
      </xdr:nvSpPr>
      <xdr:spPr>
        <a:xfrm>
          <a:off x="22212300" y="10078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48078</xdr:rowOff>
    </xdr:from>
    <xdr:to>
      <xdr:col>107</xdr:col>
      <xdr:colOff>101600</xdr:colOff>
      <xdr:row>59</xdr:row>
      <xdr:rowOff>149678</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140805</xdr:rowOff>
    </xdr:from>
    <xdr:ext cx="249299"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30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420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140805</xdr:rowOff>
    </xdr:from>
    <xdr:ext cx="249299"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531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a:extLst>
            <a:ext uri="{FF2B5EF4-FFF2-40B4-BE49-F238E27FC236}">
              <a16:creationId xmlns:a16="http://schemas.microsoft.com/office/drawing/2014/main" id="{00000000-0008-0000-0600-00004E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45403</xdr:rowOff>
    </xdr:from>
    <xdr:to>
      <xdr:col>116</xdr:col>
      <xdr:colOff>62864</xdr:colOff>
      <xdr:row>78</xdr:row>
      <xdr:rowOff>132088</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2159595" y="12218353"/>
          <a:ext cx="1269" cy="1286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135915</xdr:rowOff>
    </xdr:from>
    <xdr:ext cx="534377" cy="259045"/>
    <xdr:sp macro="" textlink="">
      <xdr:nvSpPr>
        <xdr:cNvPr id="848" name="繰出金最小値テキスト">
          <a:extLst>
            <a:ext uri="{FF2B5EF4-FFF2-40B4-BE49-F238E27FC236}">
              <a16:creationId xmlns:a16="http://schemas.microsoft.com/office/drawing/2014/main" id="{00000000-0008-0000-0600-000050030000}"/>
            </a:ext>
          </a:extLst>
        </xdr:cNvPr>
        <xdr:cNvSpPr txBox="1"/>
      </xdr:nvSpPr>
      <xdr:spPr>
        <a:xfrm>
          <a:off x="22212300" y="13509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132088</xdr:rowOff>
    </xdr:from>
    <xdr:to>
      <xdr:col>116</xdr:col>
      <xdr:colOff>152400</xdr:colOff>
      <xdr:row>78</xdr:row>
      <xdr:rowOff>132088</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22072600" y="13505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163530</xdr:rowOff>
    </xdr:from>
    <xdr:ext cx="534377" cy="259045"/>
    <xdr:sp macro="" textlink="">
      <xdr:nvSpPr>
        <xdr:cNvPr id="850" name="繰出金最大値テキスト">
          <a:extLst>
            <a:ext uri="{FF2B5EF4-FFF2-40B4-BE49-F238E27FC236}">
              <a16:creationId xmlns:a16="http://schemas.microsoft.com/office/drawing/2014/main" id="{00000000-0008-0000-0600-000052030000}"/>
            </a:ext>
          </a:extLst>
        </xdr:cNvPr>
        <xdr:cNvSpPr txBox="1"/>
      </xdr:nvSpPr>
      <xdr:spPr>
        <a:xfrm>
          <a:off x="22212300" y="11993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76,625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45403</xdr:rowOff>
    </xdr:from>
    <xdr:to>
      <xdr:col>116</xdr:col>
      <xdr:colOff>152400</xdr:colOff>
      <xdr:row>71</xdr:row>
      <xdr:rowOff>45403</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22183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28852</xdr:rowOff>
    </xdr:from>
    <xdr:to>
      <xdr:col>116</xdr:col>
      <xdr:colOff>63500</xdr:colOff>
      <xdr:row>75</xdr:row>
      <xdr:rowOff>63279</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1323300" y="12887602"/>
          <a:ext cx="838200" cy="34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50297</xdr:rowOff>
    </xdr:from>
    <xdr:ext cx="534377" cy="259045"/>
    <xdr:sp macro="" textlink="">
      <xdr:nvSpPr>
        <xdr:cNvPr id="853" name="繰出金平均値テキスト">
          <a:extLst>
            <a:ext uri="{FF2B5EF4-FFF2-40B4-BE49-F238E27FC236}">
              <a16:creationId xmlns:a16="http://schemas.microsoft.com/office/drawing/2014/main" id="{00000000-0008-0000-0600-000055030000}"/>
            </a:ext>
          </a:extLst>
        </xdr:cNvPr>
        <xdr:cNvSpPr txBox="1"/>
      </xdr:nvSpPr>
      <xdr:spPr>
        <a:xfrm>
          <a:off x="22212300" y="130804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71870</xdr:rowOff>
    </xdr:from>
    <xdr:to>
      <xdr:col>116</xdr:col>
      <xdr:colOff>114300</xdr:colOff>
      <xdr:row>77</xdr:row>
      <xdr:rowOff>2020</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22110700" y="13102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63279</xdr:rowOff>
    </xdr:from>
    <xdr:to>
      <xdr:col>111</xdr:col>
      <xdr:colOff>177800</xdr:colOff>
      <xdr:row>75</xdr:row>
      <xdr:rowOff>107421</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0434300" y="12922029"/>
          <a:ext cx="889000" cy="44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123670</xdr:rowOff>
    </xdr:from>
    <xdr:to>
      <xdr:col>112</xdr:col>
      <xdr:colOff>38100</xdr:colOff>
      <xdr:row>76</xdr:row>
      <xdr:rowOff>53820</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1272500" y="1298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44947</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1056111" y="13075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107421</xdr:rowOff>
    </xdr:from>
    <xdr:to>
      <xdr:col>107</xdr:col>
      <xdr:colOff>50800</xdr:colOff>
      <xdr:row>75</xdr:row>
      <xdr:rowOff>140020</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19545300" y="12966171"/>
          <a:ext cx="889000" cy="32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133111</xdr:rowOff>
    </xdr:from>
    <xdr:to>
      <xdr:col>107</xdr:col>
      <xdr:colOff>101600</xdr:colOff>
      <xdr:row>76</xdr:row>
      <xdr:rowOff>63261</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0383500" y="12991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54388</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167111" y="13084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140020</xdr:rowOff>
    </xdr:from>
    <xdr:to>
      <xdr:col>102</xdr:col>
      <xdr:colOff>114300</xdr:colOff>
      <xdr:row>76</xdr:row>
      <xdr:rowOff>20690</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18656300" y="12998770"/>
          <a:ext cx="889000" cy="52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166030</xdr:rowOff>
    </xdr:from>
    <xdr:to>
      <xdr:col>102</xdr:col>
      <xdr:colOff>165100</xdr:colOff>
      <xdr:row>76</xdr:row>
      <xdr:rowOff>96180</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19494500" y="1302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87307</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9278111" y="13117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6787</xdr:rowOff>
    </xdr:from>
    <xdr:to>
      <xdr:col>98</xdr:col>
      <xdr:colOff>38100</xdr:colOff>
      <xdr:row>76</xdr:row>
      <xdr:rowOff>108387</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8605500" y="13036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99514</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8389111" y="13129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149502</xdr:rowOff>
    </xdr:from>
    <xdr:to>
      <xdr:col>116</xdr:col>
      <xdr:colOff>114300</xdr:colOff>
      <xdr:row>75</xdr:row>
      <xdr:rowOff>79652</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2110700" y="12836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929</xdr:rowOff>
    </xdr:from>
    <xdr:ext cx="534377" cy="259045"/>
    <xdr:sp macro="" textlink="">
      <xdr:nvSpPr>
        <xdr:cNvPr id="872" name="繰出金該当値テキスト">
          <a:extLst>
            <a:ext uri="{FF2B5EF4-FFF2-40B4-BE49-F238E27FC236}">
              <a16:creationId xmlns:a16="http://schemas.microsoft.com/office/drawing/2014/main" id="{00000000-0008-0000-0600-000068030000}"/>
            </a:ext>
          </a:extLst>
        </xdr:cNvPr>
        <xdr:cNvSpPr txBox="1"/>
      </xdr:nvSpPr>
      <xdr:spPr>
        <a:xfrm>
          <a:off x="22212300" y="12688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12479</xdr:rowOff>
    </xdr:from>
    <xdr:to>
      <xdr:col>112</xdr:col>
      <xdr:colOff>38100</xdr:colOff>
      <xdr:row>75</xdr:row>
      <xdr:rowOff>114079</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1272500" y="12871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130606</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056111" y="12646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56621</xdr:rowOff>
    </xdr:from>
    <xdr:to>
      <xdr:col>107</xdr:col>
      <xdr:colOff>101600</xdr:colOff>
      <xdr:row>75</xdr:row>
      <xdr:rowOff>158221</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0383500" y="12915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3298</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0167111" y="12690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89220</xdr:rowOff>
    </xdr:from>
    <xdr:to>
      <xdr:col>102</xdr:col>
      <xdr:colOff>165100</xdr:colOff>
      <xdr:row>76</xdr:row>
      <xdr:rowOff>19369</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19494500" y="1294797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35897</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9278111" y="12723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141341</xdr:rowOff>
    </xdr:from>
    <xdr:to>
      <xdr:col>98</xdr:col>
      <xdr:colOff>38100</xdr:colOff>
      <xdr:row>76</xdr:row>
      <xdr:rowOff>71490</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8605500" y="1300009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88018</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389111" y="12775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5" name="前年度繰上充用金グラフ枠">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7" name="前年度繰上充用金最小値テキスト">
          <a:extLst>
            <a:ext uri="{FF2B5EF4-FFF2-40B4-BE49-F238E27FC236}">
              <a16:creationId xmlns:a16="http://schemas.microsoft.com/office/drawing/2014/main" id="{00000000-0008-0000-0600-000081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9" name="前年度繰上充用金最大値テキスト">
          <a:extLst>
            <a:ext uri="{FF2B5EF4-FFF2-40B4-BE49-F238E27FC236}">
              <a16:creationId xmlns:a16="http://schemas.microsoft.com/office/drawing/2014/main" id="{00000000-0008-0000-0600-000083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2" name="前年度繰上充用金平均値テキスト">
          <a:extLst>
            <a:ext uri="{FF2B5EF4-FFF2-40B4-BE49-F238E27FC236}">
              <a16:creationId xmlns:a16="http://schemas.microsoft.com/office/drawing/2014/main" id="{00000000-0008-0000-0600-000086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1" name="前年度繰上充用金該当値テキスト">
          <a:extLst>
            <a:ext uri="{FF2B5EF4-FFF2-40B4-BE49-F238E27FC236}">
              <a16:creationId xmlns:a16="http://schemas.microsoft.com/office/drawing/2014/main" id="{00000000-0008-0000-0600-000099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0" name="正方形/長方形 929">
          <a:extLst>
            <a:ext uri="{FF2B5EF4-FFF2-40B4-BE49-F238E27FC236}">
              <a16:creationId xmlns:a16="http://schemas.microsoft.com/office/drawing/2014/main" id="{00000000-0008-0000-0600-0000A2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1" name="正方形/長方形 930">
          <a:extLst>
            <a:ext uri="{FF2B5EF4-FFF2-40B4-BE49-F238E27FC236}">
              <a16:creationId xmlns:a16="http://schemas.microsoft.com/office/drawing/2014/main" id="{00000000-0008-0000-0600-0000A3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歳出決算総額は、住民一人当たり</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454</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千円で前年度比</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千円の減となっている。</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歳出のうち最も大きな割合を占めている人件費では、人事院勧告による給与水準の増等により住民一人当たり</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92,251</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円で前年度比</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7,085</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円の増となっている。</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次に大きな割合を占める扶助費では、物価高騰に伴う低所得世帯支援事業や障害者自立支援給付事業等により増加しており、住民一人当たり</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84,208</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円で前年度比</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6,562</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円の増となっている。</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歳出のうち大幅に減ったものとして、物件費では、ふるさと納税推進事業の事業費減少やデジタル田園都市国家構想推進交付金事業の皆減により住民一人当たり</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80,050</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円で前年度比</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10,580</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円の減となっている。</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また、積立金では、ふるさと応援基金への積立が少なかったことにより住民一人当たり</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1,6547</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円で前年度比</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14,689</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円の減となっている。</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なお、類似団体と比較すると、普通建設事業費は低く推移しているが、築３０年以上経過した施設が全体の８割を超えている状況であるため、今後は維持補修費や普通建設事業費のうち更新整備が増加することが考えられる。</a:t>
          </a:r>
          <a:endParaRPr lang="ja-JP" altLang="ja-JP" sz="1200">
            <a:effectLst/>
            <a:latin typeface="ＭＳ ゴシック" panose="020B0609070205080204" pitchFamily="49" charset="-128"/>
            <a:ea typeface="ＭＳ ゴシック" panose="020B0609070205080204" pitchFamily="49" charset="-128"/>
          </a:endParaRPr>
        </a:p>
        <a:p>
          <a:endParaRPr kumimoji="1" lang="ja-JP" altLang="en-US" sz="1200">
            <a:latin typeface="ＭＳ ゴシック" panose="020B0609070205080204" pitchFamily="49" charset="-128"/>
            <a:ea typeface="ＭＳ ゴシック" panose="020B0609070205080204" pitchFamily="49"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岐阜県養老町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25,971
25,135
72.29
12,890,600
11,798,325
1,075,343
7,177,606
9,309,634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27.5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id="{00000000-0008-0000-07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170398</xdr:rowOff>
    </xdr:from>
    <xdr:to>
      <xdr:col>24</xdr:col>
      <xdr:colOff>62865</xdr:colOff>
      <xdr:row>38</xdr:row>
      <xdr:rowOff>78958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flipV="1">
          <a:off x="4633595" y="5313898"/>
          <a:ext cx="127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82785</xdr:rowOff>
    </xdr:from>
    <xdr:ext cx="469744" cy="259045"/>
    <xdr:sp macro="" textlink="">
      <xdr:nvSpPr>
        <xdr:cNvPr id="59" name="議会費最小値テキスト">
          <a:extLst>
            <a:ext uri="{FF2B5EF4-FFF2-40B4-BE49-F238E27FC236}">
              <a16:creationId xmlns:a16="http://schemas.microsoft.com/office/drawing/2014/main" id="{00000000-0008-0000-0700-00003B000000}"/>
            </a:ext>
          </a:extLst>
        </xdr:cNvPr>
        <xdr:cNvSpPr txBox="1"/>
      </xdr:nvSpPr>
      <xdr:spPr>
        <a:xfrm>
          <a:off x="4686300" y="6597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78958</xdr:rowOff>
    </xdr:from>
    <xdr:to>
      <xdr:col>24</xdr:col>
      <xdr:colOff>152400</xdr:colOff>
      <xdr:row>38</xdr:row>
      <xdr:rowOff>78958</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65940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117075</xdr:rowOff>
    </xdr:from>
    <xdr:ext cx="469744" cy="259045"/>
    <xdr:sp macro="" textlink="">
      <xdr:nvSpPr>
        <xdr:cNvPr id="61" name="議会費最大値テキスト">
          <a:extLst>
            <a:ext uri="{FF2B5EF4-FFF2-40B4-BE49-F238E27FC236}">
              <a16:creationId xmlns:a16="http://schemas.microsoft.com/office/drawing/2014/main" id="{00000000-0008-0000-0700-00003D000000}"/>
            </a:ext>
          </a:extLst>
        </xdr:cNvPr>
        <xdr:cNvSpPr txBox="1"/>
      </xdr:nvSpPr>
      <xdr:spPr>
        <a:xfrm>
          <a:off x="4686300" y="5089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6,506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170398</xdr:rowOff>
    </xdr:from>
    <xdr:to>
      <xdr:col>24</xdr:col>
      <xdr:colOff>152400</xdr:colOff>
      <xdr:row>30</xdr:row>
      <xdr:rowOff>170398</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5313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129903</xdr:rowOff>
    </xdr:from>
    <xdr:to>
      <xdr:col>24</xdr:col>
      <xdr:colOff>63500</xdr:colOff>
      <xdr:row>36</xdr:row>
      <xdr:rowOff>154396</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3797300" y="6302103"/>
          <a:ext cx="8382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65404</xdr:rowOff>
    </xdr:from>
    <xdr:ext cx="469744" cy="259045"/>
    <xdr:sp macro="" textlink="">
      <xdr:nvSpPr>
        <xdr:cNvPr id="64" name="議会費平均値テキスト">
          <a:extLst>
            <a:ext uri="{FF2B5EF4-FFF2-40B4-BE49-F238E27FC236}">
              <a16:creationId xmlns:a16="http://schemas.microsoft.com/office/drawing/2014/main" id="{00000000-0008-0000-0700-000040000000}"/>
            </a:ext>
          </a:extLst>
        </xdr:cNvPr>
        <xdr:cNvSpPr txBox="1"/>
      </xdr:nvSpPr>
      <xdr:spPr>
        <a:xfrm>
          <a:off x="4686300" y="58947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42527</xdr:rowOff>
    </xdr:from>
    <xdr:to>
      <xdr:col>24</xdr:col>
      <xdr:colOff>114300</xdr:colOff>
      <xdr:row>35</xdr:row>
      <xdr:rowOff>144127</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4584700" y="6043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56424</xdr:rowOff>
    </xdr:from>
    <xdr:to>
      <xdr:col>19</xdr:col>
      <xdr:colOff>177800</xdr:colOff>
      <xdr:row>36</xdr:row>
      <xdr:rowOff>154396</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908300" y="6228624"/>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66366</xdr:rowOff>
    </xdr:from>
    <xdr:to>
      <xdr:col>20</xdr:col>
      <xdr:colOff>38100</xdr:colOff>
      <xdr:row>35</xdr:row>
      <xdr:rowOff>167966</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3746500" y="6067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13043</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3562428" y="5842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40096</xdr:rowOff>
    </xdr:from>
    <xdr:to>
      <xdr:col>15</xdr:col>
      <xdr:colOff>50800</xdr:colOff>
      <xdr:row>36</xdr:row>
      <xdr:rowOff>56424</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2019300" y="6212296"/>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103596</xdr:rowOff>
    </xdr:from>
    <xdr:to>
      <xdr:col>15</xdr:col>
      <xdr:colOff>101600</xdr:colOff>
      <xdr:row>36</xdr:row>
      <xdr:rowOff>33746</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2857500" y="6104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50273</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2673428" y="5879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13970</xdr:rowOff>
    </xdr:from>
    <xdr:to>
      <xdr:col>10</xdr:col>
      <xdr:colOff>114300</xdr:colOff>
      <xdr:row>36</xdr:row>
      <xdr:rowOff>40096</xdr:rowOff>
    </xdr:to>
    <xdr:cxnSp macro="">
      <xdr:nvCxnSpPr>
        <xdr:cNvPr id="72" name="直線コネクタ 71">
          <a:extLst>
            <a:ext uri="{FF2B5EF4-FFF2-40B4-BE49-F238E27FC236}">
              <a16:creationId xmlns:a16="http://schemas.microsoft.com/office/drawing/2014/main" id="{00000000-0008-0000-0700-000048000000}"/>
            </a:ext>
          </a:extLst>
        </xdr:cNvPr>
        <xdr:cNvCxnSpPr/>
      </xdr:nvCxnSpPr>
      <xdr:spPr>
        <a:xfrm>
          <a:off x="1130300" y="6186170"/>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97391</xdr:rowOff>
    </xdr:from>
    <xdr:to>
      <xdr:col>10</xdr:col>
      <xdr:colOff>165100</xdr:colOff>
      <xdr:row>36</xdr:row>
      <xdr:rowOff>27541</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968500" y="6098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44068</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784428" y="5873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112087</xdr:rowOff>
    </xdr:from>
    <xdr:to>
      <xdr:col>6</xdr:col>
      <xdr:colOff>38100</xdr:colOff>
      <xdr:row>36</xdr:row>
      <xdr:rowOff>42237</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079500" y="6112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58764</xdr:rowOff>
    </xdr:from>
    <xdr:ext cx="469744"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895428" y="5888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79103</xdr:rowOff>
    </xdr:from>
    <xdr:to>
      <xdr:col>24</xdr:col>
      <xdr:colOff>114300</xdr:colOff>
      <xdr:row>37</xdr:row>
      <xdr:rowOff>9253</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4584700" y="6251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57530</xdr:rowOff>
    </xdr:from>
    <xdr:ext cx="469744" cy="259045"/>
    <xdr:sp macro="" textlink="">
      <xdr:nvSpPr>
        <xdr:cNvPr id="83" name="議会費該当値テキスト">
          <a:extLst>
            <a:ext uri="{FF2B5EF4-FFF2-40B4-BE49-F238E27FC236}">
              <a16:creationId xmlns:a16="http://schemas.microsoft.com/office/drawing/2014/main" id="{00000000-0008-0000-0700-000053000000}"/>
            </a:ext>
          </a:extLst>
        </xdr:cNvPr>
        <xdr:cNvSpPr txBox="1"/>
      </xdr:nvSpPr>
      <xdr:spPr>
        <a:xfrm>
          <a:off x="4686300" y="6229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103596</xdr:rowOff>
    </xdr:from>
    <xdr:to>
      <xdr:col>20</xdr:col>
      <xdr:colOff>38100</xdr:colOff>
      <xdr:row>37</xdr:row>
      <xdr:rowOff>33746</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3746500" y="6275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24873</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3562428" y="6368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5624</xdr:rowOff>
    </xdr:from>
    <xdr:to>
      <xdr:col>15</xdr:col>
      <xdr:colOff>101600</xdr:colOff>
      <xdr:row>36</xdr:row>
      <xdr:rowOff>107224</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2857500" y="6177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98351</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2673428" y="6270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160746</xdr:rowOff>
    </xdr:from>
    <xdr:to>
      <xdr:col>10</xdr:col>
      <xdr:colOff>165100</xdr:colOff>
      <xdr:row>36</xdr:row>
      <xdr:rowOff>90896</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968500" y="6161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82023</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1784428" y="6254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134620</xdr:rowOff>
    </xdr:from>
    <xdr:to>
      <xdr:col>6</xdr:col>
      <xdr:colOff>38100</xdr:colOff>
      <xdr:row>36</xdr:row>
      <xdr:rowOff>64770</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079500" y="6135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55897</xdr:rowOff>
    </xdr:from>
    <xdr:ext cx="469744"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895428" y="6228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79156</xdr:rowOff>
    </xdr:from>
    <xdr:to>
      <xdr:col>24</xdr:col>
      <xdr:colOff>62865</xdr:colOff>
      <xdr:row>58</xdr:row>
      <xdr:rowOff>41868</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651656"/>
          <a:ext cx="1270" cy="13343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45695</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989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41868</xdr:rowOff>
    </xdr:from>
    <xdr:to>
      <xdr:col>24</xdr:col>
      <xdr:colOff>152400</xdr:colOff>
      <xdr:row>58</xdr:row>
      <xdr:rowOff>41868</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9859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25833</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26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626,485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79156</xdr:rowOff>
    </xdr:from>
    <xdr:to>
      <xdr:col>24</xdr:col>
      <xdr:colOff>152400</xdr:colOff>
      <xdr:row>50</xdr:row>
      <xdr:rowOff>79156</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651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99679</xdr:rowOff>
    </xdr:from>
    <xdr:to>
      <xdr:col>24</xdr:col>
      <xdr:colOff>63500</xdr:colOff>
      <xdr:row>57</xdr:row>
      <xdr:rowOff>132920</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872329"/>
          <a:ext cx="838200" cy="33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53486</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5468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30609</xdr:rowOff>
    </xdr:from>
    <xdr:to>
      <xdr:col>24</xdr:col>
      <xdr:colOff>114300</xdr:colOff>
      <xdr:row>57</xdr:row>
      <xdr:rowOff>132209</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803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65129</xdr:rowOff>
    </xdr:from>
    <xdr:to>
      <xdr:col>19</xdr:col>
      <xdr:colOff>177800</xdr:colOff>
      <xdr:row>57</xdr:row>
      <xdr:rowOff>99679</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837779"/>
          <a:ext cx="889000" cy="34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31373</xdr:rowOff>
    </xdr:from>
    <xdr:to>
      <xdr:col>20</xdr:col>
      <xdr:colOff>38100</xdr:colOff>
      <xdr:row>57</xdr:row>
      <xdr:rowOff>132973</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804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149500</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579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54659</xdr:rowOff>
    </xdr:from>
    <xdr:to>
      <xdr:col>15</xdr:col>
      <xdr:colOff>50800</xdr:colOff>
      <xdr:row>57</xdr:row>
      <xdr:rowOff>65129</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827309"/>
          <a:ext cx="889000" cy="10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58693</xdr:rowOff>
    </xdr:from>
    <xdr:to>
      <xdr:col>15</xdr:col>
      <xdr:colOff>101600</xdr:colOff>
      <xdr:row>57</xdr:row>
      <xdr:rowOff>160293</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831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151420</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924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56897</xdr:rowOff>
    </xdr:from>
    <xdr:to>
      <xdr:col>10</xdr:col>
      <xdr:colOff>114300</xdr:colOff>
      <xdr:row>57</xdr:row>
      <xdr:rowOff>54659</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658097"/>
          <a:ext cx="889000" cy="169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65846</xdr:rowOff>
    </xdr:from>
    <xdr:to>
      <xdr:col>10</xdr:col>
      <xdr:colOff>165100</xdr:colOff>
      <xdr:row>57</xdr:row>
      <xdr:rowOff>167446</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838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158573</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931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49899</xdr:rowOff>
    </xdr:from>
    <xdr:to>
      <xdr:col>6</xdr:col>
      <xdr:colOff>38100</xdr:colOff>
      <xdr:row>56</xdr:row>
      <xdr:rowOff>151499</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651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142626</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743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82120</xdr:rowOff>
    </xdr:from>
    <xdr:to>
      <xdr:col>24</xdr:col>
      <xdr:colOff>114300</xdr:colOff>
      <xdr:row>58</xdr:row>
      <xdr:rowOff>12270</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85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9037</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781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48879</xdr:rowOff>
    </xdr:from>
    <xdr:to>
      <xdr:col>20</xdr:col>
      <xdr:colOff>38100</xdr:colOff>
      <xdr:row>57</xdr:row>
      <xdr:rowOff>150479</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821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141606</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914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14329</xdr:rowOff>
    </xdr:from>
    <xdr:to>
      <xdr:col>15</xdr:col>
      <xdr:colOff>101600</xdr:colOff>
      <xdr:row>57</xdr:row>
      <xdr:rowOff>115929</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786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132456</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5622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3859</xdr:rowOff>
    </xdr:from>
    <xdr:to>
      <xdr:col>10</xdr:col>
      <xdr:colOff>165100</xdr:colOff>
      <xdr:row>57</xdr:row>
      <xdr:rowOff>105459</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776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121986</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95517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6097</xdr:rowOff>
    </xdr:from>
    <xdr:to>
      <xdr:col>6</xdr:col>
      <xdr:colOff>38100</xdr:colOff>
      <xdr:row>56</xdr:row>
      <xdr:rowOff>107697</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607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124224</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382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46496</xdr:rowOff>
    </xdr:from>
    <xdr:to>
      <xdr:col>24</xdr:col>
      <xdr:colOff>62865</xdr:colOff>
      <xdr:row>78</xdr:row>
      <xdr:rowOff>8516</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219446"/>
          <a:ext cx="1270" cy="1162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12343</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3854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144,051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8516</xdr:rowOff>
    </xdr:from>
    <xdr:to>
      <xdr:col>24</xdr:col>
      <xdr:colOff>152400</xdr:colOff>
      <xdr:row>78</xdr:row>
      <xdr:rowOff>8516</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381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164623</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94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250,812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46496</xdr:rowOff>
    </xdr:from>
    <xdr:to>
      <xdr:col>24</xdr:col>
      <xdr:colOff>152400</xdr:colOff>
      <xdr:row>71</xdr:row>
      <xdr:rowOff>46496</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219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160623</xdr:rowOff>
    </xdr:from>
    <xdr:to>
      <xdr:col>24</xdr:col>
      <xdr:colOff>63500</xdr:colOff>
      <xdr:row>77</xdr:row>
      <xdr:rowOff>131829</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190823"/>
          <a:ext cx="838200" cy="14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85020</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94377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62143</xdr:rowOff>
    </xdr:from>
    <xdr:to>
      <xdr:col>24</xdr:col>
      <xdr:colOff>114300</xdr:colOff>
      <xdr:row>76</xdr:row>
      <xdr:rowOff>163743</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092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131829</xdr:rowOff>
    </xdr:from>
    <xdr:to>
      <xdr:col>19</xdr:col>
      <xdr:colOff>177800</xdr:colOff>
      <xdr:row>78</xdr:row>
      <xdr:rowOff>70727</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3333479"/>
          <a:ext cx="889000" cy="110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12340</xdr:rowOff>
    </xdr:from>
    <xdr:to>
      <xdr:col>20</xdr:col>
      <xdr:colOff>38100</xdr:colOff>
      <xdr:row>77</xdr:row>
      <xdr:rowOff>113940</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213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130467</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2989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100837</xdr:rowOff>
    </xdr:from>
    <xdr:to>
      <xdr:col>15</xdr:col>
      <xdr:colOff>50800</xdr:colOff>
      <xdr:row>78</xdr:row>
      <xdr:rowOff>70727</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2019300" y="13302487"/>
          <a:ext cx="889000" cy="141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95345</xdr:rowOff>
    </xdr:from>
    <xdr:to>
      <xdr:col>15</xdr:col>
      <xdr:colOff>101600</xdr:colOff>
      <xdr:row>78</xdr:row>
      <xdr:rowOff>25495</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296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42022</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072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100837</xdr:rowOff>
    </xdr:from>
    <xdr:to>
      <xdr:col>10</xdr:col>
      <xdr:colOff>114300</xdr:colOff>
      <xdr:row>79</xdr:row>
      <xdr:rowOff>9888</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302487"/>
          <a:ext cx="889000" cy="251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153453</xdr:rowOff>
    </xdr:from>
    <xdr:to>
      <xdr:col>10</xdr:col>
      <xdr:colOff>165100</xdr:colOff>
      <xdr:row>77</xdr:row>
      <xdr:rowOff>83603</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183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100130</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2958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76643</xdr:rowOff>
    </xdr:from>
    <xdr:to>
      <xdr:col>6</xdr:col>
      <xdr:colOff>38100</xdr:colOff>
      <xdr:row>79</xdr:row>
      <xdr:rowOff>6793</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449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23320</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224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109823</xdr:rowOff>
    </xdr:from>
    <xdr:to>
      <xdr:col>24</xdr:col>
      <xdr:colOff>114300</xdr:colOff>
      <xdr:row>77</xdr:row>
      <xdr:rowOff>39973</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140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88250</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31184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81029</xdr:rowOff>
    </xdr:from>
    <xdr:to>
      <xdr:col>20</xdr:col>
      <xdr:colOff>38100</xdr:colOff>
      <xdr:row>78</xdr:row>
      <xdr:rowOff>11179</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282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2306</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3375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19927</xdr:rowOff>
    </xdr:from>
    <xdr:to>
      <xdr:col>15</xdr:col>
      <xdr:colOff>101600</xdr:colOff>
      <xdr:row>78</xdr:row>
      <xdr:rowOff>121527</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393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112654</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4857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50037</xdr:rowOff>
    </xdr:from>
    <xdr:to>
      <xdr:col>10</xdr:col>
      <xdr:colOff>165100</xdr:colOff>
      <xdr:row>77</xdr:row>
      <xdr:rowOff>151637</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251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142764</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344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130538</xdr:rowOff>
    </xdr:from>
    <xdr:to>
      <xdr:col>6</xdr:col>
      <xdr:colOff>38100</xdr:colOff>
      <xdr:row>79</xdr:row>
      <xdr:rowOff>60688</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503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51815</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596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132254</xdr:rowOff>
    </xdr:from>
    <xdr:to>
      <xdr:col>24</xdr:col>
      <xdr:colOff>62865</xdr:colOff>
      <xdr:row>98</xdr:row>
      <xdr:rowOff>124188</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562754"/>
          <a:ext cx="1270" cy="13635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128015</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6930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124188</xdr:rowOff>
    </xdr:from>
    <xdr:to>
      <xdr:col>24</xdr:col>
      <xdr:colOff>152400</xdr:colOff>
      <xdr:row>98</xdr:row>
      <xdr:rowOff>124188</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6926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78931</xdr:rowOff>
    </xdr:from>
    <xdr:ext cx="534377"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337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66,228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132254</xdr:rowOff>
    </xdr:from>
    <xdr:to>
      <xdr:col>24</xdr:col>
      <xdr:colOff>152400</xdr:colOff>
      <xdr:row>90</xdr:row>
      <xdr:rowOff>132254</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5627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79480</xdr:rowOff>
    </xdr:from>
    <xdr:to>
      <xdr:col>24</xdr:col>
      <xdr:colOff>63500</xdr:colOff>
      <xdr:row>94</xdr:row>
      <xdr:rowOff>122718</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3797300" y="16195780"/>
          <a:ext cx="838200" cy="43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139597</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4273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161170</xdr:rowOff>
    </xdr:from>
    <xdr:to>
      <xdr:col>24</xdr:col>
      <xdr:colOff>114300</xdr:colOff>
      <xdr:row>96</xdr:row>
      <xdr:rowOff>91320</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44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38626</xdr:rowOff>
    </xdr:from>
    <xdr:to>
      <xdr:col>19</xdr:col>
      <xdr:colOff>177800</xdr:colOff>
      <xdr:row>94</xdr:row>
      <xdr:rowOff>122718</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908300" y="15983476"/>
          <a:ext cx="889000" cy="255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128383</xdr:rowOff>
    </xdr:from>
    <xdr:to>
      <xdr:col>20</xdr:col>
      <xdr:colOff>38100</xdr:colOff>
      <xdr:row>96</xdr:row>
      <xdr:rowOff>58533</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416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49660</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508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38626</xdr:rowOff>
    </xdr:from>
    <xdr:to>
      <xdr:col>15</xdr:col>
      <xdr:colOff>50800</xdr:colOff>
      <xdr:row>93</xdr:row>
      <xdr:rowOff>50253</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2019300" y="15983476"/>
          <a:ext cx="889000" cy="11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59182</xdr:rowOff>
    </xdr:from>
    <xdr:to>
      <xdr:col>15</xdr:col>
      <xdr:colOff>101600</xdr:colOff>
      <xdr:row>95</xdr:row>
      <xdr:rowOff>160782</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346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151909</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439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50253</xdr:rowOff>
    </xdr:from>
    <xdr:to>
      <xdr:col>10</xdr:col>
      <xdr:colOff>114300</xdr:colOff>
      <xdr:row>95</xdr:row>
      <xdr:rowOff>92804</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1130300" y="15995103"/>
          <a:ext cx="889000" cy="385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49581</xdr:rowOff>
    </xdr:from>
    <xdr:to>
      <xdr:col>10</xdr:col>
      <xdr:colOff>165100</xdr:colOff>
      <xdr:row>95</xdr:row>
      <xdr:rowOff>151181</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337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142308</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6430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168256</xdr:rowOff>
    </xdr:from>
    <xdr:to>
      <xdr:col>6</xdr:col>
      <xdr:colOff>38100</xdr:colOff>
      <xdr:row>96</xdr:row>
      <xdr:rowOff>98406</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456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89533</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6548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28680</xdr:rowOff>
    </xdr:from>
    <xdr:to>
      <xdr:col>24</xdr:col>
      <xdr:colOff>114300</xdr:colOff>
      <xdr:row>94</xdr:row>
      <xdr:rowOff>130280</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614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51557</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5996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71918</xdr:rowOff>
    </xdr:from>
    <xdr:to>
      <xdr:col>20</xdr:col>
      <xdr:colOff>38100</xdr:colOff>
      <xdr:row>95</xdr:row>
      <xdr:rowOff>2068</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188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18595</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5963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92</xdr:row>
      <xdr:rowOff>159276</xdr:rowOff>
    </xdr:from>
    <xdr:to>
      <xdr:col>15</xdr:col>
      <xdr:colOff>101600</xdr:colOff>
      <xdr:row>93</xdr:row>
      <xdr:rowOff>89426</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5932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91</xdr:row>
      <xdr:rowOff>105953</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5707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92</xdr:row>
      <xdr:rowOff>170903</xdr:rowOff>
    </xdr:from>
    <xdr:to>
      <xdr:col>10</xdr:col>
      <xdr:colOff>165100</xdr:colOff>
      <xdr:row>93</xdr:row>
      <xdr:rowOff>101053</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5944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91</xdr:row>
      <xdr:rowOff>117580</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5719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42004</xdr:rowOff>
    </xdr:from>
    <xdr:to>
      <xdr:col>6</xdr:col>
      <xdr:colOff>38100</xdr:colOff>
      <xdr:row>95</xdr:row>
      <xdr:rowOff>143604</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6329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160131</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6104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43688</xdr:rowOff>
    </xdr:from>
    <xdr:to>
      <xdr:col>54</xdr:col>
      <xdr:colOff>189865</xdr:colOff>
      <xdr:row>39</xdr:row>
      <xdr:rowOff>44450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187188"/>
          <a:ext cx="1270" cy="1543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161815</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4962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4,052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43688</xdr:rowOff>
    </xdr:from>
    <xdr:to>
      <xdr:col>55</xdr:col>
      <xdr:colOff>88900</xdr:colOff>
      <xdr:row>30</xdr:row>
      <xdr:rowOff>43688</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187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42926</xdr:rowOff>
    </xdr:from>
    <xdr:to>
      <xdr:col>55</xdr:col>
      <xdr:colOff>0</xdr:colOff>
      <xdr:row>39</xdr:row>
      <xdr:rowOff>42926</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9639300" y="672947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74820</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24702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51943</xdr:rowOff>
    </xdr:from>
    <xdr:to>
      <xdr:col>55</xdr:col>
      <xdr:colOff>50800</xdr:colOff>
      <xdr:row>37</xdr:row>
      <xdr:rowOff>153543</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395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42926</xdr:rowOff>
    </xdr:from>
    <xdr:to>
      <xdr:col>50</xdr:col>
      <xdr:colOff>114300</xdr:colOff>
      <xdr:row>39</xdr:row>
      <xdr:rowOff>43307</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8750300" y="6729476"/>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71374</xdr:rowOff>
    </xdr:from>
    <xdr:to>
      <xdr:col>50</xdr:col>
      <xdr:colOff>165100</xdr:colOff>
      <xdr:row>38</xdr:row>
      <xdr:rowOff>1524</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415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18051</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1902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43307</xdr:rowOff>
    </xdr:from>
    <xdr:to>
      <xdr:col>45</xdr:col>
      <xdr:colOff>177800</xdr:colOff>
      <xdr:row>39</xdr:row>
      <xdr:rowOff>43307</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7861300" y="67298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59944</xdr:rowOff>
    </xdr:from>
    <xdr:to>
      <xdr:col>46</xdr:col>
      <xdr:colOff>38100</xdr:colOff>
      <xdr:row>37</xdr:row>
      <xdr:rowOff>161544</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6621</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1788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41402</xdr:rowOff>
    </xdr:from>
    <xdr:to>
      <xdr:col>41</xdr:col>
      <xdr:colOff>50800</xdr:colOff>
      <xdr:row>39</xdr:row>
      <xdr:rowOff>43307</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a:off x="6972300" y="6727952"/>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65659</xdr:rowOff>
    </xdr:from>
    <xdr:to>
      <xdr:col>41</xdr:col>
      <xdr:colOff>101600</xdr:colOff>
      <xdr:row>37</xdr:row>
      <xdr:rowOff>167260</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40930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12336</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2017" y="61845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68326</xdr:rowOff>
    </xdr:from>
    <xdr:to>
      <xdr:col>36</xdr:col>
      <xdr:colOff>165100</xdr:colOff>
      <xdr:row>37</xdr:row>
      <xdr:rowOff>169926</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411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15003</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3017" y="61872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163576</xdr:rowOff>
    </xdr:from>
    <xdr:to>
      <xdr:col>55</xdr:col>
      <xdr:colOff>50800</xdr:colOff>
      <xdr:row>39</xdr:row>
      <xdr:rowOff>93726</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6678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78503</xdr:rowOff>
    </xdr:from>
    <xdr:ext cx="249299"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659360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163576</xdr:rowOff>
    </xdr:from>
    <xdr:to>
      <xdr:col>50</xdr:col>
      <xdr:colOff>165100</xdr:colOff>
      <xdr:row>39</xdr:row>
      <xdr:rowOff>93726</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6678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84853</xdr:rowOff>
    </xdr:from>
    <xdr:ext cx="249299"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514650" y="677140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163957</xdr:rowOff>
    </xdr:from>
    <xdr:to>
      <xdr:col>46</xdr:col>
      <xdr:colOff>38100</xdr:colOff>
      <xdr:row>39</xdr:row>
      <xdr:rowOff>94107</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6679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85234</xdr:rowOff>
    </xdr:from>
    <xdr:ext cx="249299"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625650" y="67717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163957</xdr:rowOff>
    </xdr:from>
    <xdr:to>
      <xdr:col>41</xdr:col>
      <xdr:colOff>101600</xdr:colOff>
      <xdr:row>39</xdr:row>
      <xdr:rowOff>94107</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6679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85234</xdr:rowOff>
    </xdr:from>
    <xdr:ext cx="249299"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736650" y="67717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162052</xdr:rowOff>
    </xdr:from>
    <xdr:to>
      <xdr:col>36</xdr:col>
      <xdr:colOff>165100</xdr:colOff>
      <xdr:row>39</xdr:row>
      <xdr:rowOff>92202</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6677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83329</xdr:rowOff>
    </xdr:from>
    <xdr:ext cx="249299"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847650" y="676987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6959</xdr:rowOff>
    </xdr:from>
    <xdr:to>
      <xdr:col>54</xdr:col>
      <xdr:colOff>189865</xdr:colOff>
      <xdr:row>59</xdr:row>
      <xdr:rowOff>82</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750909"/>
          <a:ext cx="1270" cy="13647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3909</xdr:rowOff>
    </xdr:from>
    <xdr:ext cx="469744"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119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82</xdr:rowOff>
    </xdr:from>
    <xdr:to>
      <xdr:col>55</xdr:col>
      <xdr:colOff>88900</xdr:colOff>
      <xdr:row>59</xdr:row>
      <xdr:rowOff>82</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15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125086</xdr:rowOff>
    </xdr:from>
    <xdr:ext cx="534377"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526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73,968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6959</xdr:rowOff>
    </xdr:from>
    <xdr:to>
      <xdr:col>55</xdr:col>
      <xdr:colOff>88900</xdr:colOff>
      <xdr:row>51</xdr:row>
      <xdr:rowOff>6959</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750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93332</xdr:rowOff>
    </xdr:from>
    <xdr:to>
      <xdr:col>55</xdr:col>
      <xdr:colOff>0</xdr:colOff>
      <xdr:row>57</xdr:row>
      <xdr:rowOff>13703</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9639300" y="9694532"/>
          <a:ext cx="838200" cy="91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147585</xdr:rowOff>
    </xdr:from>
    <xdr:ext cx="534377"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7487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169158</xdr:rowOff>
    </xdr:from>
    <xdr:to>
      <xdr:col>55</xdr:col>
      <xdr:colOff>50800</xdr:colOff>
      <xdr:row>57</xdr:row>
      <xdr:rowOff>99308</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9770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13703</xdr:rowOff>
    </xdr:from>
    <xdr:to>
      <xdr:col>50</xdr:col>
      <xdr:colOff>114300</xdr:colOff>
      <xdr:row>57</xdr:row>
      <xdr:rowOff>111449</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8750300" y="9786353"/>
          <a:ext cx="889000" cy="97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145250</xdr:rowOff>
    </xdr:from>
    <xdr:to>
      <xdr:col>50</xdr:col>
      <xdr:colOff>165100</xdr:colOff>
      <xdr:row>57</xdr:row>
      <xdr:rowOff>75400</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9746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66527</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372111" y="9839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111449</xdr:rowOff>
    </xdr:from>
    <xdr:to>
      <xdr:col>45</xdr:col>
      <xdr:colOff>177800</xdr:colOff>
      <xdr:row>57</xdr:row>
      <xdr:rowOff>124746</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flipV="1">
          <a:off x="7861300" y="9884099"/>
          <a:ext cx="889000" cy="13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155689</xdr:rowOff>
    </xdr:from>
    <xdr:to>
      <xdr:col>46</xdr:col>
      <xdr:colOff>38100</xdr:colOff>
      <xdr:row>57</xdr:row>
      <xdr:rowOff>85839</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9756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102366</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483111" y="9532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52</xdr:row>
      <xdr:rowOff>16866</xdr:rowOff>
    </xdr:from>
    <xdr:to>
      <xdr:col>41</xdr:col>
      <xdr:colOff>50800</xdr:colOff>
      <xdr:row>57</xdr:row>
      <xdr:rowOff>124746</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a:off x="6972300" y="8932266"/>
          <a:ext cx="889000" cy="965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159556</xdr:rowOff>
    </xdr:from>
    <xdr:to>
      <xdr:col>41</xdr:col>
      <xdr:colOff>101600</xdr:colOff>
      <xdr:row>57</xdr:row>
      <xdr:rowOff>89706</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9760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106233</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594111" y="9535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24302</xdr:rowOff>
    </xdr:from>
    <xdr:to>
      <xdr:col>36</xdr:col>
      <xdr:colOff>165100</xdr:colOff>
      <xdr:row>57</xdr:row>
      <xdr:rowOff>125902</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9796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117029</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05111" y="9889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42532</xdr:rowOff>
    </xdr:from>
    <xdr:to>
      <xdr:col>55</xdr:col>
      <xdr:colOff>50800</xdr:colOff>
      <xdr:row>56</xdr:row>
      <xdr:rowOff>144132</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9643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65409</xdr:rowOff>
    </xdr:from>
    <xdr:ext cx="534377"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9495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134353</xdr:rowOff>
    </xdr:from>
    <xdr:to>
      <xdr:col>50</xdr:col>
      <xdr:colOff>165100</xdr:colOff>
      <xdr:row>57</xdr:row>
      <xdr:rowOff>64503</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9735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81030</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372111" y="9510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60649</xdr:rowOff>
    </xdr:from>
    <xdr:to>
      <xdr:col>46</xdr:col>
      <xdr:colOff>38100</xdr:colOff>
      <xdr:row>57</xdr:row>
      <xdr:rowOff>162249</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9833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153376</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483111" y="9926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73946</xdr:rowOff>
    </xdr:from>
    <xdr:to>
      <xdr:col>41</xdr:col>
      <xdr:colOff>101600</xdr:colOff>
      <xdr:row>58</xdr:row>
      <xdr:rowOff>4096</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9846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166673</xdr:rowOff>
    </xdr:from>
    <xdr:ext cx="534377"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594111" y="9939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51</xdr:row>
      <xdr:rowOff>137516</xdr:rowOff>
    </xdr:from>
    <xdr:to>
      <xdr:col>36</xdr:col>
      <xdr:colOff>165100</xdr:colOff>
      <xdr:row>52</xdr:row>
      <xdr:rowOff>67666</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8881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50</xdr:row>
      <xdr:rowOff>84193</xdr:rowOff>
    </xdr:from>
    <xdr:ext cx="534377"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705111" y="8656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91603</xdr:rowOff>
    </xdr:from>
    <xdr:to>
      <xdr:col>54</xdr:col>
      <xdr:colOff>189865</xdr:colOff>
      <xdr:row>78</xdr:row>
      <xdr:rowOff>126944</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10475595" y="12264553"/>
          <a:ext cx="1270" cy="12354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130771</xdr:rowOff>
    </xdr:from>
    <xdr:ext cx="378565"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10528300" y="135038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126944</xdr:rowOff>
    </xdr:from>
    <xdr:to>
      <xdr:col>55</xdr:col>
      <xdr:colOff>88900</xdr:colOff>
      <xdr:row>78</xdr:row>
      <xdr:rowOff>126944</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3500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38280</xdr:rowOff>
    </xdr:from>
    <xdr:ext cx="534377"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10528300" y="12039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54,604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91603</xdr:rowOff>
    </xdr:from>
    <xdr:to>
      <xdr:col>55</xdr:col>
      <xdr:colOff>88900</xdr:colOff>
      <xdr:row>71</xdr:row>
      <xdr:rowOff>91603</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22645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15501</xdr:rowOff>
    </xdr:from>
    <xdr:to>
      <xdr:col>55</xdr:col>
      <xdr:colOff>0</xdr:colOff>
      <xdr:row>77</xdr:row>
      <xdr:rowOff>108655</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9639300" y="13045701"/>
          <a:ext cx="838200" cy="264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135574</xdr:rowOff>
    </xdr:from>
    <xdr:ext cx="534377"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10528300" y="129943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112697</xdr:rowOff>
    </xdr:from>
    <xdr:to>
      <xdr:col>55</xdr:col>
      <xdr:colOff>50800</xdr:colOff>
      <xdr:row>77</xdr:row>
      <xdr:rowOff>42847</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10426700" y="13142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15501</xdr:rowOff>
    </xdr:from>
    <xdr:to>
      <xdr:col>50</xdr:col>
      <xdr:colOff>114300</xdr:colOff>
      <xdr:row>76</xdr:row>
      <xdr:rowOff>44466</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8750300" y="13045701"/>
          <a:ext cx="889000" cy="28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67915</xdr:rowOff>
    </xdr:from>
    <xdr:to>
      <xdr:col>50</xdr:col>
      <xdr:colOff>165100</xdr:colOff>
      <xdr:row>76</xdr:row>
      <xdr:rowOff>169515</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9588500" y="1309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160642</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372111" y="13190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44466</xdr:rowOff>
    </xdr:from>
    <xdr:to>
      <xdr:col>45</xdr:col>
      <xdr:colOff>177800</xdr:colOff>
      <xdr:row>76</xdr:row>
      <xdr:rowOff>116863</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7861300" y="13074666"/>
          <a:ext cx="889000" cy="72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90021</xdr:rowOff>
    </xdr:from>
    <xdr:to>
      <xdr:col>46</xdr:col>
      <xdr:colOff>38100</xdr:colOff>
      <xdr:row>77</xdr:row>
      <xdr:rowOff>20171</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8699500" y="13120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11298</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483111" y="13212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116863</xdr:rowOff>
    </xdr:from>
    <xdr:to>
      <xdr:col>41</xdr:col>
      <xdr:colOff>50800</xdr:colOff>
      <xdr:row>77</xdr:row>
      <xdr:rowOff>155062</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flipV="1">
          <a:off x="6972300" y="13147063"/>
          <a:ext cx="889000" cy="209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129111</xdr:rowOff>
    </xdr:from>
    <xdr:to>
      <xdr:col>41</xdr:col>
      <xdr:colOff>101600</xdr:colOff>
      <xdr:row>77</xdr:row>
      <xdr:rowOff>59261</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7810500" y="13159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50388</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594111" y="13252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125544</xdr:rowOff>
    </xdr:from>
    <xdr:to>
      <xdr:col>36</xdr:col>
      <xdr:colOff>165100</xdr:colOff>
      <xdr:row>77</xdr:row>
      <xdr:rowOff>55694</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921500" y="13155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72221</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05111" y="12930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57855</xdr:rowOff>
    </xdr:from>
    <xdr:to>
      <xdr:col>55</xdr:col>
      <xdr:colOff>50800</xdr:colOff>
      <xdr:row>77</xdr:row>
      <xdr:rowOff>159455</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10426700" y="13259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36282</xdr:rowOff>
    </xdr:from>
    <xdr:ext cx="469744"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10528300" y="13237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136151</xdr:rowOff>
    </xdr:from>
    <xdr:to>
      <xdr:col>50</xdr:col>
      <xdr:colOff>165100</xdr:colOff>
      <xdr:row>76</xdr:row>
      <xdr:rowOff>66301</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9588500" y="12994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82828</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372111" y="12770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165116</xdr:rowOff>
    </xdr:from>
    <xdr:to>
      <xdr:col>46</xdr:col>
      <xdr:colOff>38100</xdr:colOff>
      <xdr:row>76</xdr:row>
      <xdr:rowOff>95266</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8699500" y="13023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111793</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8483111" y="12799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66063</xdr:rowOff>
    </xdr:from>
    <xdr:to>
      <xdr:col>41</xdr:col>
      <xdr:colOff>101600</xdr:colOff>
      <xdr:row>76</xdr:row>
      <xdr:rowOff>167663</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7810500" y="13096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12740</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7594111" y="12871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104262</xdr:rowOff>
    </xdr:from>
    <xdr:to>
      <xdr:col>36</xdr:col>
      <xdr:colOff>165100</xdr:colOff>
      <xdr:row>78</xdr:row>
      <xdr:rowOff>34412</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921500" y="13305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25539</xdr:rowOff>
    </xdr:from>
    <xdr:ext cx="469744"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737428" y="13398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a:extLst>
            <a:ext uri="{FF2B5EF4-FFF2-40B4-BE49-F238E27FC236}">
              <a16:creationId xmlns:a16="http://schemas.microsoft.com/office/drawing/2014/main" id="{00000000-0008-0000-07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134195</xdr:rowOff>
    </xdr:from>
    <xdr:to>
      <xdr:col>54</xdr:col>
      <xdr:colOff>189865</xdr:colOff>
      <xdr:row>99</xdr:row>
      <xdr:rowOff>2750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10475595" y="15564695"/>
          <a:ext cx="1270" cy="141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6577</xdr:rowOff>
    </xdr:from>
    <xdr:ext cx="534377" cy="259045"/>
    <xdr:sp macro="" textlink="">
      <xdr:nvSpPr>
        <xdr:cNvPr id="461" name="土木費最小値テキスト">
          <a:extLst>
            <a:ext uri="{FF2B5EF4-FFF2-40B4-BE49-F238E27FC236}">
              <a16:creationId xmlns:a16="http://schemas.microsoft.com/office/drawing/2014/main" id="{00000000-0008-0000-0700-0000CD010000}"/>
            </a:ext>
          </a:extLst>
        </xdr:cNvPr>
        <xdr:cNvSpPr txBox="1"/>
      </xdr:nvSpPr>
      <xdr:spPr>
        <a:xfrm>
          <a:off x="10528300" y="16980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2750</xdr:rowOff>
    </xdr:from>
    <xdr:to>
      <xdr:col>55</xdr:col>
      <xdr:colOff>88900</xdr:colOff>
      <xdr:row>99</xdr:row>
      <xdr:rowOff>2750</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697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80872</xdr:rowOff>
    </xdr:from>
    <xdr:ext cx="534377" cy="259045"/>
    <xdr:sp macro="" textlink="">
      <xdr:nvSpPr>
        <xdr:cNvPr id="463" name="土木費最大値テキスト">
          <a:extLst>
            <a:ext uri="{FF2B5EF4-FFF2-40B4-BE49-F238E27FC236}">
              <a16:creationId xmlns:a16="http://schemas.microsoft.com/office/drawing/2014/main" id="{00000000-0008-0000-0700-0000CF010000}"/>
            </a:ext>
          </a:extLst>
        </xdr:cNvPr>
        <xdr:cNvSpPr txBox="1"/>
      </xdr:nvSpPr>
      <xdr:spPr>
        <a:xfrm>
          <a:off x="10528300" y="15339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96,289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134195</xdr:rowOff>
    </xdr:from>
    <xdr:to>
      <xdr:col>55</xdr:col>
      <xdr:colOff>88900</xdr:colOff>
      <xdr:row>90</xdr:row>
      <xdr:rowOff>134195</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5564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47746</xdr:rowOff>
    </xdr:from>
    <xdr:to>
      <xdr:col>55</xdr:col>
      <xdr:colOff>0</xdr:colOff>
      <xdr:row>98</xdr:row>
      <xdr:rowOff>78511</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9639300" y="16849846"/>
          <a:ext cx="838200" cy="30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27348</xdr:rowOff>
    </xdr:from>
    <xdr:ext cx="534377" cy="259045"/>
    <xdr:sp macro="" textlink="">
      <xdr:nvSpPr>
        <xdr:cNvPr id="466" name="土木費平均値テキスト">
          <a:extLst>
            <a:ext uri="{FF2B5EF4-FFF2-40B4-BE49-F238E27FC236}">
              <a16:creationId xmlns:a16="http://schemas.microsoft.com/office/drawing/2014/main" id="{00000000-0008-0000-0700-0000D2010000}"/>
            </a:ext>
          </a:extLst>
        </xdr:cNvPr>
        <xdr:cNvSpPr txBox="1"/>
      </xdr:nvSpPr>
      <xdr:spPr>
        <a:xfrm>
          <a:off x="10528300" y="163150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4471</xdr:rowOff>
    </xdr:from>
    <xdr:to>
      <xdr:col>55</xdr:col>
      <xdr:colOff>50800</xdr:colOff>
      <xdr:row>96</xdr:row>
      <xdr:rowOff>106071</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10426700" y="16463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78511</xdr:rowOff>
    </xdr:from>
    <xdr:to>
      <xdr:col>50</xdr:col>
      <xdr:colOff>114300</xdr:colOff>
      <xdr:row>98</xdr:row>
      <xdr:rowOff>102115</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8750300" y="16880611"/>
          <a:ext cx="889000" cy="23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61621</xdr:rowOff>
    </xdr:from>
    <xdr:to>
      <xdr:col>50</xdr:col>
      <xdr:colOff>165100</xdr:colOff>
      <xdr:row>96</xdr:row>
      <xdr:rowOff>163221</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9588500" y="16520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8298</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372111" y="16296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102115</xdr:rowOff>
    </xdr:from>
    <xdr:to>
      <xdr:col>45</xdr:col>
      <xdr:colOff>177800</xdr:colOff>
      <xdr:row>98</xdr:row>
      <xdr:rowOff>131490</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flipV="1">
          <a:off x="7861300" y="16904215"/>
          <a:ext cx="889000" cy="29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85510</xdr:rowOff>
    </xdr:from>
    <xdr:to>
      <xdr:col>46</xdr:col>
      <xdr:colOff>38100</xdr:colOff>
      <xdr:row>97</xdr:row>
      <xdr:rowOff>15660</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8699500" y="16544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32187</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483111" y="16319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90590</xdr:rowOff>
    </xdr:from>
    <xdr:to>
      <xdr:col>41</xdr:col>
      <xdr:colOff>50800</xdr:colOff>
      <xdr:row>98</xdr:row>
      <xdr:rowOff>131490</xdr:rowOff>
    </xdr:to>
    <xdr:cxnSp macro="">
      <xdr:nvCxnSpPr>
        <xdr:cNvPr id="474" name="直線コネクタ 473">
          <a:extLst>
            <a:ext uri="{FF2B5EF4-FFF2-40B4-BE49-F238E27FC236}">
              <a16:creationId xmlns:a16="http://schemas.microsoft.com/office/drawing/2014/main" id="{00000000-0008-0000-0700-0000DA010000}"/>
            </a:ext>
          </a:extLst>
        </xdr:cNvPr>
        <xdr:cNvCxnSpPr/>
      </xdr:nvCxnSpPr>
      <xdr:spPr>
        <a:xfrm>
          <a:off x="6972300" y="16892690"/>
          <a:ext cx="889000" cy="40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81851</xdr:rowOff>
    </xdr:from>
    <xdr:to>
      <xdr:col>41</xdr:col>
      <xdr:colOff>101600</xdr:colOff>
      <xdr:row>97</xdr:row>
      <xdr:rowOff>12001</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7810500" y="16541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28528</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594111" y="16316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94959</xdr:rowOff>
    </xdr:from>
    <xdr:to>
      <xdr:col>36</xdr:col>
      <xdr:colOff>165100</xdr:colOff>
      <xdr:row>97</xdr:row>
      <xdr:rowOff>25109</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6921500" y="16554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41636</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05111" y="16329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168396</xdr:rowOff>
    </xdr:from>
    <xdr:to>
      <xdr:col>55</xdr:col>
      <xdr:colOff>50800</xdr:colOff>
      <xdr:row>98</xdr:row>
      <xdr:rowOff>98546</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10426700" y="16799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83323</xdr:rowOff>
    </xdr:from>
    <xdr:ext cx="534377" cy="259045"/>
    <xdr:sp macro="" textlink="">
      <xdr:nvSpPr>
        <xdr:cNvPr id="485" name="土木費該当値テキスト">
          <a:extLst>
            <a:ext uri="{FF2B5EF4-FFF2-40B4-BE49-F238E27FC236}">
              <a16:creationId xmlns:a16="http://schemas.microsoft.com/office/drawing/2014/main" id="{00000000-0008-0000-0700-0000E5010000}"/>
            </a:ext>
          </a:extLst>
        </xdr:cNvPr>
        <xdr:cNvSpPr txBox="1"/>
      </xdr:nvSpPr>
      <xdr:spPr>
        <a:xfrm>
          <a:off x="10528300" y="16713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27711</xdr:rowOff>
    </xdr:from>
    <xdr:to>
      <xdr:col>50</xdr:col>
      <xdr:colOff>165100</xdr:colOff>
      <xdr:row>98</xdr:row>
      <xdr:rowOff>129311</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9588500" y="16829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120438</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9372111" y="16922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51315</xdr:rowOff>
    </xdr:from>
    <xdr:to>
      <xdr:col>46</xdr:col>
      <xdr:colOff>38100</xdr:colOff>
      <xdr:row>98</xdr:row>
      <xdr:rowOff>152915</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8699500" y="16853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144042</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8483111" y="16946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80690</xdr:rowOff>
    </xdr:from>
    <xdr:to>
      <xdr:col>41</xdr:col>
      <xdr:colOff>101600</xdr:colOff>
      <xdr:row>99</xdr:row>
      <xdr:rowOff>10840</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7810500" y="16882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1967</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7594111" y="16975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39790</xdr:rowOff>
    </xdr:from>
    <xdr:to>
      <xdr:col>36</xdr:col>
      <xdr:colOff>165100</xdr:colOff>
      <xdr:row>98</xdr:row>
      <xdr:rowOff>141390</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6921500" y="16841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132517</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6705111" y="16934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消防費グラフ枠">
          <a:extLst>
            <a:ext uri="{FF2B5EF4-FFF2-40B4-BE49-F238E27FC236}">
              <a16:creationId xmlns:a16="http://schemas.microsoft.com/office/drawing/2014/main" id="{00000000-0008-0000-07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26391</xdr:rowOff>
    </xdr:from>
    <xdr:to>
      <xdr:col>85</xdr:col>
      <xdr:colOff>126364</xdr:colOff>
      <xdr:row>38</xdr:row>
      <xdr:rowOff>89179</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6317595" y="5341341"/>
          <a:ext cx="1269" cy="12629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93006</xdr:rowOff>
    </xdr:from>
    <xdr:ext cx="534377" cy="259045"/>
    <xdr:sp macro="" textlink="">
      <xdr:nvSpPr>
        <xdr:cNvPr id="519" name="消防費最小値テキスト">
          <a:extLst>
            <a:ext uri="{FF2B5EF4-FFF2-40B4-BE49-F238E27FC236}">
              <a16:creationId xmlns:a16="http://schemas.microsoft.com/office/drawing/2014/main" id="{00000000-0008-0000-0700-000007020000}"/>
            </a:ext>
          </a:extLst>
        </xdr:cNvPr>
        <xdr:cNvSpPr txBox="1"/>
      </xdr:nvSpPr>
      <xdr:spPr>
        <a:xfrm>
          <a:off x="16370300" y="6608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89179</xdr:rowOff>
    </xdr:from>
    <xdr:to>
      <xdr:col>86</xdr:col>
      <xdr:colOff>25400</xdr:colOff>
      <xdr:row>38</xdr:row>
      <xdr:rowOff>89179</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66042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144518</xdr:rowOff>
    </xdr:from>
    <xdr:ext cx="534377" cy="259045"/>
    <xdr:sp macro="" textlink="">
      <xdr:nvSpPr>
        <xdr:cNvPr id="521" name="消防費最大値テキスト">
          <a:extLst>
            <a:ext uri="{FF2B5EF4-FFF2-40B4-BE49-F238E27FC236}">
              <a16:creationId xmlns:a16="http://schemas.microsoft.com/office/drawing/2014/main" id="{00000000-0008-0000-0700-000009020000}"/>
            </a:ext>
          </a:extLst>
        </xdr:cNvPr>
        <xdr:cNvSpPr txBox="1"/>
      </xdr:nvSpPr>
      <xdr:spPr>
        <a:xfrm>
          <a:off x="16370300" y="5116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46,474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26391</xdr:rowOff>
    </xdr:from>
    <xdr:to>
      <xdr:col>86</xdr:col>
      <xdr:colOff>25400</xdr:colOff>
      <xdr:row>31</xdr:row>
      <xdr:rowOff>26391</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6230600" y="53413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163893</xdr:rowOff>
    </xdr:from>
    <xdr:to>
      <xdr:col>85</xdr:col>
      <xdr:colOff>127000</xdr:colOff>
      <xdr:row>36</xdr:row>
      <xdr:rowOff>4331</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5481300" y="6164643"/>
          <a:ext cx="838200" cy="11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150309</xdr:rowOff>
    </xdr:from>
    <xdr:ext cx="534377" cy="259045"/>
    <xdr:sp macro="" textlink="">
      <xdr:nvSpPr>
        <xdr:cNvPr id="524" name="消防費平均値テキスト">
          <a:extLst>
            <a:ext uri="{FF2B5EF4-FFF2-40B4-BE49-F238E27FC236}">
              <a16:creationId xmlns:a16="http://schemas.microsoft.com/office/drawing/2014/main" id="{00000000-0008-0000-0700-00000C020000}"/>
            </a:ext>
          </a:extLst>
        </xdr:cNvPr>
        <xdr:cNvSpPr txBox="1"/>
      </xdr:nvSpPr>
      <xdr:spPr>
        <a:xfrm>
          <a:off x="16370300" y="63225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432</xdr:rowOff>
    </xdr:from>
    <xdr:to>
      <xdr:col>85</xdr:col>
      <xdr:colOff>177800</xdr:colOff>
      <xdr:row>37</xdr:row>
      <xdr:rowOff>102032</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6268700" y="6344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163893</xdr:rowOff>
    </xdr:from>
    <xdr:to>
      <xdr:col>81</xdr:col>
      <xdr:colOff>50800</xdr:colOff>
      <xdr:row>36</xdr:row>
      <xdr:rowOff>60757</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4592300" y="6164643"/>
          <a:ext cx="889000" cy="68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155766</xdr:rowOff>
    </xdr:from>
    <xdr:to>
      <xdr:col>81</xdr:col>
      <xdr:colOff>101600</xdr:colOff>
      <xdr:row>37</xdr:row>
      <xdr:rowOff>85916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5430500" y="6327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77043</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14111" y="6420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138405</xdr:rowOff>
    </xdr:from>
    <xdr:to>
      <xdr:col>76</xdr:col>
      <xdr:colOff>114300</xdr:colOff>
      <xdr:row>36</xdr:row>
      <xdr:rowOff>60757</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a:off x="13703300" y="6139155"/>
          <a:ext cx="889000" cy="93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161747</xdr:rowOff>
    </xdr:from>
    <xdr:to>
      <xdr:col>76</xdr:col>
      <xdr:colOff>165100</xdr:colOff>
      <xdr:row>37</xdr:row>
      <xdr:rowOff>91897</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4541500" y="6333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83024</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325111" y="6426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33</xdr:row>
      <xdr:rowOff>125336</xdr:rowOff>
    </xdr:from>
    <xdr:to>
      <xdr:col>71</xdr:col>
      <xdr:colOff>177800</xdr:colOff>
      <xdr:row>35</xdr:row>
      <xdr:rowOff>138405</xdr:rowOff>
    </xdr:to>
    <xdr:cxnSp macro="">
      <xdr:nvCxnSpPr>
        <xdr:cNvPr id="532" name="直線コネクタ 531">
          <a:extLst>
            <a:ext uri="{FF2B5EF4-FFF2-40B4-BE49-F238E27FC236}">
              <a16:creationId xmlns:a16="http://schemas.microsoft.com/office/drawing/2014/main" id="{00000000-0008-0000-0700-000014020000}"/>
            </a:ext>
          </a:extLst>
        </xdr:cNvPr>
        <xdr:cNvCxnSpPr/>
      </xdr:nvCxnSpPr>
      <xdr:spPr>
        <a:xfrm>
          <a:off x="12814300" y="5783186"/>
          <a:ext cx="889000" cy="355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2032</xdr:rowOff>
    </xdr:from>
    <xdr:to>
      <xdr:col>72</xdr:col>
      <xdr:colOff>38100</xdr:colOff>
      <xdr:row>37</xdr:row>
      <xdr:rowOff>103632</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3652500" y="6345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94759</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436111" y="6438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113970</xdr:rowOff>
    </xdr:from>
    <xdr:to>
      <xdr:col>67</xdr:col>
      <xdr:colOff>101600</xdr:colOff>
      <xdr:row>37</xdr:row>
      <xdr:rowOff>44120</xdr:rowOff>
    </xdr:to>
    <xdr:sp macro="" textlink="">
      <xdr:nvSpPr>
        <xdr:cNvPr id="535" name="フローチャート: 判断 534">
          <a:extLst>
            <a:ext uri="{FF2B5EF4-FFF2-40B4-BE49-F238E27FC236}">
              <a16:creationId xmlns:a16="http://schemas.microsoft.com/office/drawing/2014/main" id="{00000000-0008-0000-0700-000017020000}"/>
            </a:ext>
          </a:extLst>
        </xdr:cNvPr>
        <xdr:cNvSpPr/>
      </xdr:nvSpPr>
      <xdr:spPr>
        <a:xfrm>
          <a:off x="12763500" y="6286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35247</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547111" y="6378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124981</xdr:rowOff>
    </xdr:from>
    <xdr:to>
      <xdr:col>85</xdr:col>
      <xdr:colOff>177800</xdr:colOff>
      <xdr:row>36</xdr:row>
      <xdr:rowOff>55131</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6268700" y="6125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147858</xdr:rowOff>
    </xdr:from>
    <xdr:ext cx="534377" cy="259045"/>
    <xdr:sp macro="" textlink="">
      <xdr:nvSpPr>
        <xdr:cNvPr id="543" name="消防費該当値テキスト">
          <a:extLst>
            <a:ext uri="{FF2B5EF4-FFF2-40B4-BE49-F238E27FC236}">
              <a16:creationId xmlns:a16="http://schemas.microsoft.com/office/drawing/2014/main" id="{00000000-0008-0000-0700-00001F020000}"/>
            </a:ext>
          </a:extLst>
        </xdr:cNvPr>
        <xdr:cNvSpPr txBox="1"/>
      </xdr:nvSpPr>
      <xdr:spPr>
        <a:xfrm>
          <a:off x="16370300" y="5977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113093</xdr:rowOff>
    </xdr:from>
    <xdr:to>
      <xdr:col>81</xdr:col>
      <xdr:colOff>101600</xdr:colOff>
      <xdr:row>36</xdr:row>
      <xdr:rowOff>43243</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5430500" y="611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59770</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5214111" y="5889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9957</xdr:rowOff>
    </xdr:from>
    <xdr:to>
      <xdr:col>76</xdr:col>
      <xdr:colOff>165100</xdr:colOff>
      <xdr:row>36</xdr:row>
      <xdr:rowOff>111557</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4541500" y="6182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128084</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4325111" y="5957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87605</xdr:rowOff>
    </xdr:from>
    <xdr:to>
      <xdr:col>72</xdr:col>
      <xdr:colOff>38100</xdr:colOff>
      <xdr:row>36</xdr:row>
      <xdr:rowOff>17755</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3652500" y="6088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34282</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3436111" y="5863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33</xdr:row>
      <xdr:rowOff>74536</xdr:rowOff>
    </xdr:from>
    <xdr:to>
      <xdr:col>67</xdr:col>
      <xdr:colOff>101600</xdr:colOff>
      <xdr:row>34</xdr:row>
      <xdr:rowOff>4686</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2763500" y="5732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32</xdr:row>
      <xdr:rowOff>21213</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547111" y="5507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7" name="教育費グラフ枠">
          <a:extLst>
            <a:ext uri="{FF2B5EF4-FFF2-40B4-BE49-F238E27FC236}">
              <a16:creationId xmlns:a16="http://schemas.microsoft.com/office/drawing/2014/main" id="{00000000-0008-0000-0700-00004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33542</xdr:rowOff>
    </xdr:from>
    <xdr:to>
      <xdr:col>85</xdr:col>
      <xdr:colOff>126364</xdr:colOff>
      <xdr:row>59</xdr:row>
      <xdr:rowOff>17235</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6317595" y="8777492"/>
          <a:ext cx="1269" cy="13552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21062</xdr:rowOff>
    </xdr:from>
    <xdr:ext cx="534377" cy="259045"/>
    <xdr:sp macro="" textlink="">
      <xdr:nvSpPr>
        <xdr:cNvPr id="579" name="教育費最小値テキスト">
          <a:extLst>
            <a:ext uri="{FF2B5EF4-FFF2-40B4-BE49-F238E27FC236}">
              <a16:creationId xmlns:a16="http://schemas.microsoft.com/office/drawing/2014/main" id="{00000000-0008-0000-0700-000043020000}"/>
            </a:ext>
          </a:extLst>
        </xdr:cNvPr>
        <xdr:cNvSpPr txBox="1"/>
      </xdr:nvSpPr>
      <xdr:spPr>
        <a:xfrm>
          <a:off x="16370300" y="10136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17235</xdr:rowOff>
    </xdr:from>
    <xdr:to>
      <xdr:col>86</xdr:col>
      <xdr:colOff>25400</xdr:colOff>
      <xdr:row>59</xdr:row>
      <xdr:rowOff>17235</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10132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151669</xdr:rowOff>
    </xdr:from>
    <xdr:ext cx="599010" cy="259045"/>
    <xdr:sp macro="" textlink="">
      <xdr:nvSpPr>
        <xdr:cNvPr id="581" name="教育費最大値テキスト">
          <a:extLst>
            <a:ext uri="{FF2B5EF4-FFF2-40B4-BE49-F238E27FC236}">
              <a16:creationId xmlns:a16="http://schemas.microsoft.com/office/drawing/2014/main" id="{00000000-0008-0000-0700-000045020000}"/>
            </a:ext>
          </a:extLst>
        </xdr:cNvPr>
        <xdr:cNvSpPr txBox="1"/>
      </xdr:nvSpPr>
      <xdr:spPr>
        <a:xfrm>
          <a:off x="16370300" y="8552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162,002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33542</xdr:rowOff>
    </xdr:from>
    <xdr:to>
      <xdr:col>86</xdr:col>
      <xdr:colOff>25400</xdr:colOff>
      <xdr:row>51</xdr:row>
      <xdr:rowOff>33542</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6230600" y="8777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1528</xdr:rowOff>
    </xdr:from>
    <xdr:to>
      <xdr:col>85</xdr:col>
      <xdr:colOff>127000</xdr:colOff>
      <xdr:row>59</xdr:row>
      <xdr:rowOff>2769</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5481300" y="10117078"/>
          <a:ext cx="838200" cy="1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82190</xdr:rowOff>
    </xdr:from>
    <xdr:ext cx="534377" cy="259045"/>
    <xdr:sp macro="" textlink="">
      <xdr:nvSpPr>
        <xdr:cNvPr id="584" name="教育費平均値テキスト">
          <a:extLst>
            <a:ext uri="{FF2B5EF4-FFF2-40B4-BE49-F238E27FC236}">
              <a16:creationId xmlns:a16="http://schemas.microsoft.com/office/drawing/2014/main" id="{00000000-0008-0000-0700-000048020000}"/>
            </a:ext>
          </a:extLst>
        </xdr:cNvPr>
        <xdr:cNvSpPr txBox="1"/>
      </xdr:nvSpPr>
      <xdr:spPr>
        <a:xfrm>
          <a:off x="16370300" y="96833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59313</xdr:rowOff>
    </xdr:from>
    <xdr:to>
      <xdr:col>85</xdr:col>
      <xdr:colOff>177800</xdr:colOff>
      <xdr:row>57</xdr:row>
      <xdr:rowOff>160913</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6268700" y="9831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1528</xdr:rowOff>
    </xdr:from>
    <xdr:to>
      <xdr:col>81</xdr:col>
      <xdr:colOff>50800</xdr:colOff>
      <xdr:row>59</xdr:row>
      <xdr:rowOff>7232</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4592300" y="10117078"/>
          <a:ext cx="889000" cy="5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62436</xdr:rowOff>
    </xdr:from>
    <xdr:to>
      <xdr:col>81</xdr:col>
      <xdr:colOff>101600</xdr:colOff>
      <xdr:row>57</xdr:row>
      <xdr:rowOff>164036</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5430500" y="9835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9113</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5214111" y="9610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7232</xdr:rowOff>
    </xdr:from>
    <xdr:to>
      <xdr:col>76</xdr:col>
      <xdr:colOff>114300</xdr:colOff>
      <xdr:row>59</xdr:row>
      <xdr:rowOff>56337</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flipV="1">
          <a:off x="13703300" y="10122782"/>
          <a:ext cx="889000" cy="49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140291</xdr:rowOff>
    </xdr:from>
    <xdr:to>
      <xdr:col>76</xdr:col>
      <xdr:colOff>165100</xdr:colOff>
      <xdr:row>58</xdr:row>
      <xdr:rowOff>70441</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4541500" y="9912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86968</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325111" y="9688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125995</xdr:rowOff>
    </xdr:from>
    <xdr:to>
      <xdr:col>71</xdr:col>
      <xdr:colOff>177800</xdr:colOff>
      <xdr:row>59</xdr:row>
      <xdr:rowOff>56337</xdr:rowOff>
    </xdr:to>
    <xdr:cxnSp macro="">
      <xdr:nvCxnSpPr>
        <xdr:cNvPr id="592" name="直線コネクタ 591">
          <a:extLst>
            <a:ext uri="{FF2B5EF4-FFF2-40B4-BE49-F238E27FC236}">
              <a16:creationId xmlns:a16="http://schemas.microsoft.com/office/drawing/2014/main" id="{00000000-0008-0000-0700-000050020000}"/>
            </a:ext>
          </a:extLst>
        </xdr:cNvPr>
        <xdr:cNvCxnSpPr/>
      </xdr:nvCxnSpPr>
      <xdr:spPr>
        <a:xfrm>
          <a:off x="12814300" y="10070095"/>
          <a:ext cx="889000" cy="101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114329</xdr:rowOff>
    </xdr:from>
    <xdr:to>
      <xdr:col>72</xdr:col>
      <xdr:colOff>38100</xdr:colOff>
      <xdr:row>58</xdr:row>
      <xdr:rowOff>44479</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3652500" y="9886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61006</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436111" y="9662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103661</xdr:rowOff>
    </xdr:from>
    <xdr:to>
      <xdr:col>67</xdr:col>
      <xdr:colOff>101600</xdr:colOff>
      <xdr:row>58</xdr:row>
      <xdr:rowOff>33811</xdr:rowOff>
    </xdr:to>
    <xdr:sp macro="" textlink="">
      <xdr:nvSpPr>
        <xdr:cNvPr id="595" name="フローチャート: 判断 594">
          <a:extLst>
            <a:ext uri="{FF2B5EF4-FFF2-40B4-BE49-F238E27FC236}">
              <a16:creationId xmlns:a16="http://schemas.microsoft.com/office/drawing/2014/main" id="{00000000-0008-0000-0700-000053020000}"/>
            </a:ext>
          </a:extLst>
        </xdr:cNvPr>
        <xdr:cNvSpPr/>
      </xdr:nvSpPr>
      <xdr:spPr>
        <a:xfrm>
          <a:off x="12763500" y="9876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50338</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547111" y="9651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123419</xdr:rowOff>
    </xdr:from>
    <xdr:to>
      <xdr:col>85</xdr:col>
      <xdr:colOff>177800</xdr:colOff>
      <xdr:row>59</xdr:row>
      <xdr:rowOff>53569</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6268700" y="10067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38346</xdr:rowOff>
    </xdr:from>
    <xdr:ext cx="534377" cy="259045"/>
    <xdr:sp macro="" textlink="">
      <xdr:nvSpPr>
        <xdr:cNvPr id="603" name="教育費該当値テキスト">
          <a:extLst>
            <a:ext uri="{FF2B5EF4-FFF2-40B4-BE49-F238E27FC236}">
              <a16:creationId xmlns:a16="http://schemas.microsoft.com/office/drawing/2014/main" id="{00000000-0008-0000-0700-00005B020000}"/>
            </a:ext>
          </a:extLst>
        </xdr:cNvPr>
        <xdr:cNvSpPr txBox="1"/>
      </xdr:nvSpPr>
      <xdr:spPr>
        <a:xfrm>
          <a:off x="16370300" y="9982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122178</xdr:rowOff>
    </xdr:from>
    <xdr:to>
      <xdr:col>81</xdr:col>
      <xdr:colOff>101600</xdr:colOff>
      <xdr:row>59</xdr:row>
      <xdr:rowOff>52328</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5430500" y="10066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59</xdr:row>
      <xdr:rowOff>43455</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5214111" y="10159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127882</xdr:rowOff>
    </xdr:from>
    <xdr:to>
      <xdr:col>76</xdr:col>
      <xdr:colOff>165100</xdr:colOff>
      <xdr:row>59</xdr:row>
      <xdr:rowOff>58032</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4541500" y="10071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59</xdr:row>
      <xdr:rowOff>49159</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4325111" y="10164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59</xdr:row>
      <xdr:rowOff>5537</xdr:rowOff>
    </xdr:from>
    <xdr:to>
      <xdr:col>72</xdr:col>
      <xdr:colOff>38100</xdr:colOff>
      <xdr:row>59</xdr:row>
      <xdr:rowOff>107137</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3652500" y="10121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98264</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3436111" y="10213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75195</xdr:rowOff>
    </xdr:from>
    <xdr:to>
      <xdr:col>67</xdr:col>
      <xdr:colOff>101600</xdr:colOff>
      <xdr:row>59</xdr:row>
      <xdr:rowOff>5345</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2763500" y="10019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167922</xdr:rowOff>
    </xdr:from>
    <xdr:ext cx="534377"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547111" y="10112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a:extLst>
            <a:ext uri="{FF2B5EF4-FFF2-40B4-BE49-F238E27FC236}">
              <a16:creationId xmlns:a16="http://schemas.microsoft.com/office/drawing/2014/main" id="{00000000-0008-0000-0700-00007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38169</xdr:rowOff>
    </xdr:from>
    <xdr:to>
      <xdr:col>85</xdr:col>
      <xdr:colOff>126364</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6317595" y="12211119"/>
          <a:ext cx="1269" cy="1432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114840</xdr:rowOff>
    </xdr:from>
    <xdr:ext cx="249299" cy="259045"/>
    <xdr:sp macro="" textlink="">
      <xdr:nvSpPr>
        <xdr:cNvPr id="638" name="災害復旧費最小値テキスト">
          <a:extLst>
            <a:ext uri="{FF2B5EF4-FFF2-40B4-BE49-F238E27FC236}">
              <a16:creationId xmlns:a16="http://schemas.microsoft.com/office/drawing/2014/main" id="{00000000-0008-0000-0700-00007E020000}"/>
            </a:ext>
          </a:extLst>
        </xdr:cNvPr>
        <xdr:cNvSpPr txBox="1"/>
      </xdr:nvSpPr>
      <xdr:spPr>
        <a:xfrm>
          <a:off x="16370300" y="1365939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156296</xdr:rowOff>
    </xdr:from>
    <xdr:ext cx="534377" cy="259045"/>
    <xdr:sp macro="" textlink="">
      <xdr:nvSpPr>
        <xdr:cNvPr id="640" name="災害復旧費最大値テキスト">
          <a:extLst>
            <a:ext uri="{FF2B5EF4-FFF2-40B4-BE49-F238E27FC236}">
              <a16:creationId xmlns:a16="http://schemas.microsoft.com/office/drawing/2014/main" id="{00000000-0008-0000-0700-000080020000}"/>
            </a:ext>
          </a:extLst>
        </xdr:cNvPr>
        <xdr:cNvSpPr txBox="1"/>
      </xdr:nvSpPr>
      <xdr:spPr>
        <a:xfrm>
          <a:off x="16370300" y="11986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43,859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38169</xdr:rowOff>
    </xdr:from>
    <xdr:to>
      <xdr:col>86</xdr:col>
      <xdr:colOff>25400</xdr:colOff>
      <xdr:row>71</xdr:row>
      <xdr:rowOff>38169</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6230600" y="12211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32289</xdr:rowOff>
    </xdr:from>
    <xdr:ext cx="469744" cy="259045"/>
    <xdr:sp macro="" textlink="">
      <xdr:nvSpPr>
        <xdr:cNvPr id="643" name="災害復旧費平均値テキスト">
          <a:extLst>
            <a:ext uri="{FF2B5EF4-FFF2-40B4-BE49-F238E27FC236}">
              <a16:creationId xmlns:a16="http://schemas.microsoft.com/office/drawing/2014/main" id="{00000000-0008-0000-0700-000083020000}"/>
            </a:ext>
          </a:extLst>
        </xdr:cNvPr>
        <xdr:cNvSpPr txBox="1"/>
      </xdr:nvSpPr>
      <xdr:spPr>
        <a:xfrm>
          <a:off x="16370300" y="134053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9412</xdr:rowOff>
    </xdr:from>
    <xdr:to>
      <xdr:col>85</xdr:col>
      <xdr:colOff>177800</xdr:colOff>
      <xdr:row>79</xdr:row>
      <xdr:rowOff>111012</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6268700" y="13553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121230</xdr:rowOff>
    </xdr:from>
    <xdr:to>
      <xdr:col>81</xdr:col>
      <xdr:colOff>101600</xdr:colOff>
      <xdr:row>79</xdr:row>
      <xdr:rowOff>51380</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5430500" y="1349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67907</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46428" y="13269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132400</xdr:rowOff>
    </xdr:from>
    <xdr:to>
      <xdr:col>76</xdr:col>
      <xdr:colOff>165100</xdr:colOff>
      <xdr:row>79</xdr:row>
      <xdr:rowOff>62550</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4541500" y="1350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79077</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57428" y="1328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51" name="直線コネクタ 650">
          <a:extLst>
            <a:ext uri="{FF2B5EF4-FFF2-40B4-BE49-F238E27FC236}">
              <a16:creationId xmlns:a16="http://schemas.microsoft.com/office/drawing/2014/main" id="{00000000-0008-0000-0700-00008B020000}"/>
            </a:ext>
          </a:extLst>
        </xdr:cNvPr>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105719</xdr:rowOff>
    </xdr:from>
    <xdr:to>
      <xdr:col>72</xdr:col>
      <xdr:colOff>38100</xdr:colOff>
      <xdr:row>79</xdr:row>
      <xdr:rowOff>35869</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3652500" y="13478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52396</xdr:rowOff>
    </xdr:from>
    <xdr:ext cx="469744"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468428" y="13254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94746</xdr:rowOff>
    </xdr:from>
    <xdr:to>
      <xdr:col>67</xdr:col>
      <xdr:colOff>101600</xdr:colOff>
      <xdr:row>79</xdr:row>
      <xdr:rowOff>24896</xdr:rowOff>
    </xdr:to>
    <xdr:sp macro="" textlink="">
      <xdr:nvSpPr>
        <xdr:cNvPr id="654" name="フローチャート: 判断 653">
          <a:extLst>
            <a:ext uri="{FF2B5EF4-FFF2-40B4-BE49-F238E27FC236}">
              <a16:creationId xmlns:a16="http://schemas.microsoft.com/office/drawing/2014/main" id="{00000000-0008-0000-0700-00008E020000}"/>
            </a:ext>
          </a:extLst>
        </xdr:cNvPr>
        <xdr:cNvSpPr/>
      </xdr:nvSpPr>
      <xdr:spPr>
        <a:xfrm>
          <a:off x="12763500" y="13467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41423</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79428" y="13243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159290</xdr:rowOff>
    </xdr:from>
    <xdr:ext cx="249299" cy="259045"/>
    <xdr:sp macro="" textlink="">
      <xdr:nvSpPr>
        <xdr:cNvPr id="662" name="災害復旧費該当値テキスト">
          <a:extLst>
            <a:ext uri="{FF2B5EF4-FFF2-40B4-BE49-F238E27FC236}">
              <a16:creationId xmlns:a16="http://schemas.microsoft.com/office/drawing/2014/main" id="{00000000-0008-0000-0700-000096020000}"/>
            </a:ext>
          </a:extLst>
        </xdr:cNvPr>
        <xdr:cNvSpPr txBox="1"/>
      </xdr:nvSpPr>
      <xdr:spPr>
        <a:xfrm>
          <a:off x="16370300" y="1353239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9" name="楕円 668">
          <a:extLst>
            <a:ext uri="{FF2B5EF4-FFF2-40B4-BE49-F238E27FC236}">
              <a16:creationId xmlns:a16="http://schemas.microsoft.com/office/drawing/2014/main" id="{00000000-0008-0000-0700-00009D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3" name="公債費グラフ枠">
          <a:extLst>
            <a:ext uri="{FF2B5EF4-FFF2-40B4-BE49-F238E27FC236}">
              <a16:creationId xmlns:a16="http://schemas.microsoft.com/office/drawing/2014/main" id="{00000000-0008-0000-0700-0000B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24257</xdr:rowOff>
    </xdr:from>
    <xdr:to>
      <xdr:col>85</xdr:col>
      <xdr:colOff>126364</xdr:colOff>
      <xdr:row>97</xdr:row>
      <xdr:rowOff>147434</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6317595" y="15454757"/>
          <a:ext cx="1269" cy="13233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151261</xdr:rowOff>
    </xdr:from>
    <xdr:ext cx="534377" cy="259045"/>
    <xdr:sp macro="" textlink="">
      <xdr:nvSpPr>
        <xdr:cNvPr id="695" name="公債費最小値テキスト">
          <a:extLst>
            <a:ext uri="{FF2B5EF4-FFF2-40B4-BE49-F238E27FC236}">
              <a16:creationId xmlns:a16="http://schemas.microsoft.com/office/drawing/2014/main" id="{00000000-0008-0000-0700-0000B7020000}"/>
            </a:ext>
          </a:extLst>
        </xdr:cNvPr>
        <xdr:cNvSpPr txBox="1"/>
      </xdr:nvSpPr>
      <xdr:spPr>
        <a:xfrm>
          <a:off x="16370300" y="16781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147434</xdr:rowOff>
    </xdr:from>
    <xdr:to>
      <xdr:col>86</xdr:col>
      <xdr:colOff>25400</xdr:colOff>
      <xdr:row>97</xdr:row>
      <xdr:rowOff>147434</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6778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142384</xdr:rowOff>
    </xdr:from>
    <xdr:ext cx="534377" cy="259045"/>
    <xdr:sp macro="" textlink="">
      <xdr:nvSpPr>
        <xdr:cNvPr id="697" name="公債費最大値テキスト">
          <a:extLst>
            <a:ext uri="{FF2B5EF4-FFF2-40B4-BE49-F238E27FC236}">
              <a16:creationId xmlns:a16="http://schemas.microsoft.com/office/drawing/2014/main" id="{00000000-0008-0000-0700-0000B9020000}"/>
            </a:ext>
          </a:extLst>
        </xdr:cNvPr>
        <xdr:cNvSpPr txBox="1"/>
      </xdr:nvSpPr>
      <xdr:spPr>
        <a:xfrm>
          <a:off x="16370300" y="15229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82,060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24257</xdr:rowOff>
    </xdr:from>
    <xdr:to>
      <xdr:col>86</xdr:col>
      <xdr:colOff>25400</xdr:colOff>
      <xdr:row>90</xdr:row>
      <xdr:rowOff>24257</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6230600" y="15454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160331</xdr:rowOff>
    </xdr:from>
    <xdr:to>
      <xdr:col>85</xdr:col>
      <xdr:colOff>127000</xdr:colOff>
      <xdr:row>94</xdr:row>
      <xdr:rowOff>162331</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5481300" y="16276631"/>
          <a:ext cx="838200" cy="2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13053</xdr:rowOff>
    </xdr:from>
    <xdr:ext cx="534377" cy="259045"/>
    <xdr:sp macro="" textlink="">
      <xdr:nvSpPr>
        <xdr:cNvPr id="700" name="公債費平均値テキスト">
          <a:extLst>
            <a:ext uri="{FF2B5EF4-FFF2-40B4-BE49-F238E27FC236}">
              <a16:creationId xmlns:a16="http://schemas.microsoft.com/office/drawing/2014/main" id="{00000000-0008-0000-0700-0000BC020000}"/>
            </a:ext>
          </a:extLst>
        </xdr:cNvPr>
        <xdr:cNvSpPr txBox="1"/>
      </xdr:nvSpPr>
      <xdr:spPr>
        <a:xfrm>
          <a:off x="16370300" y="163008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34626</xdr:rowOff>
    </xdr:from>
    <xdr:to>
      <xdr:col>85</xdr:col>
      <xdr:colOff>177800</xdr:colOff>
      <xdr:row>95</xdr:row>
      <xdr:rowOff>136226</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6268700" y="16322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162331</xdr:rowOff>
    </xdr:from>
    <xdr:to>
      <xdr:col>81</xdr:col>
      <xdr:colOff>50800</xdr:colOff>
      <xdr:row>95</xdr:row>
      <xdr:rowOff>16827</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4592300" y="16278631"/>
          <a:ext cx="889000" cy="25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13805</xdr:rowOff>
    </xdr:from>
    <xdr:to>
      <xdr:col>81</xdr:col>
      <xdr:colOff>101600</xdr:colOff>
      <xdr:row>95</xdr:row>
      <xdr:rowOff>115405</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5430500" y="16301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106532</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14111" y="16394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16827</xdr:rowOff>
    </xdr:from>
    <xdr:to>
      <xdr:col>76</xdr:col>
      <xdr:colOff>114300</xdr:colOff>
      <xdr:row>95</xdr:row>
      <xdr:rowOff>83007</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flipV="1">
          <a:off x="13703300" y="16304577"/>
          <a:ext cx="889000" cy="66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1155</xdr:rowOff>
    </xdr:from>
    <xdr:to>
      <xdr:col>76</xdr:col>
      <xdr:colOff>165100</xdr:colOff>
      <xdr:row>95</xdr:row>
      <xdr:rowOff>102755</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4541500" y="162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93882</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325111" y="16381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83007</xdr:rowOff>
    </xdr:from>
    <xdr:to>
      <xdr:col>71</xdr:col>
      <xdr:colOff>177800</xdr:colOff>
      <xdr:row>95</xdr:row>
      <xdr:rowOff>149720</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flipV="1">
          <a:off x="12814300" y="16370757"/>
          <a:ext cx="889000" cy="66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30702</xdr:rowOff>
    </xdr:from>
    <xdr:to>
      <xdr:col>72</xdr:col>
      <xdr:colOff>38100</xdr:colOff>
      <xdr:row>95</xdr:row>
      <xdr:rowOff>132302</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3652500" y="16318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148829</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36111" y="16093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84710</xdr:rowOff>
    </xdr:from>
    <xdr:to>
      <xdr:col>67</xdr:col>
      <xdr:colOff>101600</xdr:colOff>
      <xdr:row>96</xdr:row>
      <xdr:rowOff>14860</xdr:rowOff>
    </xdr:to>
    <xdr:sp macro="" textlink="">
      <xdr:nvSpPr>
        <xdr:cNvPr id="711" name="フローチャート: 判断 710">
          <a:extLst>
            <a:ext uri="{FF2B5EF4-FFF2-40B4-BE49-F238E27FC236}">
              <a16:creationId xmlns:a16="http://schemas.microsoft.com/office/drawing/2014/main" id="{00000000-0008-0000-0700-0000C7020000}"/>
            </a:ext>
          </a:extLst>
        </xdr:cNvPr>
        <xdr:cNvSpPr/>
      </xdr:nvSpPr>
      <xdr:spPr>
        <a:xfrm>
          <a:off x="12763500" y="1637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31387</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47111" y="16147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109531</xdr:rowOff>
    </xdr:from>
    <xdr:to>
      <xdr:col>85</xdr:col>
      <xdr:colOff>177800</xdr:colOff>
      <xdr:row>95</xdr:row>
      <xdr:rowOff>39681</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6268700" y="16225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132408</xdr:rowOff>
    </xdr:from>
    <xdr:ext cx="534377" cy="259045"/>
    <xdr:sp macro="" textlink="">
      <xdr:nvSpPr>
        <xdr:cNvPr id="719" name="公債費該当値テキスト">
          <a:extLst>
            <a:ext uri="{FF2B5EF4-FFF2-40B4-BE49-F238E27FC236}">
              <a16:creationId xmlns:a16="http://schemas.microsoft.com/office/drawing/2014/main" id="{00000000-0008-0000-0700-0000CF020000}"/>
            </a:ext>
          </a:extLst>
        </xdr:cNvPr>
        <xdr:cNvSpPr txBox="1"/>
      </xdr:nvSpPr>
      <xdr:spPr>
        <a:xfrm>
          <a:off x="16370300" y="16077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111531</xdr:rowOff>
    </xdr:from>
    <xdr:to>
      <xdr:col>81</xdr:col>
      <xdr:colOff>101600</xdr:colOff>
      <xdr:row>95</xdr:row>
      <xdr:rowOff>41681</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5430500" y="16227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58208</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5214111" y="16003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137477</xdr:rowOff>
    </xdr:from>
    <xdr:to>
      <xdr:col>76</xdr:col>
      <xdr:colOff>165100</xdr:colOff>
      <xdr:row>95</xdr:row>
      <xdr:rowOff>67627</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4541500" y="16253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84154</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4325111" y="16029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32207</xdr:rowOff>
    </xdr:from>
    <xdr:to>
      <xdr:col>72</xdr:col>
      <xdr:colOff>38100</xdr:colOff>
      <xdr:row>95</xdr:row>
      <xdr:rowOff>133807</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3652500" y="16319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124934</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3436111" y="16412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98920</xdr:rowOff>
    </xdr:from>
    <xdr:to>
      <xdr:col>67</xdr:col>
      <xdr:colOff>101600</xdr:colOff>
      <xdr:row>96</xdr:row>
      <xdr:rowOff>29070</xdr:rowOff>
    </xdr:to>
    <xdr:sp macro="" textlink="">
      <xdr:nvSpPr>
        <xdr:cNvPr id="726" name="楕円 725">
          <a:extLst>
            <a:ext uri="{FF2B5EF4-FFF2-40B4-BE49-F238E27FC236}">
              <a16:creationId xmlns:a16="http://schemas.microsoft.com/office/drawing/2014/main" id="{00000000-0008-0000-0700-0000D6020000}"/>
            </a:ext>
          </a:extLst>
        </xdr:cNvPr>
        <xdr:cNvSpPr/>
      </xdr:nvSpPr>
      <xdr:spPr>
        <a:xfrm>
          <a:off x="12763500" y="16386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20197</xdr:rowOff>
    </xdr:from>
    <xdr:ext cx="534377"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2547111" y="16479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40031</xdr:rowOff>
    </xdr:from>
    <xdr:to>
      <xdr:col>116</xdr:col>
      <xdr:colOff>62864</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22159595" y="5183531"/>
          <a:ext cx="1269" cy="14712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161409</xdr:rowOff>
    </xdr:from>
    <xdr:ext cx="249299" cy="259045"/>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2212300" y="66765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158158</xdr:rowOff>
    </xdr:from>
    <xdr:ext cx="469744" cy="259045"/>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2212300" y="4958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1,609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40031</xdr:rowOff>
    </xdr:from>
    <xdr:to>
      <xdr:col>116</xdr:col>
      <xdr:colOff>152400</xdr:colOff>
      <xdr:row>30</xdr:row>
      <xdr:rowOff>40031</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5183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78858</xdr:rowOff>
    </xdr:from>
    <xdr:ext cx="313932" cy="25904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2212300" y="642250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55982</xdr:rowOff>
    </xdr:from>
    <xdr:to>
      <xdr:col>116</xdr:col>
      <xdr:colOff>114300</xdr:colOff>
      <xdr:row>38</xdr:row>
      <xdr:rowOff>157582</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2110700" y="6571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87985</xdr:rowOff>
    </xdr:from>
    <xdr:to>
      <xdr:col>112</xdr:col>
      <xdr:colOff>38100</xdr:colOff>
      <xdr:row>39</xdr:row>
      <xdr:rowOff>18135</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1272500" y="6603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34663</xdr:rowOff>
    </xdr:from>
    <xdr:ext cx="249299"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98650" y="63783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55067</xdr:rowOff>
    </xdr:from>
    <xdr:to>
      <xdr:col>107</xdr:col>
      <xdr:colOff>101600</xdr:colOff>
      <xdr:row>38</xdr:row>
      <xdr:rowOff>156667</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0383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1744</xdr:rowOff>
    </xdr:from>
    <xdr:ext cx="313932"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77333" y="63453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87071</xdr:rowOff>
    </xdr:from>
    <xdr:to>
      <xdr:col>102</xdr:col>
      <xdr:colOff>165100</xdr:colOff>
      <xdr:row>39</xdr:row>
      <xdr:rowOff>17221</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9494500" y="6602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33748</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420650" y="637739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34409</xdr:rowOff>
    </xdr:from>
    <xdr:ext cx="249299" cy="259045"/>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2212300" y="65495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総務費では</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ふるさと納税寄附金が減少し、それに伴いふるさと納税推進事業及びふるさと応援基金積立金があわせて</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7,459</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万</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千円減少したこと</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に伴い、一人当たり費用が大きく減少している</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latin typeface="ＭＳ Ｐゴシック" panose="020B0600070205080204" pitchFamily="50" charset="-128"/>
              <a:ea typeface="ＭＳ Ｐゴシック" panose="020B0600070205080204" pitchFamily="50" charset="-128"/>
            </a:rPr>
            <a:t>　民生費については</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低所得世帯支援事業</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による給付の実施、</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後期高齢者医療事務費</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障害者自立支援給付事業</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の給付費の増加と、</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病児・病後児保育施設への建設補助などにより</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一人当たり費用が増加した</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また、農林水産業費については</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県営ため池防災対策事業に対する町負担金</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が増加したことに加え、</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新食肉基幹市場建設に係る用地取得関係事業に伴う費用</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が増加したことにより、昨対比だけでなく類似団体と比べても一人当たり費用が多くなっている。商工費については</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「養老</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Pay</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」を活用した</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Smart Town YORO Project</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の推進を図るため実施したデジタル田園都市国家構想推進交付金事業が終了したことに加え、養老公園観光拠点整備プロジェクトの事業費が減少したこと</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により減少している。土木費については、公共下水事業への負担金・補助金の増加及び中央公園野球場改修事業により昨対比で増加した。</a:t>
          </a:r>
          <a:endParaRPr lang="ja-JP"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岐阜県養老町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財政調整基金残高と実質収支額が減少しているにもかかわらず実質単年度収支がプラスになったのは、令和</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年度は</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年度に比べ、特定目的基金への積立を大幅に減らしたためと考えられる。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岐阜県養老町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連結実質赤字比率は近年算出されておらず、令和</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度においても引き続き全ての会計において黒字が続いている状態である。今後は、社会保障費の増加による歳出の肥大化及び人口減少による税収等の減少が予想されることから、引き続き受益者負担の適正化や徴収対策の徹底等により財源を確保するとともに、経費の削減を行い安定的な財政運営に努め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10.122.1.200\&#21508;&#35506;&#20849;&#26377;\02&#20225;&#30011;&#36001;&#25919;&#35506;\&#9632;&#36001;&#25919;\2.&#36001;&#25919;&#38306;&#20418;\&#36001;&#25919;&#38306;&#20418;&#29031;&#20250;\07&#36001;&#25919;&#38306;&#20418;&#35519;&#26619;\&#9632;&#12304;&#36001;&#25919;&#29366;&#27841;&#36039;&#26009;&#38598;&#12305;R6\2026.3.3%20&#12304;&#27491;&#24335;&#20381;&#38972;&#12305;R6&#36001;&#25919;&#29366;&#27841;&#36039;&#26009;&#38598;&#12398;&#20316;&#25104;&#12395;&#12388;&#12356;&#12390;\&#8251;&#24615;&#36074;&#21029;&#12539;&#22522;&#37329;&#37096;&#20998;&#12398;&#12415;&#12304;&#36001;&#25919;&#29366;&#27841;&#36039;&#26009;&#38598;&#12305;_213411_&#39178;&#32769;&#30010;_2024.xlsx" TargetMode="External"/><Relationship Id="rId1" Type="http://schemas.openxmlformats.org/officeDocument/2006/relationships/externalLinkPath" Target="/02&#20225;&#30011;&#36001;&#25919;&#35506;/&#9632;&#36001;&#25919;/2.&#36001;&#25919;&#38306;&#20418;/&#36001;&#25919;&#38306;&#20418;&#29031;&#20250;/07&#36001;&#25919;&#38306;&#20418;&#35519;&#26619;/&#9632;&#12304;&#36001;&#25919;&#29366;&#27841;&#36039;&#26009;&#38598;&#12305;R6/2026.3.3%20&#12304;&#27491;&#24335;&#20381;&#38972;&#12305;R6&#36001;&#25919;&#29366;&#27841;&#36039;&#26009;&#38598;&#12398;&#20316;&#25104;&#12395;&#12388;&#12356;&#12390;/&#8251;&#24615;&#36074;&#21029;&#12539;&#22522;&#37329;&#37096;&#20998;&#12398;&#12415;&#12304;&#36001;&#25919;&#29366;&#27841;&#36039;&#26009;&#38598;&#12305;_213411_&#39178;&#32769;&#30010;_2024.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10.122.1.200\&#21508;&#35506;&#20849;&#26377;\02&#20225;&#30011;&#36001;&#25919;&#35506;\&#9632;&#36001;&#25919;\2.&#36001;&#25919;&#38306;&#20418;\&#36001;&#25919;&#38306;&#20418;&#29031;&#20250;\08&#36001;&#25919;&#38306;&#20418;&#35519;&#26619;\&#9632;&#12304;&#36001;&#25919;&#29366;&#27841;&#36039;&#26009;&#38598;&#12305;R6\2026.8.18&#12304;&#20381;&#38972;&#12305;&#20196;&#21644;&#65302;&#24180;&#24230;&#36001;&#25919;&#29366;&#27841;&#36039;&#26009;&#38598;&#12398;&#20316;&#25104;&#12395;&#12388;&#12356;&#12390;&#65288;2&#22238;&#30446;&#12539;&#22320;&#26041;&#20844;&#20250;&#35336;&#38306;&#20418;&#65289;\&#20316;&#25104;\&#20803;\&#12304;&#36001;&#25919;&#29366;&#27841;&#36039;&#26009;&#38598;&#12305;_213411_&#39178;&#32769;&#30010;_2024(2&#22238;&#30446;).xlsx" TargetMode="External"/><Relationship Id="rId1" Type="http://schemas.openxmlformats.org/officeDocument/2006/relationships/externalLinkPath" Target="&#20803;/&#12304;&#36001;&#25919;&#29366;&#27841;&#36039;&#26009;&#38598;&#12305;_213411_&#39178;&#32769;&#30010;_2024(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総括表"/>
      <sheetName val="普通会計の状況"/>
      <sheetName val="各会計、関係団体の財政状況及び健全化判断比率"/>
      <sheetName val="財政比較分析表"/>
      <sheetName val="経常経費分析表（経常収支比率の分析）"/>
      <sheetName val="経常経費分析表（人件費・公債費・普通建設事業費の分析）"/>
      <sheetName val="性質別歳出決算分析表（住民一人当たりのコスト）"/>
      <sheetName val="目的別歳出決算分析表（住民一人当たりのコスト）"/>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71">
          <cell r="B71" t="str">
            <v>R04</v>
          </cell>
          <cell r="C71" t="str">
            <v>R05</v>
          </cell>
          <cell r="D71" t="str">
            <v>R06</v>
          </cell>
        </row>
        <row r="72">
          <cell r="A72" t="str">
            <v>財政調整基金</v>
          </cell>
          <cell r="B72">
            <v>968</v>
          </cell>
          <cell r="C72">
            <v>823</v>
          </cell>
          <cell r="D72">
            <v>824</v>
          </cell>
        </row>
        <row r="73">
          <cell r="A73" t="str">
            <v>減債基金</v>
          </cell>
          <cell r="B73">
            <v>194</v>
          </cell>
          <cell r="C73">
            <v>230</v>
          </cell>
          <cell r="D73">
            <v>276</v>
          </cell>
        </row>
        <row r="74">
          <cell r="A74" t="str">
            <v>その他特定目的基金</v>
          </cell>
          <cell r="B74">
            <v>2905</v>
          </cell>
          <cell r="C74">
            <v>3287</v>
          </cell>
          <cell r="D74">
            <v>3441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公会計指標分析・財政指標組合せ分析表"/>
      <sheetName val="施設類型別ストック情報分析表①"/>
      <sheetName val="施設類型別ストック情報分析表②"/>
    </sheetNames>
    <sheetDataSet>
      <sheetData sheetId="0">
        <row r="50">
          <cell r="BP50" t="str">
            <v>R02</v>
          </cell>
          <cell r="BX50" t="str">
            <v>R03</v>
          </cell>
          <cell r="CF50" t="str">
            <v>R04</v>
          </cell>
          <cell r="CN50" t="str">
            <v>R05</v>
          </cell>
          <cell r="CV50" t="str">
            <v>R06</v>
          </cell>
        </row>
        <row r="51">
          <cell r="AN51" t="str">
            <v>当該団体値</v>
          </cell>
          <cell r="BP51">
            <v>71.2</v>
          </cell>
          <cell r="BX51">
            <v>51.5</v>
          </cell>
          <cell r="CF51">
            <v>37.799999999999997</v>
          </cell>
          <cell r="CN51">
            <v>32.6</v>
          </cell>
          <cell r="CV51">
            <v>27.5</v>
          </cell>
        </row>
        <row r="53">
          <cell r="BP53">
            <v>55.9</v>
          </cell>
          <cell r="BX53">
            <v>56.8</v>
          </cell>
          <cell r="CF53">
            <v>58.4</v>
          </cell>
          <cell r="CN53">
            <v>60</v>
          </cell>
          <cell r="CV53">
            <v>61.6</v>
          </cell>
        </row>
        <row r="55">
          <cell r="AN55" t="str">
            <v>類似団体内平均値</v>
          </cell>
          <cell r="BP55">
            <v>10.9</v>
          </cell>
          <cell r="BX55">
            <v>6.5</v>
          </cell>
          <cell r="CF55">
            <v>0</v>
          </cell>
          <cell r="CN55">
            <v>0</v>
          </cell>
          <cell r="CV55">
            <v>0</v>
          </cell>
        </row>
        <row r="57">
          <cell r="BP57">
            <v>62.2</v>
          </cell>
          <cell r="BX57">
            <v>63.6</v>
          </cell>
          <cell r="CF57">
            <v>64.7</v>
          </cell>
          <cell r="CN57">
            <v>66.099999999999994</v>
          </cell>
          <cell r="CV57">
            <v>67.7</v>
          </cell>
        </row>
        <row r="72">
          <cell r="BP72" t="str">
            <v>R02</v>
          </cell>
          <cell r="BX72" t="str">
            <v>R03</v>
          </cell>
          <cell r="CF72" t="str">
            <v>R04</v>
          </cell>
          <cell r="CN72" t="str">
            <v>R05</v>
          </cell>
          <cell r="CV72" t="str">
            <v>R06</v>
          </cell>
        </row>
        <row r="73">
          <cell r="AN73" t="str">
            <v>当該団体値</v>
          </cell>
          <cell r="BP73">
            <v>71.2</v>
          </cell>
          <cell r="BX73">
            <v>51.5</v>
          </cell>
          <cell r="CF73">
            <v>37.799999999999997</v>
          </cell>
          <cell r="CN73">
            <v>32.6</v>
          </cell>
          <cell r="CV73">
            <v>27.5</v>
          </cell>
        </row>
        <row r="75">
          <cell r="BP75">
            <v>7.4</v>
          </cell>
          <cell r="BX75">
            <v>7.4</v>
          </cell>
          <cell r="CF75">
            <v>7.8</v>
          </cell>
          <cell r="CN75">
            <v>8.1999999999999993</v>
          </cell>
          <cell r="CV75">
            <v>8.6</v>
          </cell>
        </row>
        <row r="77">
          <cell r="AN77" t="str">
            <v>類似団体内平均値</v>
          </cell>
          <cell r="BP77">
            <v>10.9</v>
          </cell>
          <cell r="BX77">
            <v>6.5</v>
          </cell>
          <cell r="CF77">
            <v>0</v>
          </cell>
          <cell r="CN77">
            <v>0</v>
          </cell>
          <cell r="CV77">
            <v>0</v>
          </cell>
        </row>
        <row r="79">
          <cell r="BP79">
            <v>5.9</v>
          </cell>
          <cell r="BX79">
            <v>5.9</v>
          </cell>
          <cell r="CF79">
            <v>6.1</v>
          </cell>
          <cell r="CN79">
            <v>6.5</v>
          </cell>
          <cell r="CV79">
            <v>6.6</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zoomScale="70" zoomScaleNormal="70" workbookViewId="0"/>
  </sheetViews>
  <sheetFormatPr defaultColWidth="0" defaultRowHeight="11.25" zeroHeight="1" x14ac:dyDescent="0.15"/>
  <cols>
    <col min="1" max="11" width="2.125" style="162" customWidth="1"/>
    <col min="12" max="12" width="2.25" style="162" customWidth="1"/>
    <col min="13" max="17" width="2.375" style="162" customWidth="1"/>
    <col min="18" max="119" width="2.125" style="162" customWidth="1"/>
    <col min="120" max="16384" width="0" style="162" hidden="1"/>
  </cols>
  <sheetData>
    <row r="1" spans="1:119" ht="33" customHeight="1" x14ac:dyDescent="0.15">
      <c r="B1" s="578" t="s">
        <v>76</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63"/>
      <c r="DK1" s="163"/>
      <c r="DL1" s="163"/>
      <c r="DM1" s="163"/>
      <c r="DN1" s="163"/>
      <c r="DO1" s="163"/>
    </row>
    <row r="2" spans="1:119" ht="24.75" thickBot="1" x14ac:dyDescent="0.2">
      <c r="B2" s="164" t="s">
        <v>77</v>
      </c>
      <c r="C2" s="164"/>
      <c r="D2" s="165"/>
    </row>
    <row r="3" spans="1:119" ht="18.75" customHeight="1" thickBot="1" x14ac:dyDescent="0.2">
      <c r="A3" s="163"/>
      <c r="B3" s="579" t="s">
        <v>78</v>
      </c>
      <c r="C3" s="580"/>
      <c r="D3" s="580"/>
      <c r="E3" s="581"/>
      <c r="F3" s="581"/>
      <c r="G3" s="581"/>
      <c r="H3" s="581"/>
      <c r="I3" s="581"/>
      <c r="J3" s="581"/>
      <c r="K3" s="581"/>
      <c r="L3" s="581" t="s">
        <v>79</v>
      </c>
      <c r="M3" s="581"/>
      <c r="N3" s="581"/>
      <c r="O3" s="581"/>
      <c r="P3" s="581"/>
      <c r="Q3" s="581"/>
      <c r="R3" s="584"/>
      <c r="S3" s="584"/>
      <c r="T3" s="584"/>
      <c r="U3" s="584"/>
      <c r="V3" s="585"/>
      <c r="W3" s="475" t="s">
        <v>80</v>
      </c>
      <c r="X3" s="476"/>
      <c r="Y3" s="476"/>
      <c r="Z3" s="476"/>
      <c r="AA3" s="476"/>
      <c r="AB3" s="580"/>
      <c r="AC3" s="584" t="s">
        <v>81</v>
      </c>
      <c r="AD3" s="476"/>
      <c r="AE3" s="476"/>
      <c r="AF3" s="476"/>
      <c r="AG3" s="476"/>
      <c r="AH3" s="476"/>
      <c r="AI3" s="476"/>
      <c r="AJ3" s="476"/>
      <c r="AK3" s="476"/>
      <c r="AL3" s="546"/>
      <c r="AM3" s="475" t="s">
        <v>82</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83</v>
      </c>
      <c r="BO3" s="476"/>
      <c r="BP3" s="476"/>
      <c r="BQ3" s="476"/>
      <c r="BR3" s="476"/>
      <c r="BS3" s="476"/>
      <c r="BT3" s="476"/>
      <c r="BU3" s="546"/>
      <c r="BV3" s="475" t="s">
        <v>84</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85</v>
      </c>
      <c r="CU3" s="476"/>
      <c r="CV3" s="476"/>
      <c r="CW3" s="476"/>
      <c r="CX3" s="476"/>
      <c r="CY3" s="476"/>
      <c r="CZ3" s="476"/>
      <c r="DA3" s="546"/>
      <c r="DB3" s="475" t="s">
        <v>86</v>
      </c>
      <c r="DC3" s="476"/>
      <c r="DD3" s="476"/>
      <c r="DE3" s="476"/>
      <c r="DF3" s="476"/>
      <c r="DG3" s="476"/>
      <c r="DH3" s="476"/>
      <c r="DI3" s="546"/>
    </row>
    <row r="4" spans="1:119" ht="18.75" customHeight="1" x14ac:dyDescent="0.15">
      <c r="A4" s="163"/>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87</v>
      </c>
      <c r="AZ4" s="433"/>
      <c r="BA4" s="433"/>
      <c r="BB4" s="433"/>
      <c r="BC4" s="433"/>
      <c r="BD4" s="433"/>
      <c r="BE4" s="433"/>
      <c r="BF4" s="433"/>
      <c r="BG4" s="433"/>
      <c r="BH4" s="433"/>
      <c r="BI4" s="433"/>
      <c r="BJ4" s="433"/>
      <c r="BK4" s="433"/>
      <c r="BL4" s="433"/>
      <c r="BM4" s="434"/>
      <c r="BN4" s="435">
        <v>12890600</v>
      </c>
      <c r="BO4" s="436"/>
      <c r="BP4" s="436"/>
      <c r="BQ4" s="436"/>
      <c r="BR4" s="436"/>
      <c r="BS4" s="436"/>
      <c r="BT4" s="436"/>
      <c r="BU4" s="437"/>
      <c r="BV4" s="435">
        <v>13218221</v>
      </c>
      <c r="BW4" s="436"/>
      <c r="BX4" s="436"/>
      <c r="BY4" s="436"/>
      <c r="BZ4" s="436"/>
      <c r="CA4" s="436"/>
      <c r="CB4" s="436"/>
      <c r="CC4" s="437"/>
      <c r="CD4" s="572" t="s">
        <v>88</v>
      </c>
      <c r="CE4" s="573"/>
      <c r="CF4" s="573"/>
      <c r="CG4" s="573"/>
      <c r="CH4" s="573"/>
      <c r="CI4" s="573"/>
      <c r="CJ4" s="573"/>
      <c r="CK4" s="573"/>
      <c r="CL4" s="573"/>
      <c r="CM4" s="573"/>
      <c r="CN4" s="573"/>
      <c r="CO4" s="573"/>
      <c r="CP4" s="573"/>
      <c r="CQ4" s="573"/>
      <c r="CR4" s="573"/>
      <c r="CS4" s="574"/>
      <c r="CT4" s="575">
        <v>15</v>
      </c>
      <c r="CU4" s="576"/>
      <c r="CV4" s="576"/>
      <c r="CW4" s="576"/>
      <c r="CX4" s="576"/>
      <c r="CY4" s="576"/>
      <c r="CZ4" s="576"/>
      <c r="DA4" s="577"/>
      <c r="DB4" s="575">
        <v>15.1</v>
      </c>
      <c r="DC4" s="576"/>
      <c r="DD4" s="576"/>
      <c r="DE4" s="576"/>
      <c r="DF4" s="576"/>
      <c r="DG4" s="576"/>
      <c r="DH4" s="576"/>
      <c r="DI4" s="577"/>
    </row>
    <row r="5" spans="1:119" ht="18.75" customHeight="1" x14ac:dyDescent="0.15">
      <c r="A5" s="163"/>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89</v>
      </c>
      <c r="AN5" s="363"/>
      <c r="AO5" s="363"/>
      <c r="AP5" s="363"/>
      <c r="AQ5" s="363"/>
      <c r="AR5" s="363"/>
      <c r="AS5" s="363"/>
      <c r="AT5" s="364"/>
      <c r="AU5" s="464" t="s">
        <v>90</v>
      </c>
      <c r="AV5" s="465"/>
      <c r="AW5" s="465"/>
      <c r="AX5" s="465"/>
      <c r="AY5" s="420" t="s">
        <v>91</v>
      </c>
      <c r="AZ5" s="421"/>
      <c r="BA5" s="421"/>
      <c r="BB5" s="421"/>
      <c r="BC5" s="421"/>
      <c r="BD5" s="421"/>
      <c r="BE5" s="421"/>
      <c r="BF5" s="421"/>
      <c r="BG5" s="421"/>
      <c r="BH5" s="421"/>
      <c r="BI5" s="421"/>
      <c r="BJ5" s="421"/>
      <c r="BK5" s="421"/>
      <c r="BL5" s="421"/>
      <c r="BM5" s="422"/>
      <c r="BN5" s="406">
        <v>11798325</v>
      </c>
      <c r="BO5" s="407"/>
      <c r="BP5" s="407"/>
      <c r="BQ5" s="407"/>
      <c r="BR5" s="407"/>
      <c r="BS5" s="407"/>
      <c r="BT5" s="407"/>
      <c r="BU5" s="408"/>
      <c r="BV5" s="406">
        <v>12137051</v>
      </c>
      <c r="BW5" s="407"/>
      <c r="BX5" s="407"/>
      <c r="BY5" s="407"/>
      <c r="BZ5" s="407"/>
      <c r="CA5" s="407"/>
      <c r="CB5" s="407"/>
      <c r="CC5" s="408"/>
      <c r="CD5" s="446" t="s">
        <v>92</v>
      </c>
      <c r="CE5" s="366"/>
      <c r="CF5" s="366"/>
      <c r="CG5" s="366"/>
      <c r="CH5" s="366"/>
      <c r="CI5" s="366"/>
      <c r="CJ5" s="366"/>
      <c r="CK5" s="366"/>
      <c r="CL5" s="366"/>
      <c r="CM5" s="366"/>
      <c r="CN5" s="366"/>
      <c r="CO5" s="366"/>
      <c r="CP5" s="366"/>
      <c r="CQ5" s="366"/>
      <c r="CR5" s="366"/>
      <c r="CS5" s="447"/>
      <c r="CT5" s="403">
        <v>91</v>
      </c>
      <c r="CU5" s="404"/>
      <c r="CV5" s="404"/>
      <c r="CW5" s="404"/>
      <c r="CX5" s="404"/>
      <c r="CY5" s="404"/>
      <c r="CZ5" s="404"/>
      <c r="DA5" s="405"/>
      <c r="DB5" s="403">
        <v>87.7</v>
      </c>
      <c r="DC5" s="404"/>
      <c r="DD5" s="404"/>
      <c r="DE5" s="404"/>
      <c r="DF5" s="404"/>
      <c r="DG5" s="404"/>
      <c r="DH5" s="404"/>
      <c r="DI5" s="405"/>
    </row>
    <row r="6" spans="1:119" ht="18.75" customHeight="1" x14ac:dyDescent="0.15">
      <c r="A6" s="163"/>
      <c r="B6" s="552" t="s">
        <v>93</v>
      </c>
      <c r="C6" s="393"/>
      <c r="D6" s="393"/>
      <c r="E6" s="553"/>
      <c r="F6" s="553"/>
      <c r="G6" s="553"/>
      <c r="H6" s="553"/>
      <c r="I6" s="553"/>
      <c r="J6" s="553"/>
      <c r="K6" s="553"/>
      <c r="L6" s="553" t="s">
        <v>94</v>
      </c>
      <c r="M6" s="553"/>
      <c r="N6" s="553"/>
      <c r="O6" s="553"/>
      <c r="P6" s="553"/>
      <c r="Q6" s="553"/>
      <c r="R6" s="391"/>
      <c r="S6" s="391"/>
      <c r="T6" s="391"/>
      <c r="U6" s="391"/>
      <c r="V6" s="559"/>
      <c r="W6" s="496" t="s">
        <v>95</v>
      </c>
      <c r="X6" s="392"/>
      <c r="Y6" s="392"/>
      <c r="Z6" s="392"/>
      <c r="AA6" s="392"/>
      <c r="AB6" s="393"/>
      <c r="AC6" s="564" t="s">
        <v>96</v>
      </c>
      <c r="AD6" s="565"/>
      <c r="AE6" s="565"/>
      <c r="AF6" s="565"/>
      <c r="AG6" s="565"/>
      <c r="AH6" s="565"/>
      <c r="AI6" s="565"/>
      <c r="AJ6" s="565"/>
      <c r="AK6" s="565"/>
      <c r="AL6" s="566"/>
      <c r="AM6" s="463" t="s">
        <v>97</v>
      </c>
      <c r="AN6" s="363"/>
      <c r="AO6" s="363"/>
      <c r="AP6" s="363"/>
      <c r="AQ6" s="363"/>
      <c r="AR6" s="363"/>
      <c r="AS6" s="363"/>
      <c r="AT6" s="364"/>
      <c r="AU6" s="464" t="s">
        <v>90</v>
      </c>
      <c r="AV6" s="465"/>
      <c r="AW6" s="465"/>
      <c r="AX6" s="465"/>
      <c r="AY6" s="420" t="s">
        <v>98</v>
      </c>
      <c r="AZ6" s="421"/>
      <c r="BA6" s="421"/>
      <c r="BB6" s="421"/>
      <c r="BC6" s="421"/>
      <c r="BD6" s="421"/>
      <c r="BE6" s="421"/>
      <c r="BF6" s="421"/>
      <c r="BG6" s="421"/>
      <c r="BH6" s="421"/>
      <c r="BI6" s="421"/>
      <c r="BJ6" s="421"/>
      <c r="BK6" s="421"/>
      <c r="BL6" s="421"/>
      <c r="BM6" s="422"/>
      <c r="BN6" s="406">
        <v>1092275</v>
      </c>
      <c r="BO6" s="407"/>
      <c r="BP6" s="407"/>
      <c r="BQ6" s="407"/>
      <c r="BR6" s="407"/>
      <c r="BS6" s="407"/>
      <c r="BT6" s="407"/>
      <c r="BU6" s="408"/>
      <c r="BV6" s="406">
        <v>1081170</v>
      </c>
      <c r="BW6" s="407"/>
      <c r="BX6" s="407"/>
      <c r="BY6" s="407"/>
      <c r="BZ6" s="407"/>
      <c r="CA6" s="407"/>
      <c r="CB6" s="407"/>
      <c r="CC6" s="408"/>
      <c r="CD6" s="446" t="s">
        <v>99</v>
      </c>
      <c r="CE6" s="366"/>
      <c r="CF6" s="366"/>
      <c r="CG6" s="366"/>
      <c r="CH6" s="366"/>
      <c r="CI6" s="366"/>
      <c r="CJ6" s="366"/>
      <c r="CK6" s="366"/>
      <c r="CL6" s="366"/>
      <c r="CM6" s="366"/>
      <c r="CN6" s="366"/>
      <c r="CO6" s="366"/>
      <c r="CP6" s="366"/>
      <c r="CQ6" s="366"/>
      <c r="CR6" s="366"/>
      <c r="CS6" s="447"/>
      <c r="CT6" s="549">
        <v>91.3</v>
      </c>
      <c r="CU6" s="550"/>
      <c r="CV6" s="550"/>
      <c r="CW6" s="550"/>
      <c r="CX6" s="550"/>
      <c r="CY6" s="550"/>
      <c r="CZ6" s="550"/>
      <c r="DA6" s="551"/>
      <c r="DB6" s="549">
        <v>88.4</v>
      </c>
      <c r="DC6" s="550"/>
      <c r="DD6" s="550"/>
      <c r="DE6" s="550"/>
      <c r="DF6" s="550"/>
      <c r="DG6" s="550"/>
      <c r="DH6" s="550"/>
      <c r="DI6" s="551"/>
    </row>
    <row r="7" spans="1:119" ht="18.75" customHeight="1" x14ac:dyDescent="0.15">
      <c r="A7" s="163"/>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100</v>
      </c>
      <c r="AN7" s="363"/>
      <c r="AO7" s="363"/>
      <c r="AP7" s="363"/>
      <c r="AQ7" s="363"/>
      <c r="AR7" s="363"/>
      <c r="AS7" s="363"/>
      <c r="AT7" s="364"/>
      <c r="AU7" s="464" t="s">
        <v>90</v>
      </c>
      <c r="AV7" s="465"/>
      <c r="AW7" s="465"/>
      <c r="AX7" s="465"/>
      <c r="AY7" s="420" t="s">
        <v>101</v>
      </c>
      <c r="AZ7" s="421"/>
      <c r="BA7" s="421"/>
      <c r="BB7" s="421"/>
      <c r="BC7" s="421"/>
      <c r="BD7" s="421"/>
      <c r="BE7" s="421"/>
      <c r="BF7" s="421"/>
      <c r="BG7" s="421"/>
      <c r="BH7" s="421"/>
      <c r="BI7" s="421"/>
      <c r="BJ7" s="421"/>
      <c r="BK7" s="421"/>
      <c r="BL7" s="421"/>
      <c r="BM7" s="422"/>
      <c r="BN7" s="406">
        <v>16932</v>
      </c>
      <c r="BO7" s="407"/>
      <c r="BP7" s="407"/>
      <c r="BQ7" s="407"/>
      <c r="BR7" s="407"/>
      <c r="BS7" s="407"/>
      <c r="BT7" s="407"/>
      <c r="BU7" s="408"/>
      <c r="BV7" s="406">
        <v>19467</v>
      </c>
      <c r="BW7" s="407"/>
      <c r="BX7" s="407"/>
      <c r="BY7" s="407"/>
      <c r="BZ7" s="407"/>
      <c r="CA7" s="407"/>
      <c r="CB7" s="407"/>
      <c r="CC7" s="408"/>
      <c r="CD7" s="446" t="s">
        <v>102</v>
      </c>
      <c r="CE7" s="366"/>
      <c r="CF7" s="366"/>
      <c r="CG7" s="366"/>
      <c r="CH7" s="366"/>
      <c r="CI7" s="366"/>
      <c r="CJ7" s="366"/>
      <c r="CK7" s="366"/>
      <c r="CL7" s="366"/>
      <c r="CM7" s="366"/>
      <c r="CN7" s="366"/>
      <c r="CO7" s="366"/>
      <c r="CP7" s="366"/>
      <c r="CQ7" s="366"/>
      <c r="CR7" s="366"/>
      <c r="CS7" s="447"/>
      <c r="CT7" s="406">
        <v>7177606</v>
      </c>
      <c r="CU7" s="407"/>
      <c r="CV7" s="407"/>
      <c r="CW7" s="407"/>
      <c r="CX7" s="407"/>
      <c r="CY7" s="407"/>
      <c r="CZ7" s="407"/>
      <c r="DA7" s="408"/>
      <c r="DB7" s="406">
        <v>7027966</v>
      </c>
      <c r="DC7" s="407"/>
      <c r="DD7" s="407"/>
      <c r="DE7" s="407"/>
      <c r="DF7" s="407"/>
      <c r="DG7" s="407"/>
      <c r="DH7" s="407"/>
      <c r="DI7" s="408"/>
    </row>
    <row r="8" spans="1:119" ht="18.75" customHeight="1" thickBot="1" x14ac:dyDescent="0.2">
      <c r="A8" s="163"/>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103</v>
      </c>
      <c r="AN8" s="363"/>
      <c r="AO8" s="363"/>
      <c r="AP8" s="363"/>
      <c r="AQ8" s="363"/>
      <c r="AR8" s="363"/>
      <c r="AS8" s="363"/>
      <c r="AT8" s="364"/>
      <c r="AU8" s="464" t="s">
        <v>90</v>
      </c>
      <c r="AV8" s="465"/>
      <c r="AW8" s="465"/>
      <c r="AX8" s="465"/>
      <c r="AY8" s="420" t="s">
        <v>104</v>
      </c>
      <c r="AZ8" s="421"/>
      <c r="BA8" s="421"/>
      <c r="BB8" s="421"/>
      <c r="BC8" s="421"/>
      <c r="BD8" s="421"/>
      <c r="BE8" s="421"/>
      <c r="BF8" s="421"/>
      <c r="BG8" s="421"/>
      <c r="BH8" s="421"/>
      <c r="BI8" s="421"/>
      <c r="BJ8" s="421"/>
      <c r="BK8" s="421"/>
      <c r="BL8" s="421"/>
      <c r="BM8" s="422"/>
      <c r="BN8" s="406">
        <v>1075343</v>
      </c>
      <c r="BO8" s="407"/>
      <c r="BP8" s="407"/>
      <c r="BQ8" s="407"/>
      <c r="BR8" s="407"/>
      <c r="BS8" s="407"/>
      <c r="BT8" s="407"/>
      <c r="BU8" s="408"/>
      <c r="BV8" s="406">
        <v>1061703</v>
      </c>
      <c r="BW8" s="407"/>
      <c r="BX8" s="407"/>
      <c r="BY8" s="407"/>
      <c r="BZ8" s="407"/>
      <c r="CA8" s="407"/>
      <c r="CB8" s="407"/>
      <c r="CC8" s="408"/>
      <c r="CD8" s="446" t="s">
        <v>105</v>
      </c>
      <c r="CE8" s="366"/>
      <c r="CF8" s="366"/>
      <c r="CG8" s="366"/>
      <c r="CH8" s="366"/>
      <c r="CI8" s="366"/>
      <c r="CJ8" s="366"/>
      <c r="CK8" s="366"/>
      <c r="CL8" s="366"/>
      <c r="CM8" s="366"/>
      <c r="CN8" s="366"/>
      <c r="CO8" s="366"/>
      <c r="CP8" s="366"/>
      <c r="CQ8" s="366"/>
      <c r="CR8" s="366"/>
      <c r="CS8" s="447"/>
      <c r="CT8" s="509">
        <v>0.59</v>
      </c>
      <c r="CU8" s="510"/>
      <c r="CV8" s="510"/>
      <c r="CW8" s="510"/>
      <c r="CX8" s="510"/>
      <c r="CY8" s="510"/>
      <c r="CZ8" s="510"/>
      <c r="DA8" s="511"/>
      <c r="DB8" s="509">
        <v>0.57999999999999996</v>
      </c>
      <c r="DC8" s="510"/>
      <c r="DD8" s="510"/>
      <c r="DE8" s="510"/>
      <c r="DF8" s="510"/>
      <c r="DG8" s="510"/>
      <c r="DH8" s="510"/>
      <c r="DI8" s="511"/>
    </row>
    <row r="9" spans="1:119" ht="18.75" customHeight="1" thickBot="1" x14ac:dyDescent="0.2">
      <c r="A9" s="163"/>
      <c r="B9" s="538" t="s">
        <v>106</v>
      </c>
      <c r="C9" s="539"/>
      <c r="D9" s="539"/>
      <c r="E9" s="539"/>
      <c r="F9" s="539"/>
      <c r="G9" s="539"/>
      <c r="H9" s="539"/>
      <c r="I9" s="539"/>
      <c r="J9" s="539"/>
      <c r="K9" s="457"/>
      <c r="L9" s="540" t="s">
        <v>107</v>
      </c>
      <c r="M9" s="541"/>
      <c r="N9" s="541"/>
      <c r="O9" s="541"/>
      <c r="P9" s="541"/>
      <c r="Q9" s="542"/>
      <c r="R9" s="543">
        <v>26882</v>
      </c>
      <c r="S9" s="544"/>
      <c r="T9" s="544"/>
      <c r="U9" s="544"/>
      <c r="V9" s="545"/>
      <c r="W9" s="475" t="s">
        <v>108</v>
      </c>
      <c r="X9" s="476"/>
      <c r="Y9" s="476"/>
      <c r="Z9" s="476"/>
      <c r="AA9" s="476"/>
      <c r="AB9" s="476"/>
      <c r="AC9" s="476"/>
      <c r="AD9" s="476"/>
      <c r="AE9" s="476"/>
      <c r="AF9" s="476"/>
      <c r="AG9" s="476"/>
      <c r="AH9" s="476"/>
      <c r="AI9" s="476"/>
      <c r="AJ9" s="476"/>
      <c r="AK9" s="476"/>
      <c r="AL9" s="546"/>
      <c r="AM9" s="463" t="s">
        <v>109</v>
      </c>
      <c r="AN9" s="363"/>
      <c r="AO9" s="363"/>
      <c r="AP9" s="363"/>
      <c r="AQ9" s="363"/>
      <c r="AR9" s="363"/>
      <c r="AS9" s="363"/>
      <c r="AT9" s="364"/>
      <c r="AU9" s="464" t="s">
        <v>110</v>
      </c>
      <c r="AV9" s="465"/>
      <c r="AW9" s="465"/>
      <c r="AX9" s="465"/>
      <c r="AY9" s="420" t="s">
        <v>111</v>
      </c>
      <c r="AZ9" s="421"/>
      <c r="BA9" s="421"/>
      <c r="BB9" s="421"/>
      <c r="BC9" s="421"/>
      <c r="BD9" s="421"/>
      <c r="BE9" s="421"/>
      <c r="BF9" s="421"/>
      <c r="BG9" s="421"/>
      <c r="BH9" s="421"/>
      <c r="BI9" s="421"/>
      <c r="BJ9" s="421"/>
      <c r="BK9" s="421"/>
      <c r="BL9" s="421"/>
      <c r="BM9" s="422"/>
      <c r="BN9" s="406">
        <v>13640</v>
      </c>
      <c r="BO9" s="407"/>
      <c r="BP9" s="407"/>
      <c r="BQ9" s="407"/>
      <c r="BR9" s="407"/>
      <c r="BS9" s="407"/>
      <c r="BT9" s="407"/>
      <c r="BU9" s="408"/>
      <c r="BV9" s="406">
        <v>-3466</v>
      </c>
      <c r="BW9" s="407"/>
      <c r="BX9" s="407"/>
      <c r="BY9" s="407"/>
      <c r="BZ9" s="407"/>
      <c r="CA9" s="407"/>
      <c r="CB9" s="407"/>
      <c r="CC9" s="408"/>
      <c r="CD9" s="446" t="s">
        <v>112</v>
      </c>
      <c r="CE9" s="366"/>
      <c r="CF9" s="366"/>
      <c r="CG9" s="366"/>
      <c r="CH9" s="366"/>
      <c r="CI9" s="366"/>
      <c r="CJ9" s="366"/>
      <c r="CK9" s="366"/>
      <c r="CL9" s="366"/>
      <c r="CM9" s="366"/>
      <c r="CN9" s="366"/>
      <c r="CO9" s="366"/>
      <c r="CP9" s="366"/>
      <c r="CQ9" s="366"/>
      <c r="CR9" s="366"/>
      <c r="CS9" s="447"/>
      <c r="CT9" s="403">
        <v>10.5</v>
      </c>
      <c r="CU9" s="404"/>
      <c r="CV9" s="404"/>
      <c r="CW9" s="404"/>
      <c r="CX9" s="404"/>
      <c r="CY9" s="404"/>
      <c r="CZ9" s="404"/>
      <c r="DA9" s="405"/>
      <c r="DB9" s="403">
        <v>10.199999999999999</v>
      </c>
      <c r="DC9" s="404"/>
      <c r="DD9" s="404"/>
      <c r="DE9" s="404"/>
      <c r="DF9" s="404"/>
      <c r="DG9" s="404"/>
      <c r="DH9" s="404"/>
      <c r="DI9" s="405"/>
    </row>
    <row r="10" spans="1:119" ht="18.75" customHeight="1" thickBot="1" x14ac:dyDescent="0.2">
      <c r="A10" s="163"/>
      <c r="B10" s="538"/>
      <c r="C10" s="539"/>
      <c r="D10" s="539"/>
      <c r="E10" s="539"/>
      <c r="F10" s="539"/>
      <c r="G10" s="539"/>
      <c r="H10" s="539"/>
      <c r="I10" s="539"/>
      <c r="J10" s="539"/>
      <c r="K10" s="457"/>
      <c r="L10" s="362" t="s">
        <v>113</v>
      </c>
      <c r="M10" s="363"/>
      <c r="N10" s="363"/>
      <c r="O10" s="363"/>
      <c r="P10" s="363"/>
      <c r="Q10" s="364"/>
      <c r="R10" s="359">
        <v>29029</v>
      </c>
      <c r="S10" s="360"/>
      <c r="T10" s="360"/>
      <c r="U10" s="360"/>
      <c r="V10" s="419"/>
      <c r="W10" s="547"/>
      <c r="X10" s="357"/>
      <c r="Y10" s="357"/>
      <c r="Z10" s="357"/>
      <c r="AA10" s="357"/>
      <c r="AB10" s="357"/>
      <c r="AC10" s="357"/>
      <c r="AD10" s="357"/>
      <c r="AE10" s="357"/>
      <c r="AF10" s="357"/>
      <c r="AG10" s="357"/>
      <c r="AH10" s="357"/>
      <c r="AI10" s="357"/>
      <c r="AJ10" s="357"/>
      <c r="AK10" s="357"/>
      <c r="AL10" s="548"/>
      <c r="AM10" s="463" t="s">
        <v>114</v>
      </c>
      <c r="AN10" s="363"/>
      <c r="AO10" s="363"/>
      <c r="AP10" s="363"/>
      <c r="AQ10" s="363"/>
      <c r="AR10" s="363"/>
      <c r="AS10" s="363"/>
      <c r="AT10" s="364"/>
      <c r="AU10" s="464" t="s">
        <v>90</v>
      </c>
      <c r="AV10" s="465"/>
      <c r="AW10" s="465"/>
      <c r="AX10" s="465"/>
      <c r="AY10" s="420" t="s">
        <v>115</v>
      </c>
      <c r="AZ10" s="421"/>
      <c r="BA10" s="421"/>
      <c r="BB10" s="421"/>
      <c r="BC10" s="421"/>
      <c r="BD10" s="421"/>
      <c r="BE10" s="421"/>
      <c r="BF10" s="421"/>
      <c r="BG10" s="421"/>
      <c r="BH10" s="421"/>
      <c r="BI10" s="421"/>
      <c r="BJ10" s="421"/>
      <c r="BK10" s="421"/>
      <c r="BL10" s="421"/>
      <c r="BM10" s="422"/>
      <c r="BN10" s="406">
        <v>473</v>
      </c>
      <c r="BO10" s="407"/>
      <c r="BP10" s="407"/>
      <c r="BQ10" s="407"/>
      <c r="BR10" s="407"/>
      <c r="BS10" s="407"/>
      <c r="BT10" s="407"/>
      <c r="BU10" s="408"/>
      <c r="BV10" s="406">
        <v>5476</v>
      </c>
      <c r="BW10" s="407"/>
      <c r="BX10" s="407"/>
      <c r="BY10" s="407"/>
      <c r="BZ10" s="407"/>
      <c r="CA10" s="407"/>
      <c r="CB10" s="407"/>
      <c r="CC10" s="408"/>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3"/>
      <c r="B11" s="538"/>
      <c r="C11" s="539"/>
      <c r="D11" s="539"/>
      <c r="E11" s="539"/>
      <c r="F11" s="539"/>
      <c r="G11" s="539"/>
      <c r="H11" s="539"/>
      <c r="I11" s="539"/>
      <c r="J11" s="539"/>
      <c r="K11" s="457"/>
      <c r="L11" s="367" t="s">
        <v>117</v>
      </c>
      <c r="M11" s="368"/>
      <c r="N11" s="368"/>
      <c r="O11" s="368"/>
      <c r="P11" s="368"/>
      <c r="Q11" s="369"/>
      <c r="R11" s="535" t="s">
        <v>118</v>
      </c>
      <c r="S11" s="536"/>
      <c r="T11" s="536"/>
      <c r="U11" s="536"/>
      <c r="V11" s="537"/>
      <c r="W11" s="547"/>
      <c r="X11" s="357"/>
      <c r="Y11" s="357"/>
      <c r="Z11" s="357"/>
      <c r="AA11" s="357"/>
      <c r="AB11" s="357"/>
      <c r="AC11" s="357"/>
      <c r="AD11" s="357"/>
      <c r="AE11" s="357"/>
      <c r="AF11" s="357"/>
      <c r="AG11" s="357"/>
      <c r="AH11" s="357"/>
      <c r="AI11" s="357"/>
      <c r="AJ11" s="357"/>
      <c r="AK11" s="357"/>
      <c r="AL11" s="548"/>
      <c r="AM11" s="463" t="s">
        <v>119</v>
      </c>
      <c r="AN11" s="363"/>
      <c r="AO11" s="363"/>
      <c r="AP11" s="363"/>
      <c r="AQ11" s="363"/>
      <c r="AR11" s="363"/>
      <c r="AS11" s="363"/>
      <c r="AT11" s="364"/>
      <c r="AU11" s="464" t="s">
        <v>90</v>
      </c>
      <c r="AV11" s="465"/>
      <c r="AW11" s="465"/>
      <c r="AX11" s="465"/>
      <c r="AY11" s="420" t="s">
        <v>120</v>
      </c>
      <c r="AZ11" s="421"/>
      <c r="BA11" s="421"/>
      <c r="BB11" s="421"/>
      <c r="BC11" s="421"/>
      <c r="BD11" s="421"/>
      <c r="BE11" s="421"/>
      <c r="BF11" s="421"/>
      <c r="BG11" s="421"/>
      <c r="BH11" s="421"/>
      <c r="BI11" s="421"/>
      <c r="BJ11" s="421"/>
      <c r="BK11" s="421"/>
      <c r="BL11" s="421"/>
      <c r="BM11" s="422"/>
      <c r="BN11" s="406">
        <v>0</v>
      </c>
      <c r="BO11" s="407"/>
      <c r="BP11" s="407"/>
      <c r="BQ11" s="407"/>
      <c r="BR11" s="407"/>
      <c r="BS11" s="407"/>
      <c r="BT11" s="407"/>
      <c r="BU11" s="408"/>
      <c r="BV11" s="406">
        <v>0</v>
      </c>
      <c r="BW11" s="407"/>
      <c r="BX11" s="407"/>
      <c r="BY11" s="407"/>
      <c r="BZ11" s="407"/>
      <c r="CA11" s="407"/>
      <c r="CB11" s="407"/>
      <c r="CC11" s="408"/>
      <c r="CD11" s="446" t="s">
        <v>121</v>
      </c>
      <c r="CE11" s="366"/>
      <c r="CF11" s="366"/>
      <c r="CG11" s="366"/>
      <c r="CH11" s="366"/>
      <c r="CI11" s="366"/>
      <c r="CJ11" s="366"/>
      <c r="CK11" s="366"/>
      <c r="CL11" s="366"/>
      <c r="CM11" s="366"/>
      <c r="CN11" s="366"/>
      <c r="CO11" s="366"/>
      <c r="CP11" s="366"/>
      <c r="CQ11" s="366"/>
      <c r="CR11" s="366"/>
      <c r="CS11" s="447"/>
      <c r="CT11" s="509" t="s">
        <v>122</v>
      </c>
      <c r="CU11" s="510"/>
      <c r="CV11" s="510"/>
      <c r="CW11" s="510"/>
      <c r="CX11" s="510"/>
      <c r="CY11" s="510"/>
      <c r="CZ11" s="510"/>
      <c r="DA11" s="511"/>
      <c r="DB11" s="509" t="s">
        <v>122</v>
      </c>
      <c r="DC11" s="510"/>
      <c r="DD11" s="510"/>
      <c r="DE11" s="510"/>
      <c r="DF11" s="510"/>
      <c r="DG11" s="510"/>
      <c r="DH11" s="510"/>
      <c r="DI11" s="511"/>
    </row>
    <row r="12" spans="1:119" ht="18.75" customHeight="1" x14ac:dyDescent="0.15">
      <c r="A12" s="163"/>
      <c r="B12" s="512" t="s">
        <v>123</v>
      </c>
      <c r="C12" s="513"/>
      <c r="D12" s="513"/>
      <c r="E12" s="513"/>
      <c r="F12" s="513"/>
      <c r="G12" s="513"/>
      <c r="H12" s="513"/>
      <c r="I12" s="513"/>
      <c r="J12" s="513"/>
      <c r="K12" s="514"/>
      <c r="L12" s="521" t="s">
        <v>124</v>
      </c>
      <c r="M12" s="522"/>
      <c r="N12" s="522"/>
      <c r="O12" s="522"/>
      <c r="P12" s="522"/>
      <c r="Q12" s="523"/>
      <c r="R12" s="524">
        <v>25971</v>
      </c>
      <c r="S12" s="525"/>
      <c r="T12" s="525"/>
      <c r="U12" s="525"/>
      <c r="V12" s="526"/>
      <c r="W12" s="527" t="s">
        <v>1</v>
      </c>
      <c r="X12" s="465"/>
      <c r="Y12" s="465"/>
      <c r="Z12" s="465"/>
      <c r="AA12" s="465"/>
      <c r="AB12" s="528"/>
      <c r="AC12" s="529" t="s">
        <v>125</v>
      </c>
      <c r="AD12" s="530"/>
      <c r="AE12" s="530"/>
      <c r="AF12" s="530"/>
      <c r="AG12" s="531"/>
      <c r="AH12" s="529" t="s">
        <v>126</v>
      </c>
      <c r="AI12" s="530"/>
      <c r="AJ12" s="530"/>
      <c r="AK12" s="530"/>
      <c r="AL12" s="532"/>
      <c r="AM12" s="463" t="s">
        <v>127</v>
      </c>
      <c r="AN12" s="363"/>
      <c r="AO12" s="363"/>
      <c r="AP12" s="363"/>
      <c r="AQ12" s="363"/>
      <c r="AR12" s="363"/>
      <c r="AS12" s="363"/>
      <c r="AT12" s="364"/>
      <c r="AU12" s="464" t="s">
        <v>90</v>
      </c>
      <c r="AV12" s="465"/>
      <c r="AW12" s="465"/>
      <c r="AX12" s="465"/>
      <c r="AY12" s="420" t="s">
        <v>128</v>
      </c>
      <c r="AZ12" s="421"/>
      <c r="BA12" s="421"/>
      <c r="BB12" s="421"/>
      <c r="BC12" s="421"/>
      <c r="BD12" s="421"/>
      <c r="BE12" s="421"/>
      <c r="BF12" s="421"/>
      <c r="BG12" s="421"/>
      <c r="BH12" s="421"/>
      <c r="BI12" s="421"/>
      <c r="BJ12" s="421"/>
      <c r="BK12" s="421"/>
      <c r="BL12" s="421"/>
      <c r="BM12" s="422"/>
      <c r="BN12" s="406">
        <v>0</v>
      </c>
      <c r="BO12" s="407"/>
      <c r="BP12" s="407"/>
      <c r="BQ12" s="407"/>
      <c r="BR12" s="407"/>
      <c r="BS12" s="407"/>
      <c r="BT12" s="407"/>
      <c r="BU12" s="408"/>
      <c r="BV12" s="406">
        <v>150000</v>
      </c>
      <c r="BW12" s="407"/>
      <c r="BX12" s="407"/>
      <c r="BY12" s="407"/>
      <c r="BZ12" s="407"/>
      <c r="CA12" s="407"/>
      <c r="CB12" s="407"/>
      <c r="CC12" s="408"/>
      <c r="CD12" s="446" t="s">
        <v>129</v>
      </c>
      <c r="CE12" s="366"/>
      <c r="CF12" s="366"/>
      <c r="CG12" s="366"/>
      <c r="CH12" s="366"/>
      <c r="CI12" s="366"/>
      <c r="CJ12" s="366"/>
      <c r="CK12" s="366"/>
      <c r="CL12" s="366"/>
      <c r="CM12" s="366"/>
      <c r="CN12" s="366"/>
      <c r="CO12" s="366"/>
      <c r="CP12" s="366"/>
      <c r="CQ12" s="366"/>
      <c r="CR12" s="366"/>
      <c r="CS12" s="447"/>
      <c r="CT12" s="509" t="s">
        <v>122</v>
      </c>
      <c r="CU12" s="510"/>
      <c r="CV12" s="510"/>
      <c r="CW12" s="510"/>
      <c r="CX12" s="510"/>
      <c r="CY12" s="510"/>
      <c r="CZ12" s="510"/>
      <c r="DA12" s="511"/>
      <c r="DB12" s="509" t="s">
        <v>122</v>
      </c>
      <c r="DC12" s="510"/>
      <c r="DD12" s="510"/>
      <c r="DE12" s="510"/>
      <c r="DF12" s="510"/>
      <c r="DG12" s="510"/>
      <c r="DH12" s="510"/>
      <c r="DI12" s="511"/>
    </row>
    <row r="13" spans="1:119" ht="18.75" customHeight="1" x14ac:dyDescent="0.15">
      <c r="A13" s="163"/>
      <c r="B13" s="515"/>
      <c r="C13" s="516"/>
      <c r="D13" s="516"/>
      <c r="E13" s="516"/>
      <c r="F13" s="516"/>
      <c r="G13" s="516"/>
      <c r="H13" s="516"/>
      <c r="I13" s="516"/>
      <c r="J13" s="516"/>
      <c r="K13" s="517"/>
      <c r="L13" s="178"/>
      <c r="M13" s="490" t="s">
        <v>130</v>
      </c>
      <c r="N13" s="491"/>
      <c r="O13" s="491"/>
      <c r="P13" s="491"/>
      <c r="Q13" s="492"/>
      <c r="R13" s="493">
        <v>25135</v>
      </c>
      <c r="S13" s="494"/>
      <c r="T13" s="494"/>
      <c r="U13" s="494"/>
      <c r="V13" s="495"/>
      <c r="W13" s="496" t="s">
        <v>131</v>
      </c>
      <c r="X13" s="392"/>
      <c r="Y13" s="392"/>
      <c r="Z13" s="392"/>
      <c r="AA13" s="392"/>
      <c r="AB13" s="393"/>
      <c r="AC13" s="359">
        <v>433</v>
      </c>
      <c r="AD13" s="360"/>
      <c r="AE13" s="360"/>
      <c r="AF13" s="360"/>
      <c r="AG13" s="361"/>
      <c r="AH13" s="359">
        <v>499</v>
      </c>
      <c r="AI13" s="360"/>
      <c r="AJ13" s="360"/>
      <c r="AK13" s="360"/>
      <c r="AL13" s="419"/>
      <c r="AM13" s="463" t="s">
        <v>132</v>
      </c>
      <c r="AN13" s="363"/>
      <c r="AO13" s="363"/>
      <c r="AP13" s="363"/>
      <c r="AQ13" s="363"/>
      <c r="AR13" s="363"/>
      <c r="AS13" s="363"/>
      <c r="AT13" s="364"/>
      <c r="AU13" s="464" t="s">
        <v>110</v>
      </c>
      <c r="AV13" s="465"/>
      <c r="AW13" s="465"/>
      <c r="AX13" s="465"/>
      <c r="AY13" s="420" t="s">
        <v>133</v>
      </c>
      <c r="AZ13" s="421"/>
      <c r="BA13" s="421"/>
      <c r="BB13" s="421"/>
      <c r="BC13" s="421"/>
      <c r="BD13" s="421"/>
      <c r="BE13" s="421"/>
      <c r="BF13" s="421"/>
      <c r="BG13" s="421"/>
      <c r="BH13" s="421"/>
      <c r="BI13" s="421"/>
      <c r="BJ13" s="421"/>
      <c r="BK13" s="421"/>
      <c r="BL13" s="421"/>
      <c r="BM13" s="422"/>
      <c r="BN13" s="406">
        <v>14113</v>
      </c>
      <c r="BO13" s="407"/>
      <c r="BP13" s="407"/>
      <c r="BQ13" s="407"/>
      <c r="BR13" s="407"/>
      <c r="BS13" s="407"/>
      <c r="BT13" s="407"/>
      <c r="BU13" s="408"/>
      <c r="BV13" s="406">
        <v>-147990</v>
      </c>
      <c r="BW13" s="407"/>
      <c r="BX13" s="407"/>
      <c r="BY13" s="407"/>
      <c r="BZ13" s="407"/>
      <c r="CA13" s="407"/>
      <c r="CB13" s="407"/>
      <c r="CC13" s="408"/>
      <c r="CD13" s="446" t="s">
        <v>134</v>
      </c>
      <c r="CE13" s="366"/>
      <c r="CF13" s="366"/>
      <c r="CG13" s="366"/>
      <c r="CH13" s="366"/>
      <c r="CI13" s="366"/>
      <c r="CJ13" s="366"/>
      <c r="CK13" s="366"/>
      <c r="CL13" s="366"/>
      <c r="CM13" s="366"/>
      <c r="CN13" s="366"/>
      <c r="CO13" s="366"/>
      <c r="CP13" s="366"/>
      <c r="CQ13" s="366"/>
      <c r="CR13" s="366"/>
      <c r="CS13" s="447"/>
      <c r="CT13" s="403">
        <v>8.6</v>
      </c>
      <c r="CU13" s="404"/>
      <c r="CV13" s="404"/>
      <c r="CW13" s="404"/>
      <c r="CX13" s="404"/>
      <c r="CY13" s="404"/>
      <c r="CZ13" s="404"/>
      <c r="DA13" s="405"/>
      <c r="DB13" s="403">
        <v>8.1999999999999993</v>
      </c>
      <c r="DC13" s="404"/>
      <c r="DD13" s="404"/>
      <c r="DE13" s="404"/>
      <c r="DF13" s="404"/>
      <c r="DG13" s="404"/>
      <c r="DH13" s="404"/>
      <c r="DI13" s="405"/>
    </row>
    <row r="14" spans="1:119" ht="18.75" customHeight="1" thickBot="1" x14ac:dyDescent="0.2">
      <c r="A14" s="163"/>
      <c r="B14" s="515"/>
      <c r="C14" s="516"/>
      <c r="D14" s="516"/>
      <c r="E14" s="516"/>
      <c r="F14" s="516"/>
      <c r="G14" s="516"/>
      <c r="H14" s="516"/>
      <c r="I14" s="516"/>
      <c r="J14" s="516"/>
      <c r="K14" s="517"/>
      <c r="L14" s="480" t="s">
        <v>135</v>
      </c>
      <c r="M14" s="533"/>
      <c r="N14" s="533"/>
      <c r="O14" s="533"/>
      <c r="P14" s="533"/>
      <c r="Q14" s="534"/>
      <c r="R14" s="493">
        <v>26397</v>
      </c>
      <c r="S14" s="494"/>
      <c r="T14" s="494"/>
      <c r="U14" s="494"/>
      <c r="V14" s="495"/>
      <c r="W14" s="497"/>
      <c r="X14" s="395"/>
      <c r="Y14" s="395"/>
      <c r="Z14" s="395"/>
      <c r="AA14" s="395"/>
      <c r="AB14" s="396"/>
      <c r="AC14" s="486">
        <v>3.3</v>
      </c>
      <c r="AD14" s="487"/>
      <c r="AE14" s="487"/>
      <c r="AF14" s="487"/>
      <c r="AG14" s="488"/>
      <c r="AH14" s="486">
        <v>3.5</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136</v>
      </c>
      <c r="CE14" s="444"/>
      <c r="CF14" s="444"/>
      <c r="CG14" s="444"/>
      <c r="CH14" s="444"/>
      <c r="CI14" s="444"/>
      <c r="CJ14" s="444"/>
      <c r="CK14" s="444"/>
      <c r="CL14" s="444"/>
      <c r="CM14" s="444"/>
      <c r="CN14" s="444"/>
      <c r="CO14" s="444"/>
      <c r="CP14" s="444"/>
      <c r="CQ14" s="444"/>
      <c r="CR14" s="444"/>
      <c r="CS14" s="445"/>
      <c r="CT14" s="503">
        <v>27.5</v>
      </c>
      <c r="CU14" s="504"/>
      <c r="CV14" s="504"/>
      <c r="CW14" s="504"/>
      <c r="CX14" s="504"/>
      <c r="CY14" s="504"/>
      <c r="CZ14" s="504"/>
      <c r="DA14" s="505"/>
      <c r="DB14" s="503">
        <v>32.6</v>
      </c>
      <c r="DC14" s="504"/>
      <c r="DD14" s="504"/>
      <c r="DE14" s="504"/>
      <c r="DF14" s="504"/>
      <c r="DG14" s="504"/>
      <c r="DH14" s="504"/>
      <c r="DI14" s="505"/>
    </row>
    <row r="15" spans="1:119" ht="18.75" customHeight="1" x14ac:dyDescent="0.15">
      <c r="A15" s="163"/>
      <c r="B15" s="515"/>
      <c r="C15" s="516"/>
      <c r="D15" s="516"/>
      <c r="E15" s="516"/>
      <c r="F15" s="516"/>
      <c r="G15" s="516"/>
      <c r="H15" s="516"/>
      <c r="I15" s="516"/>
      <c r="J15" s="516"/>
      <c r="K15" s="517"/>
      <c r="L15" s="178"/>
      <c r="M15" s="490" t="s">
        <v>130</v>
      </c>
      <c r="N15" s="491"/>
      <c r="O15" s="491"/>
      <c r="P15" s="491"/>
      <c r="Q15" s="492"/>
      <c r="R15" s="493">
        <v>25678</v>
      </c>
      <c r="S15" s="494"/>
      <c r="T15" s="494"/>
      <c r="U15" s="494"/>
      <c r="V15" s="495"/>
      <c r="W15" s="496" t="s">
        <v>137</v>
      </c>
      <c r="X15" s="392"/>
      <c r="Y15" s="392"/>
      <c r="Z15" s="392"/>
      <c r="AA15" s="392"/>
      <c r="AB15" s="393"/>
      <c r="AC15" s="359">
        <v>4819</v>
      </c>
      <c r="AD15" s="360"/>
      <c r="AE15" s="360"/>
      <c r="AF15" s="360"/>
      <c r="AG15" s="361"/>
      <c r="AH15" s="359">
        <v>5549</v>
      </c>
      <c r="AI15" s="360"/>
      <c r="AJ15" s="360"/>
      <c r="AK15" s="360"/>
      <c r="AL15" s="419"/>
      <c r="AM15" s="463"/>
      <c r="AN15" s="363"/>
      <c r="AO15" s="363"/>
      <c r="AP15" s="363"/>
      <c r="AQ15" s="363"/>
      <c r="AR15" s="363"/>
      <c r="AS15" s="363"/>
      <c r="AT15" s="364"/>
      <c r="AU15" s="464"/>
      <c r="AV15" s="465"/>
      <c r="AW15" s="465"/>
      <c r="AX15" s="465"/>
      <c r="AY15" s="432" t="s">
        <v>138</v>
      </c>
      <c r="AZ15" s="433"/>
      <c r="BA15" s="433"/>
      <c r="BB15" s="433"/>
      <c r="BC15" s="433"/>
      <c r="BD15" s="433"/>
      <c r="BE15" s="433"/>
      <c r="BF15" s="433"/>
      <c r="BG15" s="433"/>
      <c r="BH15" s="433"/>
      <c r="BI15" s="433"/>
      <c r="BJ15" s="433"/>
      <c r="BK15" s="433"/>
      <c r="BL15" s="433"/>
      <c r="BM15" s="434"/>
      <c r="BN15" s="435">
        <v>3571513</v>
      </c>
      <c r="BO15" s="436"/>
      <c r="BP15" s="436"/>
      <c r="BQ15" s="436"/>
      <c r="BR15" s="436"/>
      <c r="BS15" s="436"/>
      <c r="BT15" s="436"/>
      <c r="BU15" s="437"/>
      <c r="BV15" s="435">
        <v>3559591</v>
      </c>
      <c r="BW15" s="436"/>
      <c r="BX15" s="436"/>
      <c r="BY15" s="436"/>
      <c r="BZ15" s="436"/>
      <c r="CA15" s="436"/>
      <c r="CB15" s="436"/>
      <c r="CC15" s="437"/>
      <c r="CD15" s="506" t="s">
        <v>139</v>
      </c>
      <c r="CE15" s="507"/>
      <c r="CF15" s="507"/>
      <c r="CG15" s="507"/>
      <c r="CH15" s="507"/>
      <c r="CI15" s="507"/>
      <c r="CJ15" s="507"/>
      <c r="CK15" s="507"/>
      <c r="CL15" s="507"/>
      <c r="CM15" s="507"/>
      <c r="CN15" s="507"/>
      <c r="CO15" s="507"/>
      <c r="CP15" s="507"/>
      <c r="CQ15" s="507"/>
      <c r="CR15" s="507"/>
      <c r="CS15" s="508"/>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3"/>
      <c r="B16" s="515"/>
      <c r="C16" s="516"/>
      <c r="D16" s="516"/>
      <c r="E16" s="516"/>
      <c r="F16" s="516"/>
      <c r="G16" s="516"/>
      <c r="H16" s="516"/>
      <c r="I16" s="516"/>
      <c r="J16" s="516"/>
      <c r="K16" s="517"/>
      <c r="L16" s="480" t="s">
        <v>140</v>
      </c>
      <c r="M16" s="481"/>
      <c r="N16" s="481"/>
      <c r="O16" s="481"/>
      <c r="P16" s="481"/>
      <c r="Q16" s="482"/>
      <c r="R16" s="483" t="s">
        <v>141</v>
      </c>
      <c r="S16" s="484"/>
      <c r="T16" s="484"/>
      <c r="U16" s="484"/>
      <c r="V16" s="485"/>
      <c r="W16" s="497"/>
      <c r="X16" s="395"/>
      <c r="Y16" s="395"/>
      <c r="Z16" s="395"/>
      <c r="AA16" s="395"/>
      <c r="AB16" s="396"/>
      <c r="AC16" s="486">
        <v>37.1</v>
      </c>
      <c r="AD16" s="487"/>
      <c r="AE16" s="487"/>
      <c r="AF16" s="487"/>
      <c r="AG16" s="488"/>
      <c r="AH16" s="486">
        <v>38.5</v>
      </c>
      <c r="AI16" s="487"/>
      <c r="AJ16" s="487"/>
      <c r="AK16" s="487"/>
      <c r="AL16" s="489"/>
      <c r="AM16" s="463"/>
      <c r="AN16" s="363"/>
      <c r="AO16" s="363"/>
      <c r="AP16" s="363"/>
      <c r="AQ16" s="363"/>
      <c r="AR16" s="363"/>
      <c r="AS16" s="363"/>
      <c r="AT16" s="364"/>
      <c r="AU16" s="464"/>
      <c r="AV16" s="465"/>
      <c r="AW16" s="465"/>
      <c r="AX16" s="465"/>
      <c r="AY16" s="420" t="s">
        <v>142</v>
      </c>
      <c r="AZ16" s="421"/>
      <c r="BA16" s="421"/>
      <c r="BB16" s="421"/>
      <c r="BC16" s="421"/>
      <c r="BD16" s="421"/>
      <c r="BE16" s="421"/>
      <c r="BF16" s="421"/>
      <c r="BG16" s="421"/>
      <c r="BH16" s="421"/>
      <c r="BI16" s="421"/>
      <c r="BJ16" s="421"/>
      <c r="BK16" s="421"/>
      <c r="BL16" s="421"/>
      <c r="BM16" s="422"/>
      <c r="BN16" s="406">
        <v>6198858</v>
      </c>
      <c r="BO16" s="407"/>
      <c r="BP16" s="407"/>
      <c r="BQ16" s="407"/>
      <c r="BR16" s="407"/>
      <c r="BS16" s="407"/>
      <c r="BT16" s="407"/>
      <c r="BU16" s="408"/>
      <c r="BV16" s="406">
        <v>6059992</v>
      </c>
      <c r="BW16" s="407"/>
      <c r="BX16" s="407"/>
      <c r="BY16" s="407"/>
      <c r="BZ16" s="407"/>
      <c r="CA16" s="407"/>
      <c r="CB16" s="407"/>
      <c r="CC16" s="408"/>
      <c r="CD16" s="172"/>
      <c r="CE16" s="438"/>
      <c r="CF16" s="438"/>
      <c r="CG16" s="438"/>
      <c r="CH16" s="438"/>
      <c r="CI16" s="438"/>
      <c r="CJ16" s="438"/>
      <c r="CK16" s="438"/>
      <c r="CL16" s="438"/>
      <c r="CM16" s="438"/>
      <c r="CN16" s="438"/>
      <c r="CO16" s="438"/>
      <c r="CP16" s="438"/>
      <c r="CQ16" s="438"/>
      <c r="CR16" s="438"/>
      <c r="CS16" s="439"/>
      <c r="CT16" s="403"/>
      <c r="CU16" s="404"/>
      <c r="CV16" s="404"/>
      <c r="CW16" s="404"/>
      <c r="CX16" s="404"/>
      <c r="CY16" s="404"/>
      <c r="CZ16" s="404"/>
      <c r="DA16" s="405"/>
      <c r="DB16" s="403"/>
      <c r="DC16" s="404"/>
      <c r="DD16" s="404"/>
      <c r="DE16" s="404"/>
      <c r="DF16" s="404"/>
      <c r="DG16" s="404"/>
      <c r="DH16" s="404"/>
      <c r="DI16" s="405"/>
    </row>
    <row r="17" spans="1:113" ht="18.75" customHeight="1" thickBot="1" x14ac:dyDescent="0.2">
      <c r="A17" s="163"/>
      <c r="B17" s="518"/>
      <c r="C17" s="519"/>
      <c r="D17" s="519"/>
      <c r="E17" s="519"/>
      <c r="F17" s="519"/>
      <c r="G17" s="519"/>
      <c r="H17" s="519"/>
      <c r="I17" s="519"/>
      <c r="J17" s="519"/>
      <c r="K17" s="520"/>
      <c r="L17" s="182"/>
      <c r="M17" s="499" t="s">
        <v>143</v>
      </c>
      <c r="N17" s="500"/>
      <c r="O17" s="500"/>
      <c r="P17" s="500"/>
      <c r="Q17" s="501"/>
      <c r="R17" s="483" t="s">
        <v>144</v>
      </c>
      <c r="S17" s="484"/>
      <c r="T17" s="484"/>
      <c r="U17" s="484"/>
      <c r="V17" s="485"/>
      <c r="W17" s="496" t="s">
        <v>145</v>
      </c>
      <c r="X17" s="392"/>
      <c r="Y17" s="392"/>
      <c r="Z17" s="392"/>
      <c r="AA17" s="392"/>
      <c r="AB17" s="393"/>
      <c r="AC17" s="359">
        <v>7743</v>
      </c>
      <c r="AD17" s="360"/>
      <c r="AE17" s="360"/>
      <c r="AF17" s="360"/>
      <c r="AG17" s="361"/>
      <c r="AH17" s="359">
        <v>8377</v>
      </c>
      <c r="AI17" s="360"/>
      <c r="AJ17" s="360"/>
      <c r="AK17" s="360"/>
      <c r="AL17" s="419"/>
      <c r="AM17" s="463"/>
      <c r="AN17" s="363"/>
      <c r="AO17" s="363"/>
      <c r="AP17" s="363"/>
      <c r="AQ17" s="363"/>
      <c r="AR17" s="363"/>
      <c r="AS17" s="363"/>
      <c r="AT17" s="364"/>
      <c r="AU17" s="464"/>
      <c r="AV17" s="465"/>
      <c r="AW17" s="465"/>
      <c r="AX17" s="465"/>
      <c r="AY17" s="420" t="s">
        <v>146</v>
      </c>
      <c r="AZ17" s="421"/>
      <c r="BA17" s="421"/>
      <c r="BB17" s="421"/>
      <c r="BC17" s="421"/>
      <c r="BD17" s="421"/>
      <c r="BE17" s="421"/>
      <c r="BF17" s="421"/>
      <c r="BG17" s="421"/>
      <c r="BH17" s="421"/>
      <c r="BI17" s="421"/>
      <c r="BJ17" s="421"/>
      <c r="BK17" s="421"/>
      <c r="BL17" s="421"/>
      <c r="BM17" s="422"/>
      <c r="BN17" s="406">
        <v>4486891</v>
      </c>
      <c r="BO17" s="407"/>
      <c r="BP17" s="407"/>
      <c r="BQ17" s="407"/>
      <c r="BR17" s="407"/>
      <c r="BS17" s="407"/>
      <c r="BT17" s="407"/>
      <c r="BU17" s="408"/>
      <c r="BV17" s="406">
        <v>4467402</v>
      </c>
      <c r="BW17" s="407"/>
      <c r="BX17" s="407"/>
      <c r="BY17" s="407"/>
      <c r="BZ17" s="407"/>
      <c r="CA17" s="407"/>
      <c r="CB17" s="407"/>
      <c r="CC17" s="408"/>
      <c r="CD17" s="172"/>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2">
      <c r="A18" s="163"/>
      <c r="B18" s="456" t="s">
        <v>147</v>
      </c>
      <c r="C18" s="457"/>
      <c r="D18" s="457"/>
      <c r="E18" s="458"/>
      <c r="F18" s="458"/>
      <c r="G18" s="458"/>
      <c r="H18" s="458"/>
      <c r="I18" s="458"/>
      <c r="J18" s="458"/>
      <c r="K18" s="458"/>
      <c r="L18" s="459">
        <v>72.290000000000006</v>
      </c>
      <c r="M18" s="459"/>
      <c r="N18" s="459"/>
      <c r="O18" s="459"/>
      <c r="P18" s="459"/>
      <c r="Q18" s="459"/>
      <c r="R18" s="460"/>
      <c r="S18" s="460"/>
      <c r="T18" s="460"/>
      <c r="U18" s="460"/>
      <c r="V18" s="461"/>
      <c r="W18" s="477"/>
      <c r="X18" s="478"/>
      <c r="Y18" s="478"/>
      <c r="Z18" s="478"/>
      <c r="AA18" s="478"/>
      <c r="AB18" s="502"/>
      <c r="AC18" s="376">
        <v>59.6</v>
      </c>
      <c r="AD18" s="377"/>
      <c r="AE18" s="377"/>
      <c r="AF18" s="377"/>
      <c r="AG18" s="462"/>
      <c r="AH18" s="376">
        <v>58.1</v>
      </c>
      <c r="AI18" s="377"/>
      <c r="AJ18" s="377"/>
      <c r="AK18" s="377"/>
      <c r="AL18" s="378"/>
      <c r="AM18" s="463"/>
      <c r="AN18" s="363"/>
      <c r="AO18" s="363"/>
      <c r="AP18" s="363"/>
      <c r="AQ18" s="363"/>
      <c r="AR18" s="363"/>
      <c r="AS18" s="363"/>
      <c r="AT18" s="364"/>
      <c r="AU18" s="464"/>
      <c r="AV18" s="465"/>
      <c r="AW18" s="465"/>
      <c r="AX18" s="465"/>
      <c r="AY18" s="420" t="s">
        <v>148</v>
      </c>
      <c r="AZ18" s="421"/>
      <c r="BA18" s="421"/>
      <c r="BB18" s="421"/>
      <c r="BC18" s="421"/>
      <c r="BD18" s="421"/>
      <c r="BE18" s="421"/>
      <c r="BF18" s="421"/>
      <c r="BG18" s="421"/>
      <c r="BH18" s="421"/>
      <c r="BI18" s="421"/>
      <c r="BJ18" s="421"/>
      <c r="BK18" s="421"/>
      <c r="BL18" s="421"/>
      <c r="BM18" s="422"/>
      <c r="BN18" s="406">
        <v>6641971</v>
      </c>
      <c r="BO18" s="407"/>
      <c r="BP18" s="407"/>
      <c r="BQ18" s="407"/>
      <c r="BR18" s="407"/>
      <c r="BS18" s="407"/>
      <c r="BT18" s="407"/>
      <c r="BU18" s="408"/>
      <c r="BV18" s="406">
        <v>6210898</v>
      </c>
      <c r="BW18" s="407"/>
      <c r="BX18" s="407"/>
      <c r="BY18" s="407"/>
      <c r="BZ18" s="407"/>
      <c r="CA18" s="407"/>
      <c r="CB18" s="407"/>
      <c r="CC18" s="408"/>
      <c r="CD18" s="172"/>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2">
      <c r="A19" s="163"/>
      <c r="B19" s="456" t="s">
        <v>149</v>
      </c>
      <c r="C19" s="457"/>
      <c r="D19" s="457"/>
      <c r="E19" s="458"/>
      <c r="F19" s="458"/>
      <c r="G19" s="458"/>
      <c r="H19" s="458"/>
      <c r="I19" s="458"/>
      <c r="J19" s="458"/>
      <c r="K19" s="458"/>
      <c r="L19" s="466">
        <v>372</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150</v>
      </c>
      <c r="AZ19" s="421"/>
      <c r="BA19" s="421"/>
      <c r="BB19" s="421"/>
      <c r="BC19" s="421"/>
      <c r="BD19" s="421"/>
      <c r="BE19" s="421"/>
      <c r="BF19" s="421"/>
      <c r="BG19" s="421"/>
      <c r="BH19" s="421"/>
      <c r="BI19" s="421"/>
      <c r="BJ19" s="421"/>
      <c r="BK19" s="421"/>
      <c r="BL19" s="421"/>
      <c r="BM19" s="422"/>
      <c r="BN19" s="406">
        <v>9657450</v>
      </c>
      <c r="BO19" s="407"/>
      <c r="BP19" s="407"/>
      <c r="BQ19" s="407"/>
      <c r="BR19" s="407"/>
      <c r="BS19" s="407"/>
      <c r="BT19" s="407"/>
      <c r="BU19" s="408"/>
      <c r="BV19" s="406">
        <v>9995591</v>
      </c>
      <c r="BW19" s="407"/>
      <c r="BX19" s="407"/>
      <c r="BY19" s="407"/>
      <c r="BZ19" s="407"/>
      <c r="CA19" s="407"/>
      <c r="CB19" s="407"/>
      <c r="CC19" s="408"/>
      <c r="CD19" s="172"/>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2">
      <c r="A20" s="163"/>
      <c r="B20" s="456" t="s">
        <v>151</v>
      </c>
      <c r="C20" s="457"/>
      <c r="D20" s="457"/>
      <c r="E20" s="458"/>
      <c r="F20" s="458"/>
      <c r="G20" s="458"/>
      <c r="H20" s="458"/>
      <c r="I20" s="458"/>
      <c r="J20" s="458"/>
      <c r="K20" s="458"/>
      <c r="L20" s="466">
        <v>9405</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72"/>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2">
      <c r="A21" s="163"/>
      <c r="B21" s="453" t="s">
        <v>152</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72"/>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15">
      <c r="A22" s="163"/>
      <c r="B22" s="382" t="s">
        <v>153</v>
      </c>
      <c r="C22" s="383"/>
      <c r="D22" s="384"/>
      <c r="E22" s="391" t="s">
        <v>1</v>
      </c>
      <c r="F22" s="392"/>
      <c r="G22" s="392"/>
      <c r="H22" s="392"/>
      <c r="I22" s="392"/>
      <c r="J22" s="392"/>
      <c r="K22" s="393"/>
      <c r="L22" s="391" t="s">
        <v>154</v>
      </c>
      <c r="M22" s="392"/>
      <c r="N22" s="392"/>
      <c r="O22" s="392"/>
      <c r="P22" s="393"/>
      <c r="Q22" s="397" t="s">
        <v>155</v>
      </c>
      <c r="R22" s="398"/>
      <c r="S22" s="398"/>
      <c r="T22" s="398"/>
      <c r="U22" s="398"/>
      <c r="V22" s="399"/>
      <c r="W22" s="448" t="s">
        <v>156</v>
      </c>
      <c r="X22" s="383"/>
      <c r="Y22" s="384"/>
      <c r="Z22" s="391" t="s">
        <v>1</v>
      </c>
      <c r="AA22" s="392"/>
      <c r="AB22" s="392"/>
      <c r="AC22" s="392"/>
      <c r="AD22" s="392"/>
      <c r="AE22" s="392"/>
      <c r="AF22" s="392"/>
      <c r="AG22" s="393"/>
      <c r="AH22" s="409" t="s">
        <v>157</v>
      </c>
      <c r="AI22" s="392"/>
      <c r="AJ22" s="392"/>
      <c r="AK22" s="392"/>
      <c r="AL22" s="393"/>
      <c r="AM22" s="409" t="s">
        <v>158</v>
      </c>
      <c r="AN22" s="410"/>
      <c r="AO22" s="410"/>
      <c r="AP22" s="410"/>
      <c r="AQ22" s="410"/>
      <c r="AR22" s="411"/>
      <c r="AS22" s="397" t="s">
        <v>155</v>
      </c>
      <c r="AT22" s="398"/>
      <c r="AU22" s="398"/>
      <c r="AV22" s="398"/>
      <c r="AW22" s="398"/>
      <c r="AX22" s="415"/>
      <c r="AY22" s="432" t="s">
        <v>159</v>
      </c>
      <c r="AZ22" s="433"/>
      <c r="BA22" s="433"/>
      <c r="BB22" s="433"/>
      <c r="BC22" s="433"/>
      <c r="BD22" s="433"/>
      <c r="BE22" s="433"/>
      <c r="BF22" s="433"/>
      <c r="BG22" s="433"/>
      <c r="BH22" s="433"/>
      <c r="BI22" s="433"/>
      <c r="BJ22" s="433"/>
      <c r="BK22" s="433"/>
      <c r="BL22" s="433"/>
      <c r="BM22" s="434"/>
      <c r="BN22" s="435">
        <v>9309634</v>
      </c>
      <c r="BO22" s="436"/>
      <c r="BP22" s="436"/>
      <c r="BQ22" s="436"/>
      <c r="BR22" s="436"/>
      <c r="BS22" s="436"/>
      <c r="BT22" s="436"/>
      <c r="BU22" s="437"/>
      <c r="BV22" s="435">
        <v>9958553</v>
      </c>
      <c r="BW22" s="436"/>
      <c r="BX22" s="436"/>
      <c r="BY22" s="436"/>
      <c r="BZ22" s="436"/>
      <c r="CA22" s="436"/>
      <c r="CB22" s="436"/>
      <c r="CC22" s="437"/>
      <c r="CD22" s="172"/>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15">
      <c r="A23" s="163"/>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160</v>
      </c>
      <c r="AZ23" s="421"/>
      <c r="BA23" s="421"/>
      <c r="BB23" s="421"/>
      <c r="BC23" s="421"/>
      <c r="BD23" s="421"/>
      <c r="BE23" s="421"/>
      <c r="BF23" s="421"/>
      <c r="BG23" s="421"/>
      <c r="BH23" s="421"/>
      <c r="BI23" s="421"/>
      <c r="BJ23" s="421"/>
      <c r="BK23" s="421"/>
      <c r="BL23" s="421"/>
      <c r="BM23" s="422"/>
      <c r="BN23" s="406">
        <v>7199358</v>
      </c>
      <c r="BO23" s="407"/>
      <c r="BP23" s="407"/>
      <c r="BQ23" s="407"/>
      <c r="BR23" s="407"/>
      <c r="BS23" s="407"/>
      <c r="BT23" s="407"/>
      <c r="BU23" s="408"/>
      <c r="BV23" s="406">
        <v>7728695</v>
      </c>
      <c r="BW23" s="407"/>
      <c r="BX23" s="407"/>
      <c r="BY23" s="407"/>
      <c r="BZ23" s="407"/>
      <c r="CA23" s="407"/>
      <c r="CB23" s="407"/>
      <c r="CC23" s="408"/>
      <c r="CD23" s="172"/>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2">
      <c r="A24" s="163"/>
      <c r="B24" s="385"/>
      <c r="C24" s="386"/>
      <c r="D24" s="387"/>
      <c r="E24" s="362" t="s">
        <v>161</v>
      </c>
      <c r="F24" s="363"/>
      <c r="G24" s="363"/>
      <c r="H24" s="363"/>
      <c r="I24" s="363"/>
      <c r="J24" s="363"/>
      <c r="K24" s="364"/>
      <c r="L24" s="359">
        <v>1</v>
      </c>
      <c r="M24" s="360"/>
      <c r="N24" s="360"/>
      <c r="O24" s="360"/>
      <c r="P24" s="361"/>
      <c r="Q24" s="359">
        <v>7440</v>
      </c>
      <c r="R24" s="360"/>
      <c r="S24" s="360"/>
      <c r="T24" s="360"/>
      <c r="U24" s="360"/>
      <c r="V24" s="361"/>
      <c r="W24" s="449"/>
      <c r="X24" s="386"/>
      <c r="Y24" s="387"/>
      <c r="Z24" s="362" t="s">
        <v>162</v>
      </c>
      <c r="AA24" s="363"/>
      <c r="AB24" s="363"/>
      <c r="AC24" s="363"/>
      <c r="AD24" s="363"/>
      <c r="AE24" s="363"/>
      <c r="AF24" s="363"/>
      <c r="AG24" s="364"/>
      <c r="AH24" s="359">
        <v>252</v>
      </c>
      <c r="AI24" s="360"/>
      <c r="AJ24" s="360"/>
      <c r="AK24" s="360"/>
      <c r="AL24" s="361"/>
      <c r="AM24" s="359">
        <v>721224</v>
      </c>
      <c r="AN24" s="360"/>
      <c r="AO24" s="360"/>
      <c r="AP24" s="360"/>
      <c r="AQ24" s="360"/>
      <c r="AR24" s="361"/>
      <c r="AS24" s="359">
        <v>2862</v>
      </c>
      <c r="AT24" s="360"/>
      <c r="AU24" s="360"/>
      <c r="AV24" s="360"/>
      <c r="AW24" s="360"/>
      <c r="AX24" s="419"/>
      <c r="AY24" s="379" t="s">
        <v>163</v>
      </c>
      <c r="AZ24" s="380"/>
      <c r="BA24" s="380"/>
      <c r="BB24" s="380"/>
      <c r="BC24" s="380"/>
      <c r="BD24" s="380"/>
      <c r="BE24" s="380"/>
      <c r="BF24" s="380"/>
      <c r="BG24" s="380"/>
      <c r="BH24" s="380"/>
      <c r="BI24" s="380"/>
      <c r="BJ24" s="380"/>
      <c r="BK24" s="380"/>
      <c r="BL24" s="380"/>
      <c r="BM24" s="381"/>
      <c r="BN24" s="406">
        <v>4832862</v>
      </c>
      <c r="BO24" s="407"/>
      <c r="BP24" s="407"/>
      <c r="BQ24" s="407"/>
      <c r="BR24" s="407"/>
      <c r="BS24" s="407"/>
      <c r="BT24" s="407"/>
      <c r="BU24" s="408"/>
      <c r="BV24" s="406">
        <v>5063244</v>
      </c>
      <c r="BW24" s="407"/>
      <c r="BX24" s="407"/>
      <c r="BY24" s="407"/>
      <c r="BZ24" s="407"/>
      <c r="CA24" s="407"/>
      <c r="CB24" s="407"/>
      <c r="CC24" s="408"/>
      <c r="CD24" s="172"/>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15">
      <c r="A25" s="163"/>
      <c r="B25" s="385"/>
      <c r="C25" s="386"/>
      <c r="D25" s="387"/>
      <c r="E25" s="362" t="s">
        <v>164</v>
      </c>
      <c r="F25" s="363"/>
      <c r="G25" s="363"/>
      <c r="H25" s="363"/>
      <c r="I25" s="363"/>
      <c r="J25" s="363"/>
      <c r="K25" s="364"/>
      <c r="L25" s="359">
        <v>1</v>
      </c>
      <c r="M25" s="360"/>
      <c r="N25" s="360"/>
      <c r="O25" s="360"/>
      <c r="P25" s="361"/>
      <c r="Q25" s="359">
        <v>6370</v>
      </c>
      <c r="R25" s="360"/>
      <c r="S25" s="360"/>
      <c r="T25" s="360"/>
      <c r="U25" s="360"/>
      <c r="V25" s="361"/>
      <c r="W25" s="449"/>
      <c r="X25" s="386"/>
      <c r="Y25" s="387"/>
      <c r="Z25" s="362" t="s">
        <v>165</v>
      </c>
      <c r="AA25" s="363"/>
      <c r="AB25" s="363"/>
      <c r="AC25" s="363"/>
      <c r="AD25" s="363"/>
      <c r="AE25" s="363"/>
      <c r="AF25" s="363"/>
      <c r="AG25" s="364"/>
      <c r="AH25" s="359">
        <v>64</v>
      </c>
      <c r="AI25" s="360"/>
      <c r="AJ25" s="360"/>
      <c r="AK25" s="360"/>
      <c r="AL25" s="361"/>
      <c r="AM25" s="359">
        <v>180160</v>
      </c>
      <c r="AN25" s="360"/>
      <c r="AO25" s="360"/>
      <c r="AP25" s="360"/>
      <c r="AQ25" s="360"/>
      <c r="AR25" s="361"/>
      <c r="AS25" s="359">
        <v>2815</v>
      </c>
      <c r="AT25" s="360"/>
      <c r="AU25" s="360"/>
      <c r="AV25" s="360"/>
      <c r="AW25" s="360"/>
      <c r="AX25" s="419"/>
      <c r="AY25" s="432" t="s">
        <v>166</v>
      </c>
      <c r="AZ25" s="433"/>
      <c r="BA25" s="433"/>
      <c r="BB25" s="433"/>
      <c r="BC25" s="433"/>
      <c r="BD25" s="433"/>
      <c r="BE25" s="433"/>
      <c r="BF25" s="433"/>
      <c r="BG25" s="433"/>
      <c r="BH25" s="433"/>
      <c r="BI25" s="433"/>
      <c r="BJ25" s="433"/>
      <c r="BK25" s="433"/>
      <c r="BL25" s="433"/>
      <c r="BM25" s="434"/>
      <c r="BN25" s="435">
        <v>116900</v>
      </c>
      <c r="BO25" s="436"/>
      <c r="BP25" s="436"/>
      <c r="BQ25" s="436"/>
      <c r="BR25" s="436"/>
      <c r="BS25" s="436"/>
      <c r="BT25" s="436"/>
      <c r="BU25" s="437"/>
      <c r="BV25" s="435">
        <v>128446</v>
      </c>
      <c r="BW25" s="436"/>
      <c r="BX25" s="436"/>
      <c r="BY25" s="436"/>
      <c r="BZ25" s="436"/>
      <c r="CA25" s="436"/>
      <c r="CB25" s="436"/>
      <c r="CC25" s="437"/>
      <c r="CD25" s="172"/>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15">
      <c r="A26" s="163"/>
      <c r="B26" s="385"/>
      <c r="C26" s="386"/>
      <c r="D26" s="387"/>
      <c r="E26" s="362" t="s">
        <v>167</v>
      </c>
      <c r="F26" s="363"/>
      <c r="G26" s="363"/>
      <c r="H26" s="363"/>
      <c r="I26" s="363"/>
      <c r="J26" s="363"/>
      <c r="K26" s="364"/>
      <c r="L26" s="359">
        <v>1</v>
      </c>
      <c r="M26" s="360"/>
      <c r="N26" s="360"/>
      <c r="O26" s="360"/>
      <c r="P26" s="361"/>
      <c r="Q26" s="359">
        <v>5400</v>
      </c>
      <c r="R26" s="360"/>
      <c r="S26" s="360"/>
      <c r="T26" s="360"/>
      <c r="U26" s="360"/>
      <c r="V26" s="361"/>
      <c r="W26" s="449"/>
      <c r="X26" s="386"/>
      <c r="Y26" s="387"/>
      <c r="Z26" s="362" t="s">
        <v>168</v>
      </c>
      <c r="AA26" s="417"/>
      <c r="AB26" s="417"/>
      <c r="AC26" s="417"/>
      <c r="AD26" s="417"/>
      <c r="AE26" s="417"/>
      <c r="AF26" s="417"/>
      <c r="AG26" s="418"/>
      <c r="AH26" s="359" t="s">
        <v>122</v>
      </c>
      <c r="AI26" s="360"/>
      <c r="AJ26" s="360"/>
      <c r="AK26" s="360"/>
      <c r="AL26" s="361"/>
      <c r="AM26" s="359" t="s">
        <v>122</v>
      </c>
      <c r="AN26" s="360"/>
      <c r="AO26" s="360"/>
      <c r="AP26" s="360"/>
      <c r="AQ26" s="360"/>
      <c r="AR26" s="361"/>
      <c r="AS26" s="359" t="s">
        <v>122</v>
      </c>
      <c r="AT26" s="360"/>
      <c r="AU26" s="360"/>
      <c r="AV26" s="360"/>
      <c r="AW26" s="360"/>
      <c r="AX26" s="419"/>
      <c r="AY26" s="446" t="s">
        <v>169</v>
      </c>
      <c r="AZ26" s="366"/>
      <c r="BA26" s="366"/>
      <c r="BB26" s="366"/>
      <c r="BC26" s="366"/>
      <c r="BD26" s="366"/>
      <c r="BE26" s="366"/>
      <c r="BF26" s="366"/>
      <c r="BG26" s="366"/>
      <c r="BH26" s="366"/>
      <c r="BI26" s="366"/>
      <c r="BJ26" s="366"/>
      <c r="BK26" s="366"/>
      <c r="BL26" s="366"/>
      <c r="BM26" s="447"/>
      <c r="BN26" s="406" t="s">
        <v>122</v>
      </c>
      <c r="BO26" s="407"/>
      <c r="BP26" s="407"/>
      <c r="BQ26" s="407"/>
      <c r="BR26" s="407"/>
      <c r="BS26" s="407"/>
      <c r="BT26" s="407"/>
      <c r="BU26" s="408"/>
      <c r="BV26" s="406" t="s">
        <v>122</v>
      </c>
      <c r="BW26" s="407"/>
      <c r="BX26" s="407"/>
      <c r="BY26" s="407"/>
      <c r="BZ26" s="407"/>
      <c r="CA26" s="407"/>
      <c r="CB26" s="407"/>
      <c r="CC26" s="408"/>
      <c r="CD26" s="172"/>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2">
      <c r="A27" s="163"/>
      <c r="B27" s="385"/>
      <c r="C27" s="386"/>
      <c r="D27" s="387"/>
      <c r="E27" s="362" t="s">
        <v>170</v>
      </c>
      <c r="F27" s="363"/>
      <c r="G27" s="363"/>
      <c r="H27" s="363"/>
      <c r="I27" s="363"/>
      <c r="J27" s="363"/>
      <c r="K27" s="364"/>
      <c r="L27" s="359">
        <v>1</v>
      </c>
      <c r="M27" s="360"/>
      <c r="N27" s="360"/>
      <c r="O27" s="360"/>
      <c r="P27" s="361"/>
      <c r="Q27" s="359">
        <v>3200</v>
      </c>
      <c r="R27" s="360"/>
      <c r="S27" s="360"/>
      <c r="T27" s="360"/>
      <c r="U27" s="360"/>
      <c r="V27" s="361"/>
      <c r="W27" s="449"/>
      <c r="X27" s="386"/>
      <c r="Y27" s="387"/>
      <c r="Z27" s="362" t="s">
        <v>171</v>
      </c>
      <c r="AA27" s="363"/>
      <c r="AB27" s="363"/>
      <c r="AC27" s="363"/>
      <c r="AD27" s="363"/>
      <c r="AE27" s="363"/>
      <c r="AF27" s="363"/>
      <c r="AG27" s="364"/>
      <c r="AH27" s="359" t="s">
        <v>122</v>
      </c>
      <c r="AI27" s="360"/>
      <c r="AJ27" s="360"/>
      <c r="AK27" s="360"/>
      <c r="AL27" s="361"/>
      <c r="AM27" s="359" t="s">
        <v>122</v>
      </c>
      <c r="AN27" s="360"/>
      <c r="AO27" s="360"/>
      <c r="AP27" s="360"/>
      <c r="AQ27" s="360"/>
      <c r="AR27" s="361"/>
      <c r="AS27" s="359" t="s">
        <v>122</v>
      </c>
      <c r="AT27" s="360"/>
      <c r="AU27" s="360"/>
      <c r="AV27" s="360"/>
      <c r="AW27" s="360"/>
      <c r="AX27" s="419"/>
      <c r="AY27" s="443" t="s">
        <v>172</v>
      </c>
      <c r="AZ27" s="444"/>
      <c r="BA27" s="444"/>
      <c r="BB27" s="444"/>
      <c r="BC27" s="444"/>
      <c r="BD27" s="444"/>
      <c r="BE27" s="444"/>
      <c r="BF27" s="444"/>
      <c r="BG27" s="444"/>
      <c r="BH27" s="444"/>
      <c r="BI27" s="444"/>
      <c r="BJ27" s="444"/>
      <c r="BK27" s="444"/>
      <c r="BL27" s="444"/>
      <c r="BM27" s="445"/>
      <c r="BN27" s="440">
        <v>566785</v>
      </c>
      <c r="BO27" s="441"/>
      <c r="BP27" s="441"/>
      <c r="BQ27" s="441"/>
      <c r="BR27" s="441"/>
      <c r="BS27" s="441"/>
      <c r="BT27" s="441"/>
      <c r="BU27" s="442"/>
      <c r="BV27" s="440">
        <v>563458</v>
      </c>
      <c r="BW27" s="441"/>
      <c r="BX27" s="441"/>
      <c r="BY27" s="441"/>
      <c r="BZ27" s="441"/>
      <c r="CA27" s="441"/>
      <c r="CB27" s="441"/>
      <c r="CC27" s="442"/>
      <c r="CD27" s="166"/>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15">
      <c r="A28" s="163"/>
      <c r="B28" s="385"/>
      <c r="C28" s="386"/>
      <c r="D28" s="387"/>
      <c r="E28" s="362" t="s">
        <v>173</v>
      </c>
      <c r="F28" s="363"/>
      <c r="G28" s="363"/>
      <c r="H28" s="363"/>
      <c r="I28" s="363"/>
      <c r="J28" s="363"/>
      <c r="K28" s="364"/>
      <c r="L28" s="359">
        <v>1</v>
      </c>
      <c r="M28" s="360"/>
      <c r="N28" s="360"/>
      <c r="O28" s="360"/>
      <c r="P28" s="361"/>
      <c r="Q28" s="359">
        <v>2850</v>
      </c>
      <c r="R28" s="360"/>
      <c r="S28" s="360"/>
      <c r="T28" s="360"/>
      <c r="U28" s="360"/>
      <c r="V28" s="361"/>
      <c r="W28" s="449"/>
      <c r="X28" s="386"/>
      <c r="Y28" s="387"/>
      <c r="Z28" s="362" t="s">
        <v>174</v>
      </c>
      <c r="AA28" s="363"/>
      <c r="AB28" s="363"/>
      <c r="AC28" s="363"/>
      <c r="AD28" s="363"/>
      <c r="AE28" s="363"/>
      <c r="AF28" s="363"/>
      <c r="AG28" s="364"/>
      <c r="AH28" s="359" t="s">
        <v>122</v>
      </c>
      <c r="AI28" s="360"/>
      <c r="AJ28" s="360"/>
      <c r="AK28" s="360"/>
      <c r="AL28" s="361"/>
      <c r="AM28" s="359" t="s">
        <v>122</v>
      </c>
      <c r="AN28" s="360"/>
      <c r="AO28" s="360"/>
      <c r="AP28" s="360"/>
      <c r="AQ28" s="360"/>
      <c r="AR28" s="361"/>
      <c r="AS28" s="359" t="s">
        <v>122</v>
      </c>
      <c r="AT28" s="360"/>
      <c r="AU28" s="360"/>
      <c r="AV28" s="360"/>
      <c r="AW28" s="360"/>
      <c r="AX28" s="419"/>
      <c r="AY28" s="423" t="s">
        <v>175</v>
      </c>
      <c r="AZ28" s="424"/>
      <c r="BA28" s="424"/>
      <c r="BB28" s="425"/>
      <c r="BC28" s="432" t="s">
        <v>46</v>
      </c>
      <c r="BD28" s="433"/>
      <c r="BE28" s="433"/>
      <c r="BF28" s="433"/>
      <c r="BG28" s="433"/>
      <c r="BH28" s="433"/>
      <c r="BI28" s="433"/>
      <c r="BJ28" s="433"/>
      <c r="BK28" s="433"/>
      <c r="BL28" s="433"/>
      <c r="BM28" s="434"/>
      <c r="BN28" s="435">
        <v>823867</v>
      </c>
      <c r="BO28" s="436"/>
      <c r="BP28" s="436"/>
      <c r="BQ28" s="436"/>
      <c r="BR28" s="436"/>
      <c r="BS28" s="436"/>
      <c r="BT28" s="436"/>
      <c r="BU28" s="437"/>
      <c r="BV28" s="435">
        <v>823394</v>
      </c>
      <c r="BW28" s="436"/>
      <c r="BX28" s="436"/>
      <c r="BY28" s="436"/>
      <c r="BZ28" s="436"/>
      <c r="CA28" s="436"/>
      <c r="CB28" s="436"/>
      <c r="CC28" s="437"/>
      <c r="CD28" s="172"/>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15">
      <c r="A29" s="163"/>
      <c r="B29" s="385"/>
      <c r="C29" s="386"/>
      <c r="D29" s="387"/>
      <c r="E29" s="362" t="s">
        <v>176</v>
      </c>
      <c r="F29" s="363"/>
      <c r="G29" s="363"/>
      <c r="H29" s="363"/>
      <c r="I29" s="363"/>
      <c r="J29" s="363"/>
      <c r="K29" s="364"/>
      <c r="L29" s="359">
        <v>9</v>
      </c>
      <c r="M29" s="360"/>
      <c r="N29" s="360"/>
      <c r="O29" s="360"/>
      <c r="P29" s="361"/>
      <c r="Q29" s="359">
        <v>2650</v>
      </c>
      <c r="R29" s="360"/>
      <c r="S29" s="360"/>
      <c r="T29" s="360"/>
      <c r="U29" s="360"/>
      <c r="V29" s="361"/>
      <c r="W29" s="450"/>
      <c r="X29" s="451"/>
      <c r="Y29" s="452"/>
      <c r="Z29" s="362" t="s">
        <v>177</v>
      </c>
      <c r="AA29" s="363"/>
      <c r="AB29" s="363"/>
      <c r="AC29" s="363"/>
      <c r="AD29" s="363"/>
      <c r="AE29" s="363"/>
      <c r="AF29" s="363"/>
      <c r="AG29" s="364"/>
      <c r="AH29" s="359">
        <v>252</v>
      </c>
      <c r="AI29" s="360"/>
      <c r="AJ29" s="360"/>
      <c r="AK29" s="360"/>
      <c r="AL29" s="361"/>
      <c r="AM29" s="359">
        <v>721224</v>
      </c>
      <c r="AN29" s="360"/>
      <c r="AO29" s="360"/>
      <c r="AP29" s="360"/>
      <c r="AQ29" s="360"/>
      <c r="AR29" s="361"/>
      <c r="AS29" s="359">
        <v>2862</v>
      </c>
      <c r="AT29" s="360"/>
      <c r="AU29" s="360"/>
      <c r="AV29" s="360"/>
      <c r="AW29" s="360"/>
      <c r="AX29" s="419"/>
      <c r="AY29" s="426"/>
      <c r="AZ29" s="427"/>
      <c r="BA29" s="427"/>
      <c r="BB29" s="428"/>
      <c r="BC29" s="420" t="s">
        <v>178</v>
      </c>
      <c r="BD29" s="421"/>
      <c r="BE29" s="421"/>
      <c r="BF29" s="421"/>
      <c r="BG29" s="421"/>
      <c r="BH29" s="421"/>
      <c r="BI29" s="421"/>
      <c r="BJ29" s="421"/>
      <c r="BK29" s="421"/>
      <c r="BL29" s="421"/>
      <c r="BM29" s="422"/>
      <c r="BN29" s="406">
        <v>276328</v>
      </c>
      <c r="BO29" s="407"/>
      <c r="BP29" s="407"/>
      <c r="BQ29" s="407"/>
      <c r="BR29" s="407"/>
      <c r="BS29" s="407"/>
      <c r="BT29" s="407"/>
      <c r="BU29" s="408"/>
      <c r="BV29" s="406">
        <v>229582</v>
      </c>
      <c r="BW29" s="407"/>
      <c r="BX29" s="407"/>
      <c r="BY29" s="407"/>
      <c r="BZ29" s="407"/>
      <c r="CA29" s="407"/>
      <c r="CB29" s="407"/>
      <c r="CC29" s="408"/>
      <c r="CD29" s="166"/>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2">
      <c r="A30" s="163"/>
      <c r="B30" s="388"/>
      <c r="C30" s="389"/>
      <c r="D30" s="390"/>
      <c r="E30" s="367"/>
      <c r="F30" s="368"/>
      <c r="G30" s="368"/>
      <c r="H30" s="368"/>
      <c r="I30" s="368"/>
      <c r="J30" s="368"/>
      <c r="K30" s="369"/>
      <c r="L30" s="370"/>
      <c r="M30" s="371"/>
      <c r="N30" s="371"/>
      <c r="O30" s="371"/>
      <c r="P30" s="372"/>
      <c r="Q30" s="370"/>
      <c r="R30" s="371"/>
      <c r="S30" s="371"/>
      <c r="T30" s="371"/>
      <c r="U30" s="371"/>
      <c r="V30" s="372"/>
      <c r="W30" s="373" t="s">
        <v>179</v>
      </c>
      <c r="X30" s="374"/>
      <c r="Y30" s="374"/>
      <c r="Z30" s="374"/>
      <c r="AA30" s="374"/>
      <c r="AB30" s="374"/>
      <c r="AC30" s="374"/>
      <c r="AD30" s="374"/>
      <c r="AE30" s="374"/>
      <c r="AF30" s="374"/>
      <c r="AG30" s="375"/>
      <c r="AH30" s="376">
        <v>96.5</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48</v>
      </c>
      <c r="BD30" s="380"/>
      <c r="BE30" s="380"/>
      <c r="BF30" s="380"/>
      <c r="BG30" s="380"/>
      <c r="BH30" s="380"/>
      <c r="BI30" s="380"/>
      <c r="BJ30" s="380"/>
      <c r="BK30" s="380"/>
      <c r="BL30" s="380"/>
      <c r="BM30" s="381"/>
      <c r="BN30" s="440">
        <v>3441371</v>
      </c>
      <c r="BO30" s="441"/>
      <c r="BP30" s="441"/>
      <c r="BQ30" s="441"/>
      <c r="BR30" s="441"/>
      <c r="BS30" s="441"/>
      <c r="BT30" s="441"/>
      <c r="BU30" s="442"/>
      <c r="BV30" s="440">
        <v>3287188</v>
      </c>
      <c r="BW30" s="441"/>
      <c r="BX30" s="441"/>
      <c r="BY30" s="441"/>
      <c r="BZ30" s="441"/>
      <c r="CA30" s="441"/>
      <c r="CB30" s="441"/>
      <c r="CC30" s="442"/>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15">
      <c r="A31" s="163"/>
      <c r="B31" s="188"/>
      <c r="DI31" s="189"/>
    </row>
    <row r="32" spans="1:113" ht="13.5" customHeight="1" x14ac:dyDescent="0.15">
      <c r="A32" s="163"/>
      <c r="B32" s="190"/>
      <c r="C32" s="365" t="s">
        <v>180</v>
      </c>
      <c r="D32" s="365"/>
      <c r="E32" s="365"/>
      <c r="F32" s="365"/>
      <c r="G32" s="365"/>
      <c r="H32" s="365"/>
      <c r="I32" s="365"/>
      <c r="J32" s="365"/>
      <c r="K32" s="365"/>
      <c r="L32" s="365"/>
      <c r="M32" s="365"/>
      <c r="N32" s="365"/>
      <c r="O32" s="365"/>
      <c r="P32" s="365"/>
      <c r="Q32" s="365"/>
      <c r="R32" s="365"/>
      <c r="S32" s="365"/>
      <c r="U32" s="366" t="s">
        <v>181</v>
      </c>
      <c r="V32" s="366"/>
      <c r="W32" s="366"/>
      <c r="X32" s="366"/>
      <c r="Y32" s="366"/>
      <c r="Z32" s="366"/>
      <c r="AA32" s="366"/>
      <c r="AB32" s="366"/>
      <c r="AC32" s="366"/>
      <c r="AD32" s="366"/>
      <c r="AE32" s="366"/>
      <c r="AF32" s="366"/>
      <c r="AG32" s="366"/>
      <c r="AH32" s="366"/>
      <c r="AI32" s="366"/>
      <c r="AJ32" s="366"/>
      <c r="AK32" s="366"/>
      <c r="AM32" s="366" t="s">
        <v>182</v>
      </c>
      <c r="AN32" s="366"/>
      <c r="AO32" s="366"/>
      <c r="AP32" s="366"/>
      <c r="AQ32" s="366"/>
      <c r="AR32" s="366"/>
      <c r="AS32" s="366"/>
      <c r="AT32" s="366"/>
      <c r="AU32" s="366"/>
      <c r="AV32" s="366"/>
      <c r="AW32" s="366"/>
      <c r="AX32" s="366"/>
      <c r="AY32" s="366"/>
      <c r="AZ32" s="366"/>
      <c r="BA32" s="366"/>
      <c r="BB32" s="366"/>
      <c r="BC32" s="366"/>
      <c r="BE32" s="366" t="s">
        <v>183</v>
      </c>
      <c r="BF32" s="366"/>
      <c r="BG32" s="366"/>
      <c r="BH32" s="366"/>
      <c r="BI32" s="366"/>
      <c r="BJ32" s="366"/>
      <c r="BK32" s="366"/>
      <c r="BL32" s="366"/>
      <c r="BM32" s="366"/>
      <c r="BN32" s="366"/>
      <c r="BO32" s="366"/>
      <c r="BP32" s="366"/>
      <c r="BQ32" s="366"/>
      <c r="BR32" s="366"/>
      <c r="BS32" s="366"/>
      <c r="BT32" s="366"/>
      <c r="BU32" s="366"/>
      <c r="BW32" s="366" t="s">
        <v>184</v>
      </c>
      <c r="BX32" s="366"/>
      <c r="BY32" s="366"/>
      <c r="BZ32" s="366"/>
      <c r="CA32" s="366"/>
      <c r="CB32" s="366"/>
      <c r="CC32" s="366"/>
      <c r="CD32" s="366"/>
      <c r="CE32" s="366"/>
      <c r="CF32" s="366"/>
      <c r="CG32" s="366"/>
      <c r="CH32" s="366"/>
      <c r="CI32" s="366"/>
      <c r="CJ32" s="366"/>
      <c r="CK32" s="366"/>
      <c r="CL32" s="366"/>
      <c r="CM32" s="366"/>
      <c r="CO32" s="366" t="s">
        <v>185</v>
      </c>
      <c r="CP32" s="366"/>
      <c r="CQ32" s="366"/>
      <c r="CR32" s="366"/>
      <c r="CS32" s="366"/>
      <c r="CT32" s="366"/>
      <c r="CU32" s="366"/>
      <c r="CV32" s="366"/>
      <c r="CW32" s="366"/>
      <c r="CX32" s="366"/>
      <c r="CY32" s="366"/>
      <c r="CZ32" s="366"/>
      <c r="DA32" s="366"/>
      <c r="DB32" s="366"/>
      <c r="DC32" s="366"/>
      <c r="DD32" s="366"/>
      <c r="DE32" s="366"/>
      <c r="DI32" s="189"/>
    </row>
    <row r="33" spans="1:113" ht="13.5" customHeight="1" x14ac:dyDescent="0.15">
      <c r="A33" s="163"/>
      <c r="B33" s="190"/>
      <c r="C33" s="358" t="s">
        <v>186</v>
      </c>
      <c r="D33" s="358"/>
      <c r="E33" s="357" t="s">
        <v>187</v>
      </c>
      <c r="F33" s="357"/>
      <c r="G33" s="357"/>
      <c r="H33" s="357"/>
      <c r="I33" s="357"/>
      <c r="J33" s="357"/>
      <c r="K33" s="357"/>
      <c r="L33" s="357"/>
      <c r="M33" s="357"/>
      <c r="N33" s="357"/>
      <c r="O33" s="357"/>
      <c r="P33" s="357"/>
      <c r="Q33" s="357"/>
      <c r="R33" s="357"/>
      <c r="S33" s="357"/>
      <c r="T33" s="167"/>
      <c r="U33" s="358" t="s">
        <v>186</v>
      </c>
      <c r="V33" s="358"/>
      <c r="W33" s="357" t="s">
        <v>187</v>
      </c>
      <c r="X33" s="357"/>
      <c r="Y33" s="357"/>
      <c r="Z33" s="357"/>
      <c r="AA33" s="357"/>
      <c r="AB33" s="357"/>
      <c r="AC33" s="357"/>
      <c r="AD33" s="357"/>
      <c r="AE33" s="357"/>
      <c r="AF33" s="357"/>
      <c r="AG33" s="357"/>
      <c r="AH33" s="357"/>
      <c r="AI33" s="357"/>
      <c r="AJ33" s="357"/>
      <c r="AK33" s="357"/>
      <c r="AL33" s="167"/>
      <c r="AM33" s="358" t="s">
        <v>186</v>
      </c>
      <c r="AN33" s="358"/>
      <c r="AO33" s="357" t="s">
        <v>187</v>
      </c>
      <c r="AP33" s="357"/>
      <c r="AQ33" s="357"/>
      <c r="AR33" s="357"/>
      <c r="AS33" s="357"/>
      <c r="AT33" s="357"/>
      <c r="AU33" s="357"/>
      <c r="AV33" s="357"/>
      <c r="AW33" s="357"/>
      <c r="AX33" s="357"/>
      <c r="AY33" s="357"/>
      <c r="AZ33" s="357"/>
      <c r="BA33" s="357"/>
      <c r="BB33" s="357"/>
      <c r="BC33" s="357"/>
      <c r="BD33" s="173"/>
      <c r="BE33" s="357" t="s">
        <v>188</v>
      </c>
      <c r="BF33" s="357"/>
      <c r="BG33" s="357" t="s">
        <v>189</v>
      </c>
      <c r="BH33" s="357"/>
      <c r="BI33" s="357"/>
      <c r="BJ33" s="357"/>
      <c r="BK33" s="357"/>
      <c r="BL33" s="357"/>
      <c r="BM33" s="357"/>
      <c r="BN33" s="357"/>
      <c r="BO33" s="357"/>
      <c r="BP33" s="357"/>
      <c r="BQ33" s="357"/>
      <c r="BR33" s="357"/>
      <c r="BS33" s="357"/>
      <c r="BT33" s="357"/>
      <c r="BU33" s="357"/>
      <c r="BV33" s="173"/>
      <c r="BW33" s="358" t="s">
        <v>188</v>
      </c>
      <c r="BX33" s="358"/>
      <c r="BY33" s="357" t="s">
        <v>190</v>
      </c>
      <c r="BZ33" s="357"/>
      <c r="CA33" s="357"/>
      <c r="CB33" s="357"/>
      <c r="CC33" s="357"/>
      <c r="CD33" s="357"/>
      <c r="CE33" s="357"/>
      <c r="CF33" s="357"/>
      <c r="CG33" s="357"/>
      <c r="CH33" s="357"/>
      <c r="CI33" s="357"/>
      <c r="CJ33" s="357"/>
      <c r="CK33" s="357"/>
      <c r="CL33" s="357"/>
      <c r="CM33" s="357"/>
      <c r="CN33" s="167"/>
      <c r="CO33" s="358" t="s">
        <v>186</v>
      </c>
      <c r="CP33" s="358"/>
      <c r="CQ33" s="357" t="s">
        <v>191</v>
      </c>
      <c r="CR33" s="357"/>
      <c r="CS33" s="357"/>
      <c r="CT33" s="357"/>
      <c r="CU33" s="357"/>
      <c r="CV33" s="357"/>
      <c r="CW33" s="357"/>
      <c r="CX33" s="357"/>
      <c r="CY33" s="357"/>
      <c r="CZ33" s="357"/>
      <c r="DA33" s="357"/>
      <c r="DB33" s="357"/>
      <c r="DC33" s="357"/>
      <c r="DD33" s="357"/>
      <c r="DE33" s="357"/>
      <c r="DF33" s="167"/>
      <c r="DG33" s="356" t="s">
        <v>192</v>
      </c>
      <c r="DH33" s="356"/>
      <c r="DI33" s="168"/>
    </row>
    <row r="34" spans="1:113" ht="32.25" customHeight="1" x14ac:dyDescent="0.15">
      <c r="A34" s="163"/>
      <c r="B34" s="190"/>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63"/>
      <c r="U34" s="354">
        <f>IF(W34="","",MAX(C34:D43)+1)</f>
        <v>3</v>
      </c>
      <c r="V34" s="354"/>
      <c r="W34" s="355" t="str">
        <f>IF('各会計、関係団体の財政状況及び健全化判断比率'!B28="","",'各会計、関係団体の財政状況及び健全化判断比率'!B28)</f>
        <v>国民健康保険特別会計</v>
      </c>
      <c r="X34" s="355"/>
      <c r="Y34" s="355"/>
      <c r="Z34" s="355"/>
      <c r="AA34" s="355"/>
      <c r="AB34" s="355"/>
      <c r="AC34" s="355"/>
      <c r="AD34" s="355"/>
      <c r="AE34" s="355"/>
      <c r="AF34" s="355"/>
      <c r="AG34" s="355"/>
      <c r="AH34" s="355"/>
      <c r="AI34" s="355"/>
      <c r="AJ34" s="355"/>
      <c r="AK34" s="355"/>
      <c r="AL34" s="163"/>
      <c r="AM34" s="354">
        <f>IF(AO34="","",MAX(C34:D43,U34:V43)+1)</f>
        <v>7</v>
      </c>
      <c r="AN34" s="354"/>
      <c r="AO34" s="355" t="str">
        <f>IF('各会計、関係団体の財政状況及び健全化判断比率'!B32="","",'各会計、関係団体の財政状況及び健全化判断比率'!B32)</f>
        <v>上水道事業会計</v>
      </c>
      <c r="AP34" s="355"/>
      <c r="AQ34" s="355"/>
      <c r="AR34" s="355"/>
      <c r="AS34" s="355"/>
      <c r="AT34" s="355"/>
      <c r="AU34" s="355"/>
      <c r="AV34" s="355"/>
      <c r="AW34" s="355"/>
      <c r="AX34" s="355"/>
      <c r="AY34" s="355"/>
      <c r="AZ34" s="355"/>
      <c r="BA34" s="355"/>
      <c r="BB34" s="355"/>
      <c r="BC34" s="355"/>
      <c r="BD34" s="163"/>
      <c r="BE34" s="354">
        <f>IF(BG34="","",MAX(C34:D43,U34:V43,AM34:AN43)+1)</f>
        <v>9</v>
      </c>
      <c r="BF34" s="354"/>
      <c r="BG34" s="355" t="str">
        <f>IF('各会計、関係団体の財政状況及び健全化判断比率'!B34="","",'各会計、関係団体の財政状況及び健全化判断比率'!B34)</f>
        <v>簡易水道特別会計</v>
      </c>
      <c r="BH34" s="355"/>
      <c r="BI34" s="355"/>
      <c r="BJ34" s="355"/>
      <c r="BK34" s="355"/>
      <c r="BL34" s="355"/>
      <c r="BM34" s="355"/>
      <c r="BN34" s="355"/>
      <c r="BO34" s="355"/>
      <c r="BP34" s="355"/>
      <c r="BQ34" s="355"/>
      <c r="BR34" s="355"/>
      <c r="BS34" s="355"/>
      <c r="BT34" s="355"/>
      <c r="BU34" s="355"/>
      <c r="BV34" s="163"/>
      <c r="BW34" s="354">
        <f>IF(BY34="","",MAX(C34:D43,U34:V43,AM34:AN43,BE34:BF43)+1)</f>
        <v>11</v>
      </c>
      <c r="BX34" s="354"/>
      <c r="BY34" s="355" t="str">
        <f>IF('各会計、関係団体の財政状況及び健全化判断比率'!B68="","",'各会計、関係団体の財政状況及び健全化判断比率'!B68)</f>
        <v>南濃衛生施設利用事務組合</v>
      </c>
      <c r="BZ34" s="355"/>
      <c r="CA34" s="355"/>
      <c r="CB34" s="355"/>
      <c r="CC34" s="355"/>
      <c r="CD34" s="355"/>
      <c r="CE34" s="355"/>
      <c r="CF34" s="355"/>
      <c r="CG34" s="355"/>
      <c r="CH34" s="355"/>
      <c r="CI34" s="355"/>
      <c r="CJ34" s="355"/>
      <c r="CK34" s="355"/>
      <c r="CL34" s="355"/>
      <c r="CM34" s="355"/>
      <c r="CN34" s="163"/>
      <c r="CO34" s="354">
        <f>IF(CQ34="","",MAX(C34:D43,U34:V43,AM34:AN43,BE34:BF43,BW34:BX43)+1)</f>
        <v>17</v>
      </c>
      <c r="CP34" s="354"/>
      <c r="CQ34" s="355" t="str">
        <f>IF('各会計、関係団体の財政状況及び健全化判断比率'!BS7="","",'各会計、関係団体の財政状況及び健全化判断比率'!BS7)</f>
        <v>養老町スポーツ連盟</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168"/>
    </row>
    <row r="35" spans="1:113" ht="32.25" customHeight="1" x14ac:dyDescent="0.15">
      <c r="A35" s="163"/>
      <c r="B35" s="190"/>
      <c r="C35" s="354">
        <f>IF(E35="","",C34+1)</f>
        <v>2</v>
      </c>
      <c r="D35" s="354"/>
      <c r="E35" s="355" t="str">
        <f>IF('各会計、関係団体の財政状況及び健全化判断比率'!B8="","",'各会計、関係団体の財政状況及び健全化判断比率'!B8)</f>
        <v>住宅新築資金等貸付特別会計</v>
      </c>
      <c r="F35" s="355"/>
      <c r="G35" s="355"/>
      <c r="H35" s="355"/>
      <c r="I35" s="355"/>
      <c r="J35" s="355"/>
      <c r="K35" s="355"/>
      <c r="L35" s="355"/>
      <c r="M35" s="355"/>
      <c r="N35" s="355"/>
      <c r="O35" s="355"/>
      <c r="P35" s="355"/>
      <c r="Q35" s="355"/>
      <c r="R35" s="355"/>
      <c r="S35" s="355"/>
      <c r="T35" s="163"/>
      <c r="U35" s="354">
        <f>IF(W35="","",U34+1)</f>
        <v>4</v>
      </c>
      <c r="V35" s="354"/>
      <c r="W35" s="355" t="str">
        <f>IF('各会計、関係団体の財政状況及び健全化判断比率'!B29="","",'各会計、関係団体の財政状況及び健全化判断比率'!B29)</f>
        <v>介護保険事業特別会計</v>
      </c>
      <c r="X35" s="355"/>
      <c r="Y35" s="355"/>
      <c r="Z35" s="355"/>
      <c r="AA35" s="355"/>
      <c r="AB35" s="355"/>
      <c r="AC35" s="355"/>
      <c r="AD35" s="355"/>
      <c r="AE35" s="355"/>
      <c r="AF35" s="355"/>
      <c r="AG35" s="355"/>
      <c r="AH35" s="355"/>
      <c r="AI35" s="355"/>
      <c r="AJ35" s="355"/>
      <c r="AK35" s="355"/>
      <c r="AL35" s="163"/>
      <c r="AM35" s="354">
        <f t="shared" ref="AM35:AM43" si="0">IF(AO35="","",AM34+1)</f>
        <v>8</v>
      </c>
      <c r="AN35" s="354"/>
      <c r="AO35" s="355" t="str">
        <f>IF('各会計、関係団体の財政状況及び健全化判断比率'!B33="","",'各会計、関係団体の財政状況及び健全化判断比率'!B33)</f>
        <v>下水道事業会計</v>
      </c>
      <c r="AP35" s="355"/>
      <c r="AQ35" s="355"/>
      <c r="AR35" s="355"/>
      <c r="AS35" s="355"/>
      <c r="AT35" s="355"/>
      <c r="AU35" s="355"/>
      <c r="AV35" s="355"/>
      <c r="AW35" s="355"/>
      <c r="AX35" s="355"/>
      <c r="AY35" s="355"/>
      <c r="AZ35" s="355"/>
      <c r="BA35" s="355"/>
      <c r="BB35" s="355"/>
      <c r="BC35" s="355"/>
      <c r="BD35" s="163"/>
      <c r="BE35" s="354">
        <f t="shared" ref="BE35:BE43" si="1">IF(BG35="","",BE34+1)</f>
        <v>10</v>
      </c>
      <c r="BF35" s="354"/>
      <c r="BG35" s="355" t="str">
        <f>IF('各会計、関係団体の財政状況及び健全化判断比率'!B35="","",'各会計、関係団体の財政状況及び健全化判断比率'!B35)</f>
        <v>食肉事業センター特別会計</v>
      </c>
      <c r="BH35" s="355"/>
      <c r="BI35" s="355"/>
      <c r="BJ35" s="355"/>
      <c r="BK35" s="355"/>
      <c r="BL35" s="355"/>
      <c r="BM35" s="355"/>
      <c r="BN35" s="355"/>
      <c r="BO35" s="355"/>
      <c r="BP35" s="355"/>
      <c r="BQ35" s="355"/>
      <c r="BR35" s="355"/>
      <c r="BS35" s="355"/>
      <c r="BT35" s="355"/>
      <c r="BU35" s="355"/>
      <c r="BV35" s="163"/>
      <c r="BW35" s="354">
        <f t="shared" ref="BW35:BW43" si="2">IF(BY35="","",BW34+1)</f>
        <v>12</v>
      </c>
      <c r="BX35" s="354"/>
      <c r="BY35" s="355" t="str">
        <f>IF('各会計、関係団体の財政状況及び健全化判断比率'!B69="","",'各会計、関係団体の財政状況及び健全化判断比率'!B69)</f>
        <v>西南濃粗大廃棄物処理組合</v>
      </c>
      <c r="BZ35" s="355"/>
      <c r="CA35" s="355"/>
      <c r="CB35" s="355"/>
      <c r="CC35" s="355"/>
      <c r="CD35" s="355"/>
      <c r="CE35" s="355"/>
      <c r="CF35" s="355"/>
      <c r="CG35" s="355"/>
      <c r="CH35" s="355"/>
      <c r="CI35" s="355"/>
      <c r="CJ35" s="355"/>
      <c r="CK35" s="355"/>
      <c r="CL35" s="355"/>
      <c r="CM35" s="355"/>
      <c r="CN35" s="163"/>
      <c r="CO35" s="354">
        <f t="shared" ref="CO35:CO43" si="3">IF(CQ35="","",CO34+1)</f>
        <v>18</v>
      </c>
      <c r="CP35" s="354"/>
      <c r="CQ35" s="355" t="str">
        <f>IF('各会計、関係団体の財政状況及び健全化判断比率'!BS8="","",'各会計、関係団体の財政状況及び健全化判断比率'!BS8)</f>
        <v>養老町土地開発公社</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
      </c>
      <c r="DH35" s="352"/>
      <c r="DI35" s="168"/>
    </row>
    <row r="36" spans="1:113" ht="32.25" customHeight="1" x14ac:dyDescent="0.15">
      <c r="A36" s="163"/>
      <c r="B36" s="190"/>
      <c r="C36" s="354" t="str">
        <f>IF(E36="","",C35+1)</f>
        <v/>
      </c>
      <c r="D36" s="354"/>
      <c r="E36" s="355" t="str">
        <f>IF('各会計、関係団体の財政状況及び健全化判断比率'!B9="","",'各会計、関係団体の財政状況及び健全化判断比率'!B9)</f>
        <v/>
      </c>
      <c r="F36" s="355"/>
      <c r="G36" s="355"/>
      <c r="H36" s="355"/>
      <c r="I36" s="355"/>
      <c r="J36" s="355"/>
      <c r="K36" s="355"/>
      <c r="L36" s="355"/>
      <c r="M36" s="355"/>
      <c r="N36" s="355"/>
      <c r="O36" s="355"/>
      <c r="P36" s="355"/>
      <c r="Q36" s="355"/>
      <c r="R36" s="355"/>
      <c r="S36" s="355"/>
      <c r="T36" s="163"/>
      <c r="U36" s="354">
        <f t="shared" ref="U36:U43" si="4">IF(W36="","",U35+1)</f>
        <v>5</v>
      </c>
      <c r="V36" s="354"/>
      <c r="W36" s="355" t="str">
        <f>IF('各会計、関係団体の財政状況及び健全化判断比率'!B30="","",'各会計、関係団体の財政状況及び健全化判断比率'!B30)</f>
        <v>介護サービス事業特別会計</v>
      </c>
      <c r="X36" s="355"/>
      <c r="Y36" s="355"/>
      <c r="Z36" s="355"/>
      <c r="AA36" s="355"/>
      <c r="AB36" s="355"/>
      <c r="AC36" s="355"/>
      <c r="AD36" s="355"/>
      <c r="AE36" s="355"/>
      <c r="AF36" s="355"/>
      <c r="AG36" s="355"/>
      <c r="AH36" s="355"/>
      <c r="AI36" s="355"/>
      <c r="AJ36" s="355"/>
      <c r="AK36" s="355"/>
      <c r="AL36" s="163"/>
      <c r="AM36" s="354" t="str">
        <f t="shared" si="0"/>
        <v/>
      </c>
      <c r="AN36" s="354"/>
      <c r="AO36" s="355"/>
      <c r="AP36" s="355"/>
      <c r="AQ36" s="355"/>
      <c r="AR36" s="355"/>
      <c r="AS36" s="355"/>
      <c r="AT36" s="355"/>
      <c r="AU36" s="355"/>
      <c r="AV36" s="355"/>
      <c r="AW36" s="355"/>
      <c r="AX36" s="355"/>
      <c r="AY36" s="355"/>
      <c r="AZ36" s="355"/>
      <c r="BA36" s="355"/>
      <c r="BB36" s="355"/>
      <c r="BC36" s="355"/>
      <c r="BD36" s="163"/>
      <c r="BE36" s="354" t="str">
        <f t="shared" si="1"/>
        <v/>
      </c>
      <c r="BF36" s="354"/>
      <c r="BG36" s="355"/>
      <c r="BH36" s="355"/>
      <c r="BI36" s="355"/>
      <c r="BJ36" s="355"/>
      <c r="BK36" s="355"/>
      <c r="BL36" s="355"/>
      <c r="BM36" s="355"/>
      <c r="BN36" s="355"/>
      <c r="BO36" s="355"/>
      <c r="BP36" s="355"/>
      <c r="BQ36" s="355"/>
      <c r="BR36" s="355"/>
      <c r="BS36" s="355"/>
      <c r="BT36" s="355"/>
      <c r="BU36" s="355"/>
      <c r="BV36" s="163"/>
      <c r="BW36" s="354">
        <f t="shared" si="2"/>
        <v>13</v>
      </c>
      <c r="BX36" s="354"/>
      <c r="BY36" s="355" t="str">
        <f>IF('各会計、関係団体の財政状況及び健全化判断比率'!B70="","",'各会計、関係団体の財政状況及び健全化判断比率'!B70)</f>
        <v>岐阜県後期高齢者医療連合（一般会計分）</v>
      </c>
      <c r="BZ36" s="355"/>
      <c r="CA36" s="355"/>
      <c r="CB36" s="355"/>
      <c r="CC36" s="355"/>
      <c r="CD36" s="355"/>
      <c r="CE36" s="355"/>
      <c r="CF36" s="355"/>
      <c r="CG36" s="355"/>
      <c r="CH36" s="355"/>
      <c r="CI36" s="355"/>
      <c r="CJ36" s="355"/>
      <c r="CK36" s="355"/>
      <c r="CL36" s="355"/>
      <c r="CM36" s="355"/>
      <c r="CN36" s="163"/>
      <c r="CO36" s="354" t="str">
        <f t="shared" si="3"/>
        <v/>
      </c>
      <c r="CP36" s="354"/>
      <c r="CQ36" s="355" t="str">
        <f>IF('各会計、関係団体の財政状況及び健全化判断比率'!BS9="","",'各会計、関係団体の財政状況及び健全化判断比率'!BS9)</f>
        <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
      </c>
      <c r="DH36" s="352"/>
      <c r="DI36" s="168"/>
    </row>
    <row r="37" spans="1:113" ht="32.25" customHeight="1" x14ac:dyDescent="0.15">
      <c r="A37" s="163"/>
      <c r="B37" s="190"/>
      <c r="C37" s="354" t="str">
        <f>IF(E37="","",C36+1)</f>
        <v/>
      </c>
      <c r="D37" s="354"/>
      <c r="E37" s="355" t="str">
        <f>IF('各会計、関係団体の財政状況及び健全化判断比率'!B10="","",'各会計、関係団体の財政状況及び健全化判断比率'!B10)</f>
        <v/>
      </c>
      <c r="F37" s="355"/>
      <c r="G37" s="355"/>
      <c r="H37" s="355"/>
      <c r="I37" s="355"/>
      <c r="J37" s="355"/>
      <c r="K37" s="355"/>
      <c r="L37" s="355"/>
      <c r="M37" s="355"/>
      <c r="N37" s="355"/>
      <c r="O37" s="355"/>
      <c r="P37" s="355"/>
      <c r="Q37" s="355"/>
      <c r="R37" s="355"/>
      <c r="S37" s="355"/>
      <c r="T37" s="163"/>
      <c r="U37" s="354">
        <f t="shared" si="4"/>
        <v>6</v>
      </c>
      <c r="V37" s="354"/>
      <c r="W37" s="355" t="str">
        <f>IF('各会計、関係団体の財政状況及び健全化判断比率'!B31="","",'各会計、関係団体の財政状況及び健全化判断比率'!B31)</f>
        <v>後期高齢者医療特別会計</v>
      </c>
      <c r="X37" s="355"/>
      <c r="Y37" s="355"/>
      <c r="Z37" s="355"/>
      <c r="AA37" s="355"/>
      <c r="AB37" s="355"/>
      <c r="AC37" s="355"/>
      <c r="AD37" s="355"/>
      <c r="AE37" s="355"/>
      <c r="AF37" s="355"/>
      <c r="AG37" s="355"/>
      <c r="AH37" s="355"/>
      <c r="AI37" s="355"/>
      <c r="AJ37" s="355"/>
      <c r="AK37" s="355"/>
      <c r="AL37" s="163"/>
      <c r="AM37" s="354" t="str">
        <f t="shared" si="0"/>
        <v/>
      </c>
      <c r="AN37" s="354"/>
      <c r="AO37" s="355"/>
      <c r="AP37" s="355"/>
      <c r="AQ37" s="355"/>
      <c r="AR37" s="355"/>
      <c r="AS37" s="355"/>
      <c r="AT37" s="355"/>
      <c r="AU37" s="355"/>
      <c r="AV37" s="355"/>
      <c r="AW37" s="355"/>
      <c r="AX37" s="355"/>
      <c r="AY37" s="355"/>
      <c r="AZ37" s="355"/>
      <c r="BA37" s="355"/>
      <c r="BB37" s="355"/>
      <c r="BC37" s="355"/>
      <c r="BD37" s="163"/>
      <c r="BE37" s="354" t="str">
        <f t="shared" si="1"/>
        <v/>
      </c>
      <c r="BF37" s="354"/>
      <c r="BG37" s="355"/>
      <c r="BH37" s="355"/>
      <c r="BI37" s="355"/>
      <c r="BJ37" s="355"/>
      <c r="BK37" s="355"/>
      <c r="BL37" s="355"/>
      <c r="BM37" s="355"/>
      <c r="BN37" s="355"/>
      <c r="BO37" s="355"/>
      <c r="BP37" s="355"/>
      <c r="BQ37" s="355"/>
      <c r="BR37" s="355"/>
      <c r="BS37" s="355"/>
      <c r="BT37" s="355"/>
      <c r="BU37" s="355"/>
      <c r="BV37" s="163"/>
      <c r="BW37" s="354">
        <f t="shared" si="2"/>
        <v>14</v>
      </c>
      <c r="BX37" s="354"/>
      <c r="BY37" s="355" t="str">
        <f>IF('各会計、関係団体の財政状況及び健全化判断比率'!B71="","",'各会計、関係団体の財政状況及び健全化判断比率'!B71)</f>
        <v>岐阜県後期高齢者医療連合（特別会計分）</v>
      </c>
      <c r="BZ37" s="355"/>
      <c r="CA37" s="355"/>
      <c r="CB37" s="355"/>
      <c r="CC37" s="355"/>
      <c r="CD37" s="355"/>
      <c r="CE37" s="355"/>
      <c r="CF37" s="355"/>
      <c r="CG37" s="355"/>
      <c r="CH37" s="355"/>
      <c r="CI37" s="355"/>
      <c r="CJ37" s="355"/>
      <c r="CK37" s="355"/>
      <c r="CL37" s="355"/>
      <c r="CM37" s="355"/>
      <c r="CN37" s="163"/>
      <c r="CO37" s="354" t="str">
        <f t="shared" si="3"/>
        <v/>
      </c>
      <c r="CP37" s="354"/>
      <c r="CQ37" s="355" t="str">
        <f>IF('各会計、関係団体の財政状況及び健全化判断比率'!BS10="","",'各会計、関係団体の財政状況及び健全化判断比率'!BS10)</f>
        <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168"/>
    </row>
    <row r="38" spans="1:113" ht="32.25" customHeight="1" x14ac:dyDescent="0.15">
      <c r="A38" s="163"/>
      <c r="B38" s="190"/>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63"/>
      <c r="U38" s="354" t="str">
        <f t="shared" si="4"/>
        <v/>
      </c>
      <c r="V38" s="354"/>
      <c r="W38" s="355"/>
      <c r="X38" s="355"/>
      <c r="Y38" s="355"/>
      <c r="Z38" s="355"/>
      <c r="AA38" s="355"/>
      <c r="AB38" s="355"/>
      <c r="AC38" s="355"/>
      <c r="AD38" s="355"/>
      <c r="AE38" s="355"/>
      <c r="AF38" s="355"/>
      <c r="AG38" s="355"/>
      <c r="AH38" s="355"/>
      <c r="AI38" s="355"/>
      <c r="AJ38" s="355"/>
      <c r="AK38" s="355"/>
      <c r="AL38" s="163"/>
      <c r="AM38" s="354" t="str">
        <f t="shared" si="0"/>
        <v/>
      </c>
      <c r="AN38" s="354"/>
      <c r="AO38" s="355"/>
      <c r="AP38" s="355"/>
      <c r="AQ38" s="355"/>
      <c r="AR38" s="355"/>
      <c r="AS38" s="355"/>
      <c r="AT38" s="355"/>
      <c r="AU38" s="355"/>
      <c r="AV38" s="355"/>
      <c r="AW38" s="355"/>
      <c r="AX38" s="355"/>
      <c r="AY38" s="355"/>
      <c r="AZ38" s="355"/>
      <c r="BA38" s="355"/>
      <c r="BB38" s="355"/>
      <c r="BC38" s="355"/>
      <c r="BD38" s="163"/>
      <c r="BE38" s="354" t="str">
        <f t="shared" si="1"/>
        <v/>
      </c>
      <c r="BF38" s="354"/>
      <c r="BG38" s="355"/>
      <c r="BH38" s="355"/>
      <c r="BI38" s="355"/>
      <c r="BJ38" s="355"/>
      <c r="BK38" s="355"/>
      <c r="BL38" s="355"/>
      <c r="BM38" s="355"/>
      <c r="BN38" s="355"/>
      <c r="BO38" s="355"/>
      <c r="BP38" s="355"/>
      <c r="BQ38" s="355"/>
      <c r="BR38" s="355"/>
      <c r="BS38" s="355"/>
      <c r="BT38" s="355"/>
      <c r="BU38" s="355"/>
      <c r="BV38" s="163"/>
      <c r="BW38" s="354">
        <f t="shared" si="2"/>
        <v>15</v>
      </c>
      <c r="BX38" s="354"/>
      <c r="BY38" s="355" t="str">
        <f>IF('各会計、関係団体の財政状況及び健全化判断比率'!B72="","",'各会計、関係団体の財政状況及び健全化判断比率'!B72)</f>
        <v>岐阜県市町村会館組合</v>
      </c>
      <c r="BZ38" s="355"/>
      <c r="CA38" s="355"/>
      <c r="CB38" s="355"/>
      <c r="CC38" s="355"/>
      <c r="CD38" s="355"/>
      <c r="CE38" s="355"/>
      <c r="CF38" s="355"/>
      <c r="CG38" s="355"/>
      <c r="CH38" s="355"/>
      <c r="CI38" s="355"/>
      <c r="CJ38" s="355"/>
      <c r="CK38" s="355"/>
      <c r="CL38" s="355"/>
      <c r="CM38" s="355"/>
      <c r="CN38" s="163"/>
      <c r="CO38" s="354" t="str">
        <f t="shared" si="3"/>
        <v/>
      </c>
      <c r="CP38" s="354"/>
      <c r="CQ38" s="355" t="str">
        <f>IF('各会計、関係団体の財政状況及び健全化判断比率'!BS11="","",'各会計、関係団体の財政状況及び健全化判断比率'!BS11)</f>
        <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168"/>
    </row>
    <row r="39" spans="1:113" ht="32.25" customHeight="1" x14ac:dyDescent="0.15">
      <c r="A39" s="163"/>
      <c r="B39" s="190"/>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63"/>
      <c r="U39" s="354" t="str">
        <f t="shared" si="4"/>
        <v/>
      </c>
      <c r="V39" s="354"/>
      <c r="W39" s="355"/>
      <c r="X39" s="355"/>
      <c r="Y39" s="355"/>
      <c r="Z39" s="355"/>
      <c r="AA39" s="355"/>
      <c r="AB39" s="355"/>
      <c r="AC39" s="355"/>
      <c r="AD39" s="355"/>
      <c r="AE39" s="355"/>
      <c r="AF39" s="355"/>
      <c r="AG39" s="355"/>
      <c r="AH39" s="355"/>
      <c r="AI39" s="355"/>
      <c r="AJ39" s="355"/>
      <c r="AK39" s="355"/>
      <c r="AL39" s="163"/>
      <c r="AM39" s="354" t="str">
        <f t="shared" si="0"/>
        <v/>
      </c>
      <c r="AN39" s="354"/>
      <c r="AO39" s="355"/>
      <c r="AP39" s="355"/>
      <c r="AQ39" s="355"/>
      <c r="AR39" s="355"/>
      <c r="AS39" s="355"/>
      <c r="AT39" s="355"/>
      <c r="AU39" s="355"/>
      <c r="AV39" s="355"/>
      <c r="AW39" s="355"/>
      <c r="AX39" s="355"/>
      <c r="AY39" s="355"/>
      <c r="AZ39" s="355"/>
      <c r="BA39" s="355"/>
      <c r="BB39" s="355"/>
      <c r="BC39" s="355"/>
      <c r="BD39" s="163"/>
      <c r="BE39" s="354" t="str">
        <f t="shared" si="1"/>
        <v/>
      </c>
      <c r="BF39" s="354"/>
      <c r="BG39" s="355"/>
      <c r="BH39" s="355"/>
      <c r="BI39" s="355"/>
      <c r="BJ39" s="355"/>
      <c r="BK39" s="355"/>
      <c r="BL39" s="355"/>
      <c r="BM39" s="355"/>
      <c r="BN39" s="355"/>
      <c r="BO39" s="355"/>
      <c r="BP39" s="355"/>
      <c r="BQ39" s="355"/>
      <c r="BR39" s="355"/>
      <c r="BS39" s="355"/>
      <c r="BT39" s="355"/>
      <c r="BU39" s="355"/>
      <c r="BV39" s="163"/>
      <c r="BW39" s="354">
        <f t="shared" si="2"/>
        <v>16</v>
      </c>
      <c r="BX39" s="354"/>
      <c r="BY39" s="355" t="str">
        <f>IF('各会計、関係団体の財政状況及び健全化判断比率'!B73="","",'各会計、関係団体の財政状況及び健全化判断比率'!B73)</f>
        <v>岐阜県市町村職員退職手当組合</v>
      </c>
      <c r="BZ39" s="355"/>
      <c r="CA39" s="355"/>
      <c r="CB39" s="355"/>
      <c r="CC39" s="355"/>
      <c r="CD39" s="355"/>
      <c r="CE39" s="355"/>
      <c r="CF39" s="355"/>
      <c r="CG39" s="355"/>
      <c r="CH39" s="355"/>
      <c r="CI39" s="355"/>
      <c r="CJ39" s="355"/>
      <c r="CK39" s="355"/>
      <c r="CL39" s="355"/>
      <c r="CM39" s="355"/>
      <c r="CN39" s="163"/>
      <c r="CO39" s="354" t="str">
        <f t="shared" si="3"/>
        <v/>
      </c>
      <c r="CP39" s="354"/>
      <c r="CQ39" s="355" t="str">
        <f>IF('各会計、関係団体の財政状況及び健全化判断比率'!BS12="","",'各会計、関係団体の財政状況及び健全化判断比率'!BS12)</f>
        <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168"/>
    </row>
    <row r="40" spans="1:113" ht="32.25" customHeight="1" x14ac:dyDescent="0.15">
      <c r="A40" s="163"/>
      <c r="B40" s="190"/>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63"/>
      <c r="U40" s="354" t="str">
        <f t="shared" si="4"/>
        <v/>
      </c>
      <c r="V40" s="354"/>
      <c r="W40" s="355"/>
      <c r="X40" s="355"/>
      <c r="Y40" s="355"/>
      <c r="Z40" s="355"/>
      <c r="AA40" s="355"/>
      <c r="AB40" s="355"/>
      <c r="AC40" s="355"/>
      <c r="AD40" s="355"/>
      <c r="AE40" s="355"/>
      <c r="AF40" s="355"/>
      <c r="AG40" s="355"/>
      <c r="AH40" s="355"/>
      <c r="AI40" s="355"/>
      <c r="AJ40" s="355"/>
      <c r="AK40" s="355"/>
      <c r="AL40" s="163"/>
      <c r="AM40" s="354" t="str">
        <f t="shared" si="0"/>
        <v/>
      </c>
      <c r="AN40" s="354"/>
      <c r="AO40" s="355"/>
      <c r="AP40" s="355"/>
      <c r="AQ40" s="355"/>
      <c r="AR40" s="355"/>
      <c r="AS40" s="355"/>
      <c r="AT40" s="355"/>
      <c r="AU40" s="355"/>
      <c r="AV40" s="355"/>
      <c r="AW40" s="355"/>
      <c r="AX40" s="355"/>
      <c r="AY40" s="355"/>
      <c r="AZ40" s="355"/>
      <c r="BA40" s="355"/>
      <c r="BB40" s="355"/>
      <c r="BC40" s="355"/>
      <c r="BD40" s="163"/>
      <c r="BE40" s="354" t="str">
        <f t="shared" si="1"/>
        <v/>
      </c>
      <c r="BF40" s="354"/>
      <c r="BG40" s="355"/>
      <c r="BH40" s="355"/>
      <c r="BI40" s="355"/>
      <c r="BJ40" s="355"/>
      <c r="BK40" s="355"/>
      <c r="BL40" s="355"/>
      <c r="BM40" s="355"/>
      <c r="BN40" s="355"/>
      <c r="BO40" s="355"/>
      <c r="BP40" s="355"/>
      <c r="BQ40" s="355"/>
      <c r="BR40" s="355"/>
      <c r="BS40" s="355"/>
      <c r="BT40" s="355"/>
      <c r="BU40" s="355"/>
      <c r="BV40" s="163"/>
      <c r="BW40" s="354" t="str">
        <f t="shared" si="2"/>
        <v/>
      </c>
      <c r="BX40" s="354"/>
      <c r="BY40" s="355" t="str">
        <f>IF('各会計、関係団体の財政状況及び健全化判断比率'!B74="","",'各会計、関係団体の財政状況及び健全化判断比率'!B74)</f>
        <v/>
      </c>
      <c r="BZ40" s="355"/>
      <c r="CA40" s="355"/>
      <c r="CB40" s="355"/>
      <c r="CC40" s="355"/>
      <c r="CD40" s="355"/>
      <c r="CE40" s="355"/>
      <c r="CF40" s="355"/>
      <c r="CG40" s="355"/>
      <c r="CH40" s="355"/>
      <c r="CI40" s="355"/>
      <c r="CJ40" s="355"/>
      <c r="CK40" s="355"/>
      <c r="CL40" s="355"/>
      <c r="CM40" s="355"/>
      <c r="CN40" s="163"/>
      <c r="CO40" s="354" t="str">
        <f t="shared" si="3"/>
        <v/>
      </c>
      <c r="CP40" s="354"/>
      <c r="CQ40" s="355" t="str">
        <f>IF('各会計、関係団体の財政状況及び健全化判断比率'!BS13="","",'各会計、関係団体の財政状況及び健全化判断比率'!BS13)</f>
        <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168"/>
    </row>
    <row r="41" spans="1:113" ht="32.25" customHeight="1" x14ac:dyDescent="0.15">
      <c r="A41" s="163"/>
      <c r="B41" s="190"/>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63"/>
      <c r="U41" s="354" t="str">
        <f t="shared" si="4"/>
        <v/>
      </c>
      <c r="V41" s="354"/>
      <c r="W41" s="355"/>
      <c r="X41" s="355"/>
      <c r="Y41" s="355"/>
      <c r="Z41" s="355"/>
      <c r="AA41" s="355"/>
      <c r="AB41" s="355"/>
      <c r="AC41" s="355"/>
      <c r="AD41" s="355"/>
      <c r="AE41" s="355"/>
      <c r="AF41" s="355"/>
      <c r="AG41" s="355"/>
      <c r="AH41" s="355"/>
      <c r="AI41" s="355"/>
      <c r="AJ41" s="355"/>
      <c r="AK41" s="355"/>
      <c r="AL41" s="163"/>
      <c r="AM41" s="354" t="str">
        <f t="shared" si="0"/>
        <v/>
      </c>
      <c r="AN41" s="354"/>
      <c r="AO41" s="355"/>
      <c r="AP41" s="355"/>
      <c r="AQ41" s="355"/>
      <c r="AR41" s="355"/>
      <c r="AS41" s="355"/>
      <c r="AT41" s="355"/>
      <c r="AU41" s="355"/>
      <c r="AV41" s="355"/>
      <c r="AW41" s="355"/>
      <c r="AX41" s="355"/>
      <c r="AY41" s="355"/>
      <c r="AZ41" s="355"/>
      <c r="BA41" s="355"/>
      <c r="BB41" s="355"/>
      <c r="BC41" s="355"/>
      <c r="BD41" s="163"/>
      <c r="BE41" s="354" t="str">
        <f t="shared" si="1"/>
        <v/>
      </c>
      <c r="BF41" s="354"/>
      <c r="BG41" s="355"/>
      <c r="BH41" s="355"/>
      <c r="BI41" s="355"/>
      <c r="BJ41" s="355"/>
      <c r="BK41" s="355"/>
      <c r="BL41" s="355"/>
      <c r="BM41" s="355"/>
      <c r="BN41" s="355"/>
      <c r="BO41" s="355"/>
      <c r="BP41" s="355"/>
      <c r="BQ41" s="355"/>
      <c r="BR41" s="355"/>
      <c r="BS41" s="355"/>
      <c r="BT41" s="355"/>
      <c r="BU41" s="355"/>
      <c r="BV41" s="163"/>
      <c r="BW41" s="354" t="str">
        <f t="shared" si="2"/>
        <v/>
      </c>
      <c r="BX41" s="354"/>
      <c r="BY41" s="355" t="str">
        <f>IF('各会計、関係団体の財政状況及び健全化判断比率'!B75="","",'各会計、関係団体の財政状況及び健全化判断比率'!B75)</f>
        <v/>
      </c>
      <c r="BZ41" s="355"/>
      <c r="CA41" s="355"/>
      <c r="CB41" s="355"/>
      <c r="CC41" s="355"/>
      <c r="CD41" s="355"/>
      <c r="CE41" s="355"/>
      <c r="CF41" s="355"/>
      <c r="CG41" s="355"/>
      <c r="CH41" s="355"/>
      <c r="CI41" s="355"/>
      <c r="CJ41" s="355"/>
      <c r="CK41" s="355"/>
      <c r="CL41" s="355"/>
      <c r="CM41" s="355"/>
      <c r="CN41" s="163"/>
      <c r="CO41" s="354" t="str">
        <f t="shared" si="3"/>
        <v/>
      </c>
      <c r="CP41" s="354"/>
      <c r="CQ41" s="355" t="str">
        <f>IF('各会計、関係団体の財政状況及び健全化判断比率'!BS14="","",'各会計、関係団体の財政状況及び健全化判断比率'!BS14)</f>
        <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168"/>
    </row>
    <row r="42" spans="1:113" ht="32.25" customHeight="1" x14ac:dyDescent="0.15">
      <c r="B42" s="190"/>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63"/>
      <c r="U42" s="354" t="str">
        <f t="shared" si="4"/>
        <v/>
      </c>
      <c r="V42" s="354"/>
      <c r="W42" s="355"/>
      <c r="X42" s="355"/>
      <c r="Y42" s="355"/>
      <c r="Z42" s="355"/>
      <c r="AA42" s="355"/>
      <c r="AB42" s="355"/>
      <c r="AC42" s="355"/>
      <c r="AD42" s="355"/>
      <c r="AE42" s="355"/>
      <c r="AF42" s="355"/>
      <c r="AG42" s="355"/>
      <c r="AH42" s="355"/>
      <c r="AI42" s="355"/>
      <c r="AJ42" s="355"/>
      <c r="AK42" s="355"/>
      <c r="AL42" s="163"/>
      <c r="AM42" s="354" t="str">
        <f t="shared" si="0"/>
        <v/>
      </c>
      <c r="AN42" s="354"/>
      <c r="AO42" s="355"/>
      <c r="AP42" s="355"/>
      <c r="AQ42" s="355"/>
      <c r="AR42" s="355"/>
      <c r="AS42" s="355"/>
      <c r="AT42" s="355"/>
      <c r="AU42" s="355"/>
      <c r="AV42" s="355"/>
      <c r="AW42" s="355"/>
      <c r="AX42" s="355"/>
      <c r="AY42" s="355"/>
      <c r="AZ42" s="355"/>
      <c r="BA42" s="355"/>
      <c r="BB42" s="355"/>
      <c r="BC42" s="355"/>
      <c r="BD42" s="163"/>
      <c r="BE42" s="354" t="str">
        <f t="shared" si="1"/>
        <v/>
      </c>
      <c r="BF42" s="354"/>
      <c r="BG42" s="355"/>
      <c r="BH42" s="355"/>
      <c r="BI42" s="355"/>
      <c r="BJ42" s="355"/>
      <c r="BK42" s="355"/>
      <c r="BL42" s="355"/>
      <c r="BM42" s="355"/>
      <c r="BN42" s="355"/>
      <c r="BO42" s="355"/>
      <c r="BP42" s="355"/>
      <c r="BQ42" s="355"/>
      <c r="BR42" s="355"/>
      <c r="BS42" s="355"/>
      <c r="BT42" s="355"/>
      <c r="BU42" s="355"/>
      <c r="BV42" s="163"/>
      <c r="BW42" s="354" t="str">
        <f t="shared" si="2"/>
        <v/>
      </c>
      <c r="BX42" s="354"/>
      <c r="BY42" s="355" t="str">
        <f>IF('各会計、関係団体の財政状況及び健全化判断比率'!B76="","",'各会計、関係団体の財政状況及び健全化判断比率'!B76)</f>
        <v/>
      </c>
      <c r="BZ42" s="355"/>
      <c r="CA42" s="355"/>
      <c r="CB42" s="355"/>
      <c r="CC42" s="355"/>
      <c r="CD42" s="355"/>
      <c r="CE42" s="355"/>
      <c r="CF42" s="355"/>
      <c r="CG42" s="355"/>
      <c r="CH42" s="355"/>
      <c r="CI42" s="355"/>
      <c r="CJ42" s="355"/>
      <c r="CK42" s="355"/>
      <c r="CL42" s="355"/>
      <c r="CM42" s="355"/>
      <c r="CN42" s="163"/>
      <c r="CO42" s="354" t="str">
        <f t="shared" si="3"/>
        <v/>
      </c>
      <c r="CP42" s="354"/>
      <c r="CQ42" s="355" t="str">
        <f>IF('各会計、関係団体の財政状況及び健全化判断比率'!BS15="","",'各会計、関係団体の財政状況及び健全化判断比率'!BS15)</f>
        <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168"/>
    </row>
    <row r="43" spans="1:113" ht="32.25" customHeight="1" x14ac:dyDescent="0.15">
      <c r="B43" s="190"/>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63"/>
      <c r="U43" s="354" t="str">
        <f t="shared" si="4"/>
        <v/>
      </c>
      <c r="V43" s="354"/>
      <c r="W43" s="355"/>
      <c r="X43" s="355"/>
      <c r="Y43" s="355"/>
      <c r="Z43" s="355"/>
      <c r="AA43" s="355"/>
      <c r="AB43" s="355"/>
      <c r="AC43" s="355"/>
      <c r="AD43" s="355"/>
      <c r="AE43" s="355"/>
      <c r="AF43" s="355"/>
      <c r="AG43" s="355"/>
      <c r="AH43" s="355"/>
      <c r="AI43" s="355"/>
      <c r="AJ43" s="355"/>
      <c r="AK43" s="355"/>
      <c r="AL43" s="163"/>
      <c r="AM43" s="354" t="str">
        <f t="shared" si="0"/>
        <v/>
      </c>
      <c r="AN43" s="354"/>
      <c r="AO43" s="355"/>
      <c r="AP43" s="355"/>
      <c r="AQ43" s="355"/>
      <c r="AR43" s="355"/>
      <c r="AS43" s="355"/>
      <c r="AT43" s="355"/>
      <c r="AU43" s="355"/>
      <c r="AV43" s="355"/>
      <c r="AW43" s="355"/>
      <c r="AX43" s="355"/>
      <c r="AY43" s="355"/>
      <c r="AZ43" s="355"/>
      <c r="BA43" s="355"/>
      <c r="BB43" s="355"/>
      <c r="BC43" s="355"/>
      <c r="BD43" s="163"/>
      <c r="BE43" s="354" t="str">
        <f t="shared" si="1"/>
        <v/>
      </c>
      <c r="BF43" s="354"/>
      <c r="BG43" s="355"/>
      <c r="BH43" s="355"/>
      <c r="BI43" s="355"/>
      <c r="BJ43" s="355"/>
      <c r="BK43" s="355"/>
      <c r="BL43" s="355"/>
      <c r="BM43" s="355"/>
      <c r="BN43" s="355"/>
      <c r="BO43" s="355"/>
      <c r="BP43" s="355"/>
      <c r="BQ43" s="355"/>
      <c r="BR43" s="355"/>
      <c r="BS43" s="355"/>
      <c r="BT43" s="355"/>
      <c r="BU43" s="355"/>
      <c r="BV43" s="163"/>
      <c r="BW43" s="354" t="str">
        <f t="shared" si="2"/>
        <v/>
      </c>
      <c r="BX43" s="354"/>
      <c r="BY43" s="355" t="str">
        <f>IF('各会計、関係団体の財政状況及び健全化判断比率'!B77="","",'各会計、関係団体の財政状況及び健全化判断比率'!B77)</f>
        <v/>
      </c>
      <c r="BZ43" s="355"/>
      <c r="CA43" s="355"/>
      <c r="CB43" s="355"/>
      <c r="CC43" s="355"/>
      <c r="CD43" s="355"/>
      <c r="CE43" s="355"/>
      <c r="CF43" s="355"/>
      <c r="CG43" s="355"/>
      <c r="CH43" s="355"/>
      <c r="CI43" s="355"/>
      <c r="CJ43" s="355"/>
      <c r="CK43" s="355"/>
      <c r="CL43" s="355"/>
      <c r="CM43" s="355"/>
      <c r="CN43" s="163"/>
      <c r="CO43" s="354" t="str">
        <f t="shared" si="3"/>
        <v/>
      </c>
      <c r="CP43" s="354"/>
      <c r="CQ43" s="355" t="str">
        <f>IF('各会計、関係団体の財政状況及び健全化判断比率'!BS16="","",'各会計、関係団体の財政状況及び健全化判断比率'!BS16)</f>
        <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168"/>
    </row>
    <row r="44" spans="1:113" ht="13.5" customHeight="1" thickBot="1" x14ac:dyDescent="0.2">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15"/>
    <row r="46" spans="1:113" x14ac:dyDescent="0.15">
      <c r="B46" s="162" t="s">
        <v>193</v>
      </c>
      <c r="E46" s="351" t="s">
        <v>194</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15">
      <c r="E47" s="351" t="s">
        <v>195</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15">
      <c r="E48" s="351" t="s">
        <v>196</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15">
      <c r="E49" s="353" t="s">
        <v>197</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15">
      <c r="E50" s="351" t="s">
        <v>198</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15">
      <c r="E51" s="351" t="s">
        <v>199</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15">
      <c r="E52" s="351" t="s">
        <v>200</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15">
      <c r="E53" s="351" t="s">
        <v>201</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15"/>
    <row r="55" spans="5:113" x14ac:dyDescent="0.15"/>
    <row r="56" spans="5:113" x14ac:dyDescent="0.15"/>
  </sheetData>
  <sheetProtection algorithmName="SHA-512" hashValue="D7mPWb4q/9RLiyDxi480j7dvey4/EQRGQ3ZGdf4ff+HrTCmHmUmNnqh/A2KTg2kPDhKklystJqL3d5+8diRoGQ==" saltValue="BZTJGG9Y44PVpKutR2SRT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election activeCell="AP37" sqref="AP37"/>
    </sheetView>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529</v>
      </c>
      <c r="G33" s="29" t="s">
        <v>530</v>
      </c>
      <c r="H33" s="29" t="s">
        <v>531</v>
      </c>
      <c r="I33" s="29" t="s">
        <v>532</v>
      </c>
      <c r="J33" s="30" t="s">
        <v>533</v>
      </c>
      <c r="K33" s="22"/>
      <c r="L33" s="22"/>
      <c r="M33" s="22"/>
      <c r="N33" s="22"/>
      <c r="O33" s="22"/>
      <c r="P33" s="22"/>
    </row>
    <row r="34" spans="1:16" ht="39" customHeight="1" x14ac:dyDescent="0.15">
      <c r="A34" s="22"/>
      <c r="B34" s="31"/>
      <c r="C34" s="1136" t="s">
        <v>536</v>
      </c>
      <c r="D34" s="1136"/>
      <c r="E34" s="1137"/>
      <c r="F34" s="32">
        <v>9.44</v>
      </c>
      <c r="G34" s="33">
        <v>14.9</v>
      </c>
      <c r="H34" s="33">
        <v>14.13</v>
      </c>
      <c r="I34" s="33">
        <v>14.06</v>
      </c>
      <c r="J34" s="34">
        <v>13.94</v>
      </c>
      <c r="K34" s="22"/>
      <c r="L34" s="22"/>
      <c r="M34" s="22"/>
      <c r="N34" s="22"/>
      <c r="O34" s="22"/>
      <c r="P34" s="22"/>
    </row>
    <row r="35" spans="1:16" ht="39" customHeight="1" x14ac:dyDescent="0.15">
      <c r="A35" s="22"/>
      <c r="B35" s="35"/>
      <c r="C35" s="1132" t="s">
        <v>537</v>
      </c>
      <c r="D35" s="1132"/>
      <c r="E35" s="1133"/>
      <c r="F35" s="36">
        <v>7.68</v>
      </c>
      <c r="G35" s="37">
        <v>6</v>
      </c>
      <c r="H35" s="37">
        <v>4.97</v>
      </c>
      <c r="I35" s="37">
        <v>8.1999999999999993</v>
      </c>
      <c r="J35" s="38">
        <v>9.77</v>
      </c>
      <c r="K35" s="22"/>
      <c r="L35" s="22"/>
      <c r="M35" s="22"/>
      <c r="N35" s="22"/>
      <c r="O35" s="22"/>
      <c r="P35" s="22"/>
    </row>
    <row r="36" spans="1:16" ht="39" customHeight="1" x14ac:dyDescent="0.15">
      <c r="A36" s="22"/>
      <c r="B36" s="35"/>
      <c r="C36" s="1132" t="s">
        <v>538</v>
      </c>
      <c r="D36" s="1132"/>
      <c r="E36" s="1133"/>
      <c r="F36" s="36">
        <v>8.6999999999999993</v>
      </c>
      <c r="G36" s="37">
        <v>8.93</v>
      </c>
      <c r="H36" s="37">
        <v>9.1199999999999992</v>
      </c>
      <c r="I36" s="37">
        <v>9.3000000000000007</v>
      </c>
      <c r="J36" s="38">
        <v>9.02</v>
      </c>
      <c r="K36" s="22"/>
      <c r="L36" s="22"/>
      <c r="M36" s="22"/>
      <c r="N36" s="22"/>
      <c r="O36" s="22"/>
      <c r="P36" s="22"/>
    </row>
    <row r="37" spans="1:16" ht="39" customHeight="1" x14ac:dyDescent="0.15">
      <c r="A37" s="22"/>
      <c r="B37" s="35"/>
      <c r="C37" s="1132" t="s">
        <v>539</v>
      </c>
      <c r="D37" s="1132"/>
      <c r="E37" s="1133"/>
      <c r="F37" s="36">
        <v>2.79</v>
      </c>
      <c r="G37" s="37">
        <v>3.89</v>
      </c>
      <c r="H37" s="37">
        <v>4.83</v>
      </c>
      <c r="I37" s="37">
        <v>3.94</v>
      </c>
      <c r="J37" s="38">
        <v>2.87</v>
      </c>
      <c r="K37" s="22"/>
      <c r="L37" s="22"/>
      <c r="M37" s="22"/>
      <c r="N37" s="22"/>
      <c r="O37" s="22"/>
      <c r="P37" s="22"/>
    </row>
    <row r="38" spans="1:16" ht="39" customHeight="1" x14ac:dyDescent="0.15">
      <c r="A38" s="22"/>
      <c r="B38" s="35"/>
      <c r="C38" s="1132" t="s">
        <v>540</v>
      </c>
      <c r="D38" s="1132"/>
      <c r="E38" s="1133"/>
      <c r="F38" s="36">
        <v>0.98</v>
      </c>
      <c r="G38" s="37">
        <v>0.95</v>
      </c>
      <c r="H38" s="37">
        <v>1.02</v>
      </c>
      <c r="I38" s="37">
        <v>1.04</v>
      </c>
      <c r="J38" s="38">
        <v>1.04</v>
      </c>
      <c r="K38" s="22"/>
      <c r="L38" s="22"/>
      <c r="M38" s="22"/>
      <c r="N38" s="22"/>
      <c r="O38" s="22"/>
      <c r="P38" s="22"/>
    </row>
    <row r="39" spans="1:16" ht="39" customHeight="1" x14ac:dyDescent="0.15">
      <c r="A39" s="22"/>
      <c r="B39" s="35"/>
      <c r="C39" s="1132" t="s">
        <v>541</v>
      </c>
      <c r="D39" s="1132"/>
      <c r="E39" s="1133"/>
      <c r="F39" s="36">
        <v>0.43</v>
      </c>
      <c r="G39" s="37">
        <v>0.47</v>
      </c>
      <c r="H39" s="37">
        <v>0.55000000000000004</v>
      </c>
      <c r="I39" s="37">
        <v>0.74</v>
      </c>
      <c r="J39" s="38">
        <v>0.82</v>
      </c>
      <c r="K39" s="22"/>
      <c r="L39" s="22"/>
      <c r="M39" s="22"/>
      <c r="N39" s="22"/>
      <c r="O39" s="22"/>
      <c r="P39" s="22"/>
    </row>
    <row r="40" spans="1:16" ht="39" customHeight="1" x14ac:dyDescent="0.15">
      <c r="A40" s="22"/>
      <c r="B40" s="35"/>
      <c r="C40" s="1132" t="s">
        <v>542</v>
      </c>
      <c r="D40" s="1132"/>
      <c r="E40" s="1133"/>
      <c r="F40" s="36" t="s">
        <v>491</v>
      </c>
      <c r="G40" s="37" t="s">
        <v>491</v>
      </c>
      <c r="H40" s="37" t="s">
        <v>491</v>
      </c>
      <c r="I40" s="37" t="s">
        <v>491</v>
      </c>
      <c r="J40" s="38">
        <v>0.61</v>
      </c>
      <c r="K40" s="22"/>
      <c r="L40" s="22"/>
      <c r="M40" s="22"/>
      <c r="N40" s="22"/>
      <c r="O40" s="22"/>
      <c r="P40" s="22"/>
    </row>
    <row r="41" spans="1:16" ht="39" customHeight="1" x14ac:dyDescent="0.15">
      <c r="A41" s="22"/>
      <c r="B41" s="35"/>
      <c r="C41" s="1132" t="s">
        <v>543</v>
      </c>
      <c r="D41" s="1132"/>
      <c r="E41" s="1133"/>
      <c r="F41" s="36">
        <v>0.02</v>
      </c>
      <c r="G41" s="37">
        <v>0.02</v>
      </c>
      <c r="H41" s="37">
        <v>0.04</v>
      </c>
      <c r="I41" s="37">
        <v>7.0000000000000007E-2</v>
      </c>
      <c r="J41" s="38">
        <v>0.11</v>
      </c>
      <c r="K41" s="22"/>
      <c r="L41" s="22"/>
      <c r="M41" s="22"/>
      <c r="N41" s="22"/>
      <c r="O41" s="22"/>
      <c r="P41" s="22"/>
    </row>
    <row r="42" spans="1:16" ht="39" customHeight="1" x14ac:dyDescent="0.15">
      <c r="A42" s="22"/>
      <c r="B42" s="39"/>
      <c r="C42" s="1132" t="s">
        <v>544</v>
      </c>
      <c r="D42" s="1132"/>
      <c r="E42" s="1133"/>
      <c r="F42" s="36" t="s">
        <v>491</v>
      </c>
      <c r="G42" s="37" t="s">
        <v>491</v>
      </c>
      <c r="H42" s="37" t="s">
        <v>491</v>
      </c>
      <c r="I42" s="37" t="s">
        <v>491</v>
      </c>
      <c r="J42" s="38" t="s">
        <v>491</v>
      </c>
      <c r="K42" s="22"/>
      <c r="L42" s="22"/>
      <c r="M42" s="22"/>
      <c r="N42" s="22"/>
      <c r="O42" s="22"/>
      <c r="P42" s="22"/>
    </row>
    <row r="43" spans="1:16" ht="39" customHeight="1" thickBot="1" x14ac:dyDescent="0.2">
      <c r="A43" s="22"/>
      <c r="B43" s="40"/>
      <c r="C43" s="1134" t="s">
        <v>545</v>
      </c>
      <c r="D43" s="1134"/>
      <c r="E43" s="1135"/>
      <c r="F43" s="41">
        <v>0.39</v>
      </c>
      <c r="G43" s="42">
        <v>0.83</v>
      </c>
      <c r="H43" s="42">
        <v>0.39</v>
      </c>
      <c r="I43" s="42">
        <v>0.65</v>
      </c>
      <c r="J43" s="43">
        <v>0.11</v>
      </c>
      <c r="K43" s="22"/>
      <c r="L43" s="22"/>
      <c r="M43" s="22"/>
      <c r="N43" s="22"/>
      <c r="O43" s="22"/>
      <c r="P43" s="22"/>
    </row>
    <row r="44" spans="1:16" ht="39" customHeight="1" x14ac:dyDescent="0.15">
      <c r="A44" s="22"/>
      <c r="B44" s="44"/>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bcuVPvvi6LdlSD6moWmnuLL4vYq1FNVIRrgjbhhjwt+CgMfX2+uE6UWlBVmmsiFuXKLL8WJVeyru1qVLZBbDBA==" saltValue="FIi2k+MsoBk1w+0lu9uos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election activeCell="K45" sqref="K45"/>
    </sheetView>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
      <c r="A44" s="46"/>
      <c r="B44" s="49" t="s">
        <v>8</v>
      </c>
      <c r="C44" s="50"/>
      <c r="D44" s="50"/>
      <c r="E44" s="51"/>
      <c r="F44" s="51"/>
      <c r="G44" s="51"/>
      <c r="H44" s="51"/>
      <c r="I44" s="51"/>
      <c r="J44" s="52" t="s">
        <v>2</v>
      </c>
      <c r="K44" s="53" t="s">
        <v>529</v>
      </c>
      <c r="L44" s="54" t="s">
        <v>530</v>
      </c>
      <c r="M44" s="54" t="s">
        <v>531</v>
      </c>
      <c r="N44" s="54" t="s">
        <v>532</v>
      </c>
      <c r="O44" s="55" t="s">
        <v>533</v>
      </c>
      <c r="P44" s="46"/>
      <c r="Q44" s="46"/>
      <c r="R44" s="46"/>
      <c r="S44" s="46"/>
      <c r="T44" s="46"/>
      <c r="U44" s="46"/>
    </row>
    <row r="45" spans="1:21" ht="30.75" customHeight="1" x14ac:dyDescent="0.15">
      <c r="A45" s="46"/>
      <c r="B45" s="1161" t="s">
        <v>9</v>
      </c>
      <c r="C45" s="1162"/>
      <c r="D45" s="56"/>
      <c r="E45" s="1167" t="s">
        <v>10</v>
      </c>
      <c r="F45" s="1167"/>
      <c r="G45" s="1167"/>
      <c r="H45" s="1167"/>
      <c r="I45" s="1167"/>
      <c r="J45" s="1168"/>
      <c r="K45" s="57">
        <v>854</v>
      </c>
      <c r="L45" s="58">
        <v>930</v>
      </c>
      <c r="M45" s="58">
        <v>1000</v>
      </c>
      <c r="N45" s="58">
        <v>1025</v>
      </c>
      <c r="O45" s="59">
        <v>1011</v>
      </c>
      <c r="P45" s="46"/>
      <c r="Q45" s="46"/>
      <c r="R45" s="46"/>
      <c r="S45" s="46"/>
      <c r="T45" s="46"/>
      <c r="U45" s="46"/>
    </row>
    <row r="46" spans="1:21" ht="30.75" customHeight="1" x14ac:dyDescent="0.15">
      <c r="A46" s="46"/>
      <c r="B46" s="1163"/>
      <c r="C46" s="1164"/>
      <c r="D46" s="60"/>
      <c r="E46" s="1140" t="s">
        <v>11</v>
      </c>
      <c r="F46" s="1140"/>
      <c r="G46" s="1140"/>
      <c r="H46" s="1140"/>
      <c r="I46" s="1140"/>
      <c r="J46" s="1141"/>
      <c r="K46" s="61" t="s">
        <v>491</v>
      </c>
      <c r="L46" s="62" t="s">
        <v>491</v>
      </c>
      <c r="M46" s="62" t="s">
        <v>491</v>
      </c>
      <c r="N46" s="62" t="s">
        <v>491</v>
      </c>
      <c r="O46" s="63" t="s">
        <v>491</v>
      </c>
      <c r="P46" s="46"/>
      <c r="Q46" s="46"/>
      <c r="R46" s="46"/>
      <c r="S46" s="46"/>
      <c r="T46" s="46"/>
      <c r="U46" s="46"/>
    </row>
    <row r="47" spans="1:21" ht="30.75" customHeight="1" x14ac:dyDescent="0.15">
      <c r="A47" s="46"/>
      <c r="B47" s="1163"/>
      <c r="C47" s="1164"/>
      <c r="D47" s="60"/>
      <c r="E47" s="1140" t="s">
        <v>12</v>
      </c>
      <c r="F47" s="1140"/>
      <c r="G47" s="1140"/>
      <c r="H47" s="1140"/>
      <c r="I47" s="1140"/>
      <c r="J47" s="1141"/>
      <c r="K47" s="61" t="s">
        <v>491</v>
      </c>
      <c r="L47" s="62" t="s">
        <v>491</v>
      </c>
      <c r="M47" s="62" t="s">
        <v>491</v>
      </c>
      <c r="N47" s="62" t="s">
        <v>491</v>
      </c>
      <c r="O47" s="63" t="s">
        <v>491</v>
      </c>
      <c r="P47" s="46"/>
      <c r="Q47" s="46"/>
      <c r="R47" s="46"/>
      <c r="S47" s="46"/>
      <c r="T47" s="46"/>
      <c r="U47" s="46"/>
    </row>
    <row r="48" spans="1:21" ht="30.75" customHeight="1" x14ac:dyDescent="0.15">
      <c r="A48" s="46"/>
      <c r="B48" s="1163"/>
      <c r="C48" s="1164"/>
      <c r="D48" s="60"/>
      <c r="E48" s="1140" t="s">
        <v>13</v>
      </c>
      <c r="F48" s="1140"/>
      <c r="G48" s="1140"/>
      <c r="H48" s="1140"/>
      <c r="I48" s="1140"/>
      <c r="J48" s="1141"/>
      <c r="K48" s="61">
        <v>186</v>
      </c>
      <c r="L48" s="62">
        <v>183</v>
      </c>
      <c r="M48" s="62">
        <v>173</v>
      </c>
      <c r="N48" s="62">
        <v>181</v>
      </c>
      <c r="O48" s="63">
        <v>181</v>
      </c>
      <c r="P48" s="46"/>
      <c r="Q48" s="46"/>
      <c r="R48" s="46"/>
      <c r="S48" s="46"/>
      <c r="T48" s="46"/>
      <c r="U48" s="46"/>
    </row>
    <row r="49" spans="1:21" ht="30.75" customHeight="1" x14ac:dyDescent="0.15">
      <c r="A49" s="46"/>
      <c r="B49" s="1163"/>
      <c r="C49" s="1164"/>
      <c r="D49" s="60"/>
      <c r="E49" s="1140" t="s">
        <v>14</v>
      </c>
      <c r="F49" s="1140"/>
      <c r="G49" s="1140"/>
      <c r="H49" s="1140"/>
      <c r="I49" s="1140"/>
      <c r="J49" s="1141"/>
      <c r="K49" s="61">
        <v>147</v>
      </c>
      <c r="L49" s="62">
        <v>127</v>
      </c>
      <c r="M49" s="62">
        <v>116</v>
      </c>
      <c r="N49" s="62">
        <v>15</v>
      </c>
      <c r="O49" s="63">
        <v>31</v>
      </c>
      <c r="P49" s="46"/>
      <c r="Q49" s="46"/>
      <c r="R49" s="46"/>
      <c r="S49" s="46"/>
      <c r="T49" s="46"/>
      <c r="U49" s="46"/>
    </row>
    <row r="50" spans="1:21" ht="30.75" customHeight="1" x14ac:dyDescent="0.15">
      <c r="A50" s="46"/>
      <c r="B50" s="1163"/>
      <c r="C50" s="1164"/>
      <c r="D50" s="60"/>
      <c r="E50" s="1140" t="s">
        <v>15</v>
      </c>
      <c r="F50" s="1140"/>
      <c r="G50" s="1140"/>
      <c r="H50" s="1140"/>
      <c r="I50" s="1140"/>
      <c r="J50" s="1141"/>
      <c r="K50" s="61" t="s">
        <v>491</v>
      </c>
      <c r="L50" s="62" t="s">
        <v>491</v>
      </c>
      <c r="M50" s="62" t="s">
        <v>491</v>
      </c>
      <c r="N50" s="62" t="s">
        <v>491</v>
      </c>
      <c r="O50" s="63" t="s">
        <v>491</v>
      </c>
      <c r="P50" s="46"/>
      <c r="Q50" s="46"/>
      <c r="R50" s="46"/>
      <c r="S50" s="46"/>
      <c r="T50" s="46"/>
      <c r="U50" s="46"/>
    </row>
    <row r="51" spans="1:21" ht="30.75" customHeight="1" x14ac:dyDescent="0.15">
      <c r="A51" s="46"/>
      <c r="B51" s="1165"/>
      <c r="C51" s="1166"/>
      <c r="D51" s="64"/>
      <c r="E51" s="1140" t="s">
        <v>16</v>
      </c>
      <c r="F51" s="1140"/>
      <c r="G51" s="1140"/>
      <c r="H51" s="1140"/>
      <c r="I51" s="1140"/>
      <c r="J51" s="1141"/>
      <c r="K51" s="61" t="s">
        <v>491</v>
      </c>
      <c r="L51" s="62" t="s">
        <v>491</v>
      </c>
      <c r="M51" s="62" t="s">
        <v>491</v>
      </c>
      <c r="N51" s="62" t="s">
        <v>491</v>
      </c>
      <c r="O51" s="63" t="s">
        <v>491</v>
      </c>
      <c r="P51" s="46"/>
      <c r="Q51" s="46"/>
      <c r="R51" s="46"/>
      <c r="S51" s="46"/>
      <c r="T51" s="46"/>
      <c r="U51" s="46"/>
    </row>
    <row r="52" spans="1:21" ht="30.75" customHeight="1" x14ac:dyDescent="0.15">
      <c r="A52" s="46"/>
      <c r="B52" s="1138" t="s">
        <v>17</v>
      </c>
      <c r="C52" s="1139"/>
      <c r="D52" s="64"/>
      <c r="E52" s="1140" t="s">
        <v>18</v>
      </c>
      <c r="F52" s="1140"/>
      <c r="G52" s="1140"/>
      <c r="H52" s="1140"/>
      <c r="I52" s="1140"/>
      <c r="J52" s="1141"/>
      <c r="K52" s="61">
        <v>734</v>
      </c>
      <c r="L52" s="62">
        <v>755</v>
      </c>
      <c r="M52" s="62">
        <v>729</v>
      </c>
      <c r="N52" s="62">
        <v>696</v>
      </c>
      <c r="O52" s="63">
        <v>652</v>
      </c>
      <c r="P52" s="46"/>
      <c r="Q52" s="46"/>
      <c r="R52" s="46"/>
      <c r="S52" s="46"/>
      <c r="T52" s="46"/>
      <c r="U52" s="46"/>
    </row>
    <row r="53" spans="1:21" ht="30.75" customHeight="1" thickBot="1" x14ac:dyDescent="0.2">
      <c r="A53" s="46"/>
      <c r="B53" s="1142" t="s">
        <v>19</v>
      </c>
      <c r="C53" s="1143"/>
      <c r="D53" s="65"/>
      <c r="E53" s="1144" t="s">
        <v>20</v>
      </c>
      <c r="F53" s="1144"/>
      <c r="G53" s="1144"/>
      <c r="H53" s="1144"/>
      <c r="I53" s="1144"/>
      <c r="J53" s="1145"/>
      <c r="K53" s="66">
        <v>453</v>
      </c>
      <c r="L53" s="67">
        <v>485</v>
      </c>
      <c r="M53" s="67">
        <v>560</v>
      </c>
      <c r="N53" s="67">
        <v>525</v>
      </c>
      <c r="O53" s="68">
        <v>571</v>
      </c>
      <c r="P53" s="46"/>
      <c r="Q53" s="46"/>
      <c r="R53" s="46"/>
      <c r="S53" s="46"/>
      <c r="T53" s="46"/>
      <c r="U53" s="46"/>
    </row>
    <row r="54" spans="1:21" ht="24" customHeight="1" x14ac:dyDescent="0.1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
      <c r="A57" s="46"/>
      <c r="B57" s="74"/>
      <c r="C57" s="75"/>
      <c r="D57" s="75"/>
      <c r="E57" s="76"/>
      <c r="F57" s="76"/>
      <c r="G57" s="76"/>
      <c r="H57" s="76"/>
      <c r="I57" s="76"/>
      <c r="J57" s="77" t="s">
        <v>2</v>
      </c>
      <c r="K57" s="78" t="s">
        <v>546</v>
      </c>
      <c r="L57" s="79" t="s">
        <v>547</v>
      </c>
      <c r="M57" s="79" t="s">
        <v>548</v>
      </c>
      <c r="N57" s="79" t="s">
        <v>549</v>
      </c>
      <c r="O57" s="80" t="s">
        <v>550</v>
      </c>
      <c r="P57" s="46"/>
      <c r="Q57" s="46"/>
      <c r="R57" s="46"/>
      <c r="S57" s="46"/>
      <c r="T57" s="46"/>
      <c r="U57" s="46"/>
    </row>
    <row r="58" spans="1:21" ht="31.5" customHeight="1" x14ac:dyDescent="0.15">
      <c r="B58" s="1146" t="s">
        <v>24</v>
      </c>
      <c r="C58" s="1147"/>
      <c r="D58" s="1152" t="s">
        <v>25</v>
      </c>
      <c r="E58" s="1153"/>
      <c r="F58" s="1153"/>
      <c r="G58" s="1153"/>
      <c r="H58" s="1153"/>
      <c r="I58" s="1153"/>
      <c r="J58" s="1154"/>
      <c r="K58" s="81" t="s">
        <v>491</v>
      </c>
      <c r="L58" s="82" t="s">
        <v>491</v>
      </c>
      <c r="M58" s="82" t="s">
        <v>491</v>
      </c>
      <c r="N58" s="82" t="s">
        <v>491</v>
      </c>
      <c r="O58" s="83" t="s">
        <v>491</v>
      </c>
    </row>
    <row r="59" spans="1:21" ht="31.5" customHeight="1" x14ac:dyDescent="0.15">
      <c r="B59" s="1148"/>
      <c r="C59" s="1149"/>
      <c r="D59" s="1155" t="s">
        <v>26</v>
      </c>
      <c r="E59" s="1156"/>
      <c r="F59" s="1156"/>
      <c r="G59" s="1156"/>
      <c r="H59" s="1156"/>
      <c r="I59" s="1156"/>
      <c r="J59" s="1157"/>
      <c r="K59" s="84" t="s">
        <v>491</v>
      </c>
      <c r="L59" s="85" t="s">
        <v>491</v>
      </c>
      <c r="M59" s="85" t="s">
        <v>491</v>
      </c>
      <c r="N59" s="85" t="s">
        <v>491</v>
      </c>
      <c r="O59" s="86" t="s">
        <v>491</v>
      </c>
    </row>
    <row r="60" spans="1:21" ht="31.5" customHeight="1" thickBot="1" x14ac:dyDescent="0.2">
      <c r="B60" s="1150"/>
      <c r="C60" s="1151"/>
      <c r="D60" s="1158" t="s">
        <v>27</v>
      </c>
      <c r="E60" s="1159"/>
      <c r="F60" s="1159"/>
      <c r="G60" s="1159"/>
      <c r="H60" s="1159"/>
      <c r="I60" s="1159"/>
      <c r="J60" s="1160"/>
      <c r="K60" s="87" t="s">
        <v>491</v>
      </c>
      <c r="L60" s="88" t="s">
        <v>491</v>
      </c>
      <c r="M60" s="88" t="s">
        <v>491</v>
      </c>
      <c r="N60" s="88" t="s">
        <v>491</v>
      </c>
      <c r="O60" s="89" t="s">
        <v>491</v>
      </c>
    </row>
    <row r="61" spans="1:21" ht="24" customHeight="1" x14ac:dyDescent="0.15">
      <c r="B61" s="90"/>
      <c r="C61" s="90"/>
      <c r="D61" s="91" t="s">
        <v>28</v>
      </c>
      <c r="E61" s="92"/>
      <c r="F61" s="92"/>
      <c r="G61" s="92"/>
      <c r="H61" s="92"/>
      <c r="I61" s="92"/>
      <c r="J61" s="92"/>
      <c r="K61" s="92"/>
      <c r="L61" s="92"/>
      <c r="M61" s="92"/>
      <c r="N61" s="92"/>
      <c r="O61" s="92"/>
    </row>
    <row r="62" spans="1:21" ht="24" customHeight="1" x14ac:dyDescent="0.15">
      <c r="B62" s="93"/>
      <c r="C62" s="93"/>
      <c r="D62" s="91" t="s">
        <v>29</v>
      </c>
      <c r="E62" s="92"/>
      <c r="F62" s="92"/>
      <c r="G62" s="92"/>
      <c r="H62" s="92"/>
      <c r="I62" s="92"/>
      <c r="J62" s="92"/>
      <c r="K62" s="92"/>
      <c r="L62" s="92"/>
      <c r="M62" s="92"/>
      <c r="N62" s="92"/>
      <c r="O62" s="92"/>
    </row>
    <row r="63" spans="1:21" ht="24" customHeight="1" x14ac:dyDescent="0.1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1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SFPSXIhF/eIHNZvKKrzwQXnNUd8X6p7jE/E8dOyM80ottWAUsvzuvGkxNh6+/t7roXqDTkq4vXDPXKadKvgmdw==" saltValue="5Gw+0QH/esS4YzjtWAqTT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election activeCell="AP37" sqref="AP37"/>
    </sheetView>
  </sheetViews>
  <sheetFormatPr defaultColWidth="0" defaultRowHeight="13.5" customHeight="1" zeroHeight="1" x14ac:dyDescent="0.15"/>
  <cols>
    <col min="1" max="1" width="6.625" style="94" customWidth="1"/>
    <col min="2" max="3" width="12.625" style="94" customWidth="1"/>
    <col min="4" max="4" width="11.625" style="94" customWidth="1"/>
    <col min="5" max="8" width="10.375" style="94" customWidth="1"/>
    <col min="9" max="13" width="16.375" style="94" customWidth="1"/>
    <col min="14" max="19" width="12.625" style="94" customWidth="1"/>
    <col min="20" max="16384" width="0" style="94"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5" t="s">
        <v>7</v>
      </c>
    </row>
    <row r="40" spans="2:13" ht="27.75" customHeight="1" thickBot="1" x14ac:dyDescent="0.2">
      <c r="B40" s="96" t="s">
        <v>8</v>
      </c>
      <c r="C40" s="97"/>
      <c r="D40" s="97"/>
      <c r="E40" s="98"/>
      <c r="F40" s="98"/>
      <c r="G40" s="98"/>
      <c r="H40" s="99" t="s">
        <v>2</v>
      </c>
      <c r="I40" s="100" t="s">
        <v>529</v>
      </c>
      <c r="J40" s="101" t="s">
        <v>530</v>
      </c>
      <c r="K40" s="101" t="s">
        <v>531</v>
      </c>
      <c r="L40" s="101" t="s">
        <v>532</v>
      </c>
      <c r="M40" s="102" t="s">
        <v>533</v>
      </c>
    </row>
    <row r="41" spans="2:13" ht="27.75" customHeight="1" x14ac:dyDescent="0.15">
      <c r="B41" s="1181" t="s">
        <v>30</v>
      </c>
      <c r="C41" s="1182"/>
      <c r="D41" s="103"/>
      <c r="E41" s="1183" t="s">
        <v>31</v>
      </c>
      <c r="F41" s="1183"/>
      <c r="G41" s="1183"/>
      <c r="H41" s="1184"/>
      <c r="I41" s="330">
        <v>11195</v>
      </c>
      <c r="J41" s="331">
        <v>11252</v>
      </c>
      <c r="K41" s="331">
        <v>10616</v>
      </c>
      <c r="L41" s="331">
        <v>9959</v>
      </c>
      <c r="M41" s="332">
        <v>9310</v>
      </c>
    </row>
    <row r="42" spans="2:13" ht="27.75" customHeight="1" x14ac:dyDescent="0.15">
      <c r="B42" s="1171"/>
      <c r="C42" s="1172"/>
      <c r="D42" s="104"/>
      <c r="E42" s="1175" t="s">
        <v>32</v>
      </c>
      <c r="F42" s="1175"/>
      <c r="G42" s="1175"/>
      <c r="H42" s="1176"/>
      <c r="I42" s="333" t="s">
        <v>491</v>
      </c>
      <c r="J42" s="334" t="s">
        <v>491</v>
      </c>
      <c r="K42" s="334" t="s">
        <v>491</v>
      </c>
      <c r="L42" s="334" t="s">
        <v>491</v>
      </c>
      <c r="M42" s="335" t="s">
        <v>491</v>
      </c>
    </row>
    <row r="43" spans="2:13" ht="27.75" customHeight="1" x14ac:dyDescent="0.15">
      <c r="B43" s="1171"/>
      <c r="C43" s="1172"/>
      <c r="D43" s="104"/>
      <c r="E43" s="1175" t="s">
        <v>33</v>
      </c>
      <c r="F43" s="1175"/>
      <c r="G43" s="1175"/>
      <c r="H43" s="1176"/>
      <c r="I43" s="333">
        <v>1904</v>
      </c>
      <c r="J43" s="334">
        <v>1631</v>
      </c>
      <c r="K43" s="334">
        <v>1334</v>
      </c>
      <c r="L43" s="334">
        <v>1181</v>
      </c>
      <c r="M43" s="335">
        <v>1030</v>
      </c>
    </row>
    <row r="44" spans="2:13" ht="27.75" customHeight="1" x14ac:dyDescent="0.15">
      <c r="B44" s="1171"/>
      <c r="C44" s="1172"/>
      <c r="D44" s="104"/>
      <c r="E44" s="1175" t="s">
        <v>34</v>
      </c>
      <c r="F44" s="1175"/>
      <c r="G44" s="1175"/>
      <c r="H44" s="1176"/>
      <c r="I44" s="333">
        <v>510</v>
      </c>
      <c r="J44" s="334">
        <v>717</v>
      </c>
      <c r="K44" s="334">
        <v>1449</v>
      </c>
      <c r="L44" s="334">
        <v>1940</v>
      </c>
      <c r="M44" s="335">
        <v>2056</v>
      </c>
    </row>
    <row r="45" spans="2:13" ht="27.75" customHeight="1" x14ac:dyDescent="0.15">
      <c r="B45" s="1171"/>
      <c r="C45" s="1172"/>
      <c r="D45" s="104"/>
      <c r="E45" s="1175" t="s">
        <v>35</v>
      </c>
      <c r="F45" s="1175"/>
      <c r="G45" s="1175"/>
      <c r="H45" s="1176"/>
      <c r="I45" s="333">
        <v>2219</v>
      </c>
      <c r="J45" s="334">
        <v>2162</v>
      </c>
      <c r="K45" s="334">
        <v>2150</v>
      </c>
      <c r="L45" s="334">
        <v>2118</v>
      </c>
      <c r="M45" s="335">
        <v>2157</v>
      </c>
    </row>
    <row r="46" spans="2:13" ht="27.75" customHeight="1" x14ac:dyDescent="0.15">
      <c r="B46" s="1171"/>
      <c r="C46" s="1172"/>
      <c r="D46" s="105"/>
      <c r="E46" s="1175" t="s">
        <v>36</v>
      </c>
      <c r="F46" s="1175"/>
      <c r="G46" s="1175"/>
      <c r="H46" s="1176"/>
      <c r="I46" s="333" t="s">
        <v>491</v>
      </c>
      <c r="J46" s="334" t="s">
        <v>491</v>
      </c>
      <c r="K46" s="334" t="s">
        <v>491</v>
      </c>
      <c r="L46" s="334" t="s">
        <v>491</v>
      </c>
      <c r="M46" s="335" t="s">
        <v>491</v>
      </c>
    </row>
    <row r="47" spans="2:13" ht="27.75" customHeight="1" x14ac:dyDescent="0.15">
      <c r="B47" s="1171"/>
      <c r="C47" s="1172"/>
      <c r="D47" s="106"/>
      <c r="E47" s="1185" t="s">
        <v>37</v>
      </c>
      <c r="F47" s="1186"/>
      <c r="G47" s="1186"/>
      <c r="H47" s="1187"/>
      <c r="I47" s="333" t="s">
        <v>491</v>
      </c>
      <c r="J47" s="334" t="s">
        <v>491</v>
      </c>
      <c r="K47" s="334" t="s">
        <v>491</v>
      </c>
      <c r="L47" s="334" t="s">
        <v>491</v>
      </c>
      <c r="M47" s="335" t="s">
        <v>491</v>
      </c>
    </row>
    <row r="48" spans="2:13" ht="27.75" customHeight="1" x14ac:dyDescent="0.15">
      <c r="B48" s="1171"/>
      <c r="C48" s="1172"/>
      <c r="D48" s="104"/>
      <c r="E48" s="1175" t="s">
        <v>38</v>
      </c>
      <c r="F48" s="1175"/>
      <c r="G48" s="1175"/>
      <c r="H48" s="1176"/>
      <c r="I48" s="333" t="s">
        <v>491</v>
      </c>
      <c r="J48" s="334" t="s">
        <v>491</v>
      </c>
      <c r="K48" s="334" t="s">
        <v>491</v>
      </c>
      <c r="L48" s="334" t="s">
        <v>491</v>
      </c>
      <c r="M48" s="335" t="s">
        <v>491</v>
      </c>
    </row>
    <row r="49" spans="2:13" ht="27.75" customHeight="1" x14ac:dyDescent="0.15">
      <c r="B49" s="1173"/>
      <c r="C49" s="1174"/>
      <c r="D49" s="104"/>
      <c r="E49" s="1175" t="s">
        <v>39</v>
      </c>
      <c r="F49" s="1175"/>
      <c r="G49" s="1175"/>
      <c r="H49" s="1176"/>
      <c r="I49" s="333" t="s">
        <v>491</v>
      </c>
      <c r="J49" s="334" t="s">
        <v>491</v>
      </c>
      <c r="K49" s="334" t="s">
        <v>491</v>
      </c>
      <c r="L49" s="334" t="s">
        <v>491</v>
      </c>
      <c r="M49" s="335" t="s">
        <v>491</v>
      </c>
    </row>
    <row r="50" spans="2:13" ht="27.75" customHeight="1" x14ac:dyDescent="0.15">
      <c r="B50" s="1169" t="s">
        <v>40</v>
      </c>
      <c r="C50" s="1170"/>
      <c r="D50" s="107"/>
      <c r="E50" s="1175" t="s">
        <v>41</v>
      </c>
      <c r="F50" s="1175"/>
      <c r="G50" s="1175"/>
      <c r="H50" s="1176"/>
      <c r="I50" s="333">
        <v>3102</v>
      </c>
      <c r="J50" s="334">
        <v>4201</v>
      </c>
      <c r="K50" s="334">
        <v>5077</v>
      </c>
      <c r="L50" s="334">
        <v>5476</v>
      </c>
      <c r="M50" s="335">
        <v>5729</v>
      </c>
    </row>
    <row r="51" spans="2:13" ht="27.75" customHeight="1" x14ac:dyDescent="0.15">
      <c r="B51" s="1171"/>
      <c r="C51" s="1172"/>
      <c r="D51" s="104"/>
      <c r="E51" s="1175" t="s">
        <v>42</v>
      </c>
      <c r="F51" s="1175"/>
      <c r="G51" s="1175"/>
      <c r="H51" s="1176"/>
      <c r="I51" s="333">
        <v>81</v>
      </c>
      <c r="J51" s="334">
        <v>17</v>
      </c>
      <c r="K51" s="334" t="s">
        <v>491</v>
      </c>
      <c r="L51" s="334" t="s">
        <v>491</v>
      </c>
      <c r="M51" s="335" t="s">
        <v>491</v>
      </c>
    </row>
    <row r="52" spans="2:13" ht="27.75" customHeight="1" x14ac:dyDescent="0.15">
      <c r="B52" s="1173"/>
      <c r="C52" s="1174"/>
      <c r="D52" s="104"/>
      <c r="E52" s="1175" t="s">
        <v>43</v>
      </c>
      <c r="F52" s="1175"/>
      <c r="G52" s="1175"/>
      <c r="H52" s="1176"/>
      <c r="I52" s="333">
        <v>8214</v>
      </c>
      <c r="J52" s="334">
        <v>8174</v>
      </c>
      <c r="K52" s="334">
        <v>8090</v>
      </c>
      <c r="L52" s="334">
        <v>7653</v>
      </c>
      <c r="M52" s="335">
        <v>7024</v>
      </c>
    </row>
    <row r="53" spans="2:13" ht="27.75" customHeight="1" thickBot="1" x14ac:dyDescent="0.2">
      <c r="B53" s="1177" t="s">
        <v>19</v>
      </c>
      <c r="C53" s="1178"/>
      <c r="D53" s="108"/>
      <c r="E53" s="1179" t="s">
        <v>44</v>
      </c>
      <c r="F53" s="1179"/>
      <c r="G53" s="1179"/>
      <c r="H53" s="1180"/>
      <c r="I53" s="336">
        <v>4431</v>
      </c>
      <c r="J53" s="337">
        <v>3369</v>
      </c>
      <c r="K53" s="337">
        <v>2382</v>
      </c>
      <c r="L53" s="337">
        <v>2069</v>
      </c>
      <c r="M53" s="338">
        <v>1799</v>
      </c>
    </row>
    <row r="54" spans="2:13" ht="27.75" customHeight="1" x14ac:dyDescent="0.15">
      <c r="B54" s="109"/>
      <c r="C54" s="110"/>
      <c r="D54" s="110"/>
      <c r="E54" s="111"/>
      <c r="F54" s="111"/>
      <c r="G54" s="111"/>
      <c r="H54" s="111"/>
      <c r="I54" s="112"/>
      <c r="J54" s="112"/>
      <c r="K54" s="112"/>
      <c r="L54" s="112"/>
      <c r="M54" s="112"/>
    </row>
    <row r="55" spans="2:13" x14ac:dyDescent="0.15"/>
  </sheetData>
  <sheetProtection algorithmName="SHA-512" hashValue="HD/AJszJDR0jthHjZNmzs2lhvSSuNWzor0TvDd9m652Hy1h/TJp/rEeOTnFWMTaL2avB+IAs5EtWqtGBznnocA==" saltValue="4vTEk56JwF5G6x59rP06I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AD97D-3BAB-4D6E-AB73-B3C07620C641}">
  <sheetPr>
    <pageSetUpPr fitToPage="1"/>
  </sheetPr>
  <dimension ref="B1:W64"/>
  <sheetViews>
    <sheetView showGridLines="0" zoomScale="70" zoomScaleNormal="70" zoomScaleSheetLayoutView="100" workbookViewId="0">
      <selection activeCell="H61" sqref="H61:H62"/>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3" t="s">
        <v>45</v>
      </c>
    </row>
    <row r="54" spans="2:8" ht="29.25" customHeight="1" thickBot="1" x14ac:dyDescent="0.25">
      <c r="B54" s="114" t="s">
        <v>1</v>
      </c>
      <c r="C54" s="115"/>
      <c r="D54" s="115"/>
      <c r="E54" s="116" t="s">
        <v>2</v>
      </c>
      <c r="F54" s="117" t="s">
        <v>531</v>
      </c>
      <c r="G54" s="117" t="s">
        <v>532</v>
      </c>
      <c r="H54" s="118" t="s">
        <v>533</v>
      </c>
    </row>
    <row r="55" spans="2:8" ht="52.5" customHeight="1" x14ac:dyDescent="0.15">
      <c r="B55" s="119"/>
      <c r="C55" s="1196" t="s">
        <v>46</v>
      </c>
      <c r="D55" s="1196"/>
      <c r="E55" s="1197"/>
      <c r="F55" s="339">
        <v>968</v>
      </c>
      <c r="G55" s="339">
        <v>823</v>
      </c>
      <c r="H55" s="340">
        <v>824</v>
      </c>
    </row>
    <row r="56" spans="2:8" ht="52.5" customHeight="1" x14ac:dyDescent="0.15">
      <c r="B56" s="120"/>
      <c r="C56" s="1198" t="s">
        <v>47</v>
      </c>
      <c r="D56" s="1198"/>
      <c r="E56" s="1199"/>
      <c r="F56" s="341">
        <v>194</v>
      </c>
      <c r="G56" s="341">
        <v>230</v>
      </c>
      <c r="H56" s="342">
        <v>276</v>
      </c>
    </row>
    <row r="57" spans="2:8" ht="53.25" customHeight="1" x14ac:dyDescent="0.15">
      <c r="B57" s="120"/>
      <c r="C57" s="1200" t="s">
        <v>48</v>
      </c>
      <c r="D57" s="1200"/>
      <c r="E57" s="1201"/>
      <c r="F57" s="343">
        <v>2905</v>
      </c>
      <c r="G57" s="343">
        <v>3287</v>
      </c>
      <c r="H57" s="344">
        <v>3441</v>
      </c>
    </row>
    <row r="58" spans="2:8" ht="45.75" customHeight="1" x14ac:dyDescent="0.15">
      <c r="B58" s="121"/>
      <c r="C58" s="1188" t="s">
        <v>560</v>
      </c>
      <c r="D58" s="1189"/>
      <c r="E58" s="1190"/>
      <c r="F58" s="345">
        <v>2405</v>
      </c>
      <c r="G58" s="345">
        <v>2759</v>
      </c>
      <c r="H58" s="346">
        <v>2887</v>
      </c>
    </row>
    <row r="59" spans="2:8" ht="45.75" customHeight="1" x14ac:dyDescent="0.15">
      <c r="B59" s="121"/>
      <c r="C59" s="1188" t="s">
        <v>561</v>
      </c>
      <c r="D59" s="1189"/>
      <c r="E59" s="1190"/>
      <c r="F59" s="345">
        <v>297</v>
      </c>
      <c r="G59" s="345">
        <v>298</v>
      </c>
      <c r="H59" s="346">
        <v>298</v>
      </c>
    </row>
    <row r="60" spans="2:8" ht="45.75" customHeight="1" x14ac:dyDescent="0.15">
      <c r="B60" s="121"/>
      <c r="C60" s="1188" t="s">
        <v>562</v>
      </c>
      <c r="D60" s="1189"/>
      <c r="E60" s="1190"/>
      <c r="F60" s="345">
        <v>88</v>
      </c>
      <c r="G60" s="345">
        <v>115</v>
      </c>
      <c r="H60" s="346">
        <v>141</v>
      </c>
    </row>
    <row r="61" spans="2:8" ht="45.75" customHeight="1" x14ac:dyDescent="0.15">
      <c r="B61" s="121"/>
      <c r="C61" s="1188" t="s">
        <v>563</v>
      </c>
      <c r="D61" s="1189"/>
      <c r="E61" s="1190"/>
      <c r="F61" s="345">
        <v>55</v>
      </c>
      <c r="G61" s="345">
        <v>55</v>
      </c>
      <c r="H61" s="346">
        <v>55</v>
      </c>
    </row>
    <row r="62" spans="2:8" ht="45.75" customHeight="1" thickBot="1" x14ac:dyDescent="0.2">
      <c r="B62" s="122"/>
      <c r="C62" s="1191" t="s">
        <v>564</v>
      </c>
      <c r="D62" s="1192"/>
      <c r="E62" s="1193"/>
      <c r="F62" s="347">
        <v>44</v>
      </c>
      <c r="G62" s="347">
        <v>45</v>
      </c>
      <c r="H62" s="348">
        <v>45</v>
      </c>
    </row>
    <row r="63" spans="2:8" ht="52.5" customHeight="1" thickBot="1" x14ac:dyDescent="0.2">
      <c r="B63" s="123"/>
      <c r="C63" s="1194" t="s">
        <v>49</v>
      </c>
      <c r="D63" s="1194"/>
      <c r="E63" s="1195"/>
      <c r="F63" s="349">
        <v>4067</v>
      </c>
      <c r="G63" s="349">
        <v>4340</v>
      </c>
      <c r="H63" s="350">
        <v>4542</v>
      </c>
    </row>
    <row r="64" spans="2:8" x14ac:dyDescent="0.15"/>
  </sheetData>
  <sheetProtection algorithmName="SHA-512" hashValue="vRaYxduD0RVmeGwgoVlhFCow5pJvwtGN2IZKT2IgizbPat8p4b/FMmF26w37KsQdVoy1RP6KpGyRvnKc1OU1+w==" saltValue="sVUEIduWuQfqrpsA3IQAH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C81E0-A741-49F5-8C36-5320672D6C72}">
  <sheetPr>
    <pageSetUpPr fitToPage="1"/>
  </sheetPr>
  <dimension ref="A1:DE85"/>
  <sheetViews>
    <sheetView showGridLines="0" zoomScaleNormal="100" zoomScaleSheetLayoutView="55" workbookViewId="0">
      <selection activeCell="BB73" sqref="BB73:BO74"/>
    </sheetView>
  </sheetViews>
  <sheetFormatPr defaultColWidth="0" defaultRowHeight="13.5" customHeight="1" zeroHeight="1" x14ac:dyDescent="0.15"/>
  <cols>
    <col min="1" max="1" width="6.375" style="243" customWidth="1"/>
    <col min="2" max="107" width="2.5" style="243" customWidth="1"/>
    <col min="108" max="108" width="6.125" style="249" customWidth="1"/>
    <col min="109" max="109" width="5.875" style="247" customWidth="1"/>
    <col min="110" max="16384" width="8.625" style="243" hidden="1"/>
  </cols>
  <sheetData>
    <row r="1" spans="1:109" ht="42.75" customHeight="1" x14ac:dyDescent="0.15">
      <c r="A1" s="1202"/>
      <c r="B1" s="1203"/>
      <c r="DD1" s="243"/>
      <c r="DE1" s="243"/>
    </row>
    <row r="2" spans="1:109" ht="25.5" customHeight="1" x14ac:dyDescent="0.15">
      <c r="A2" s="1204"/>
      <c r="C2" s="1204"/>
      <c r="O2" s="1204"/>
      <c r="P2" s="1204"/>
      <c r="Q2" s="1204"/>
      <c r="R2" s="1204"/>
      <c r="S2" s="1204"/>
      <c r="T2" s="1204"/>
      <c r="U2" s="1204"/>
      <c r="V2" s="1204"/>
      <c r="W2" s="1204"/>
      <c r="X2" s="1204"/>
      <c r="Y2" s="1204"/>
      <c r="Z2" s="1204"/>
      <c r="AA2" s="1204"/>
      <c r="AB2" s="1204"/>
      <c r="AC2" s="1204"/>
      <c r="AD2" s="1204"/>
      <c r="AE2" s="1204"/>
      <c r="AF2" s="1204"/>
      <c r="AG2" s="1204"/>
      <c r="AH2" s="1204"/>
      <c r="AI2" s="1204"/>
      <c r="AU2" s="1204"/>
      <c r="BG2" s="1204"/>
      <c r="BS2" s="1204"/>
      <c r="CE2" s="1204"/>
      <c r="CQ2" s="1204"/>
      <c r="DD2" s="243"/>
      <c r="DE2" s="243"/>
    </row>
    <row r="3" spans="1:109" ht="25.5" customHeight="1" x14ac:dyDescent="0.15">
      <c r="A3" s="1204"/>
      <c r="C3" s="1204"/>
      <c r="O3" s="1204"/>
      <c r="P3" s="1204"/>
      <c r="Q3" s="1204"/>
      <c r="R3" s="1204"/>
      <c r="S3" s="1204"/>
      <c r="T3" s="1204"/>
      <c r="U3" s="1204"/>
      <c r="V3" s="1204"/>
      <c r="W3" s="1204"/>
      <c r="X3" s="1204"/>
      <c r="Y3" s="1204"/>
      <c r="Z3" s="1204"/>
      <c r="AA3" s="1204"/>
      <c r="AB3" s="1204"/>
      <c r="AC3" s="1204"/>
      <c r="AD3" s="1204"/>
      <c r="AE3" s="1204"/>
      <c r="AF3" s="1204"/>
      <c r="AG3" s="1204"/>
      <c r="AH3" s="1204"/>
      <c r="AI3" s="1204"/>
      <c r="AU3" s="1204"/>
      <c r="BG3" s="1204"/>
      <c r="BS3" s="1204"/>
      <c r="CE3" s="1204"/>
      <c r="CQ3" s="1204"/>
      <c r="DD3" s="243"/>
      <c r="DE3" s="243"/>
    </row>
    <row r="4" spans="1:109" s="241" customFormat="1" x14ac:dyDescent="0.15">
      <c r="A4" s="1204"/>
      <c r="B4" s="1204"/>
      <c r="C4" s="1204"/>
      <c r="D4" s="1204"/>
      <c r="E4" s="1204"/>
      <c r="F4" s="1204"/>
      <c r="G4" s="1204"/>
      <c r="H4" s="1204"/>
      <c r="I4" s="1204"/>
      <c r="J4" s="1204"/>
      <c r="K4" s="1204"/>
      <c r="L4" s="1204"/>
      <c r="M4" s="1204"/>
      <c r="N4" s="1204"/>
      <c r="O4" s="1204"/>
      <c r="P4" s="1204"/>
      <c r="Q4" s="1204"/>
      <c r="R4" s="1204"/>
      <c r="S4" s="1204"/>
      <c r="T4" s="1204"/>
      <c r="U4" s="1204"/>
      <c r="V4" s="1204"/>
      <c r="W4" s="1204"/>
      <c r="X4" s="1204"/>
      <c r="Y4" s="1204"/>
      <c r="Z4" s="1204"/>
      <c r="AA4" s="1204"/>
      <c r="AB4" s="1204"/>
      <c r="AC4" s="1204"/>
      <c r="AD4" s="1204"/>
      <c r="AE4" s="1204"/>
      <c r="AF4" s="1204"/>
      <c r="AG4" s="1204"/>
      <c r="AH4" s="1204"/>
      <c r="AI4" s="1204"/>
      <c r="AJ4" s="1204"/>
      <c r="AK4" s="1204"/>
      <c r="AL4" s="1204"/>
      <c r="AM4" s="1204"/>
      <c r="AN4" s="1204"/>
      <c r="AO4" s="1204"/>
      <c r="AP4" s="1204"/>
      <c r="AQ4" s="1204"/>
      <c r="AR4" s="1204"/>
      <c r="AS4" s="1204"/>
      <c r="AT4" s="1204"/>
      <c r="AU4" s="1204"/>
      <c r="AV4" s="1204"/>
      <c r="AW4" s="1204"/>
      <c r="AX4" s="1204"/>
      <c r="AY4" s="1204"/>
      <c r="AZ4" s="1204"/>
      <c r="BA4" s="1204"/>
      <c r="BB4" s="1204"/>
      <c r="BC4" s="1204"/>
      <c r="BD4" s="1204"/>
      <c r="BE4" s="1204"/>
      <c r="BF4" s="1204"/>
      <c r="BG4" s="1204"/>
      <c r="BH4" s="1204"/>
      <c r="BI4" s="1204"/>
      <c r="BJ4" s="1204"/>
      <c r="BK4" s="1204"/>
      <c r="BL4" s="1204"/>
      <c r="BM4" s="1204"/>
      <c r="BN4" s="1204"/>
      <c r="BO4" s="1204"/>
      <c r="BP4" s="1204"/>
      <c r="BQ4" s="1204"/>
      <c r="BR4" s="1204"/>
      <c r="BS4" s="1204"/>
      <c r="BT4" s="1204"/>
      <c r="BU4" s="1204"/>
      <c r="BV4" s="1204"/>
      <c r="BW4" s="1204"/>
      <c r="BX4" s="1204"/>
      <c r="BY4" s="1204"/>
      <c r="BZ4" s="1204"/>
      <c r="CA4" s="1204"/>
      <c r="CB4" s="1204"/>
      <c r="CC4" s="1204"/>
      <c r="CD4" s="1204"/>
      <c r="CE4" s="1204"/>
      <c r="CF4" s="1204"/>
      <c r="CG4" s="1204"/>
      <c r="CH4" s="1204"/>
      <c r="CI4" s="1204"/>
      <c r="CJ4" s="1204"/>
      <c r="CK4" s="1204"/>
      <c r="CL4" s="1204"/>
      <c r="CM4" s="1204"/>
      <c r="CN4" s="1204"/>
      <c r="CO4" s="1204"/>
      <c r="CP4" s="1204"/>
      <c r="CQ4" s="1204"/>
      <c r="CR4" s="1204"/>
      <c r="CS4" s="1204"/>
      <c r="CT4" s="1204"/>
      <c r="CU4" s="1204"/>
      <c r="CV4" s="1204"/>
      <c r="CW4" s="1204"/>
      <c r="CX4" s="1204"/>
      <c r="CY4" s="1204"/>
      <c r="CZ4" s="1204"/>
      <c r="DA4" s="1204"/>
      <c r="DB4" s="1204"/>
      <c r="DC4" s="1204"/>
      <c r="DD4" s="1204"/>
      <c r="DE4" s="1204"/>
    </row>
    <row r="5" spans="1:109" s="241" customFormat="1" x14ac:dyDescent="0.15">
      <c r="A5" s="1204"/>
      <c r="B5" s="1204"/>
      <c r="C5" s="1204"/>
      <c r="D5" s="1204"/>
      <c r="E5" s="1204"/>
      <c r="F5" s="1204"/>
      <c r="G5" s="1204"/>
      <c r="H5" s="1204"/>
      <c r="I5" s="1204"/>
      <c r="J5" s="1204"/>
      <c r="K5" s="1204"/>
      <c r="L5" s="1204"/>
      <c r="M5" s="1204"/>
      <c r="N5" s="1204"/>
      <c r="O5" s="1204"/>
      <c r="P5" s="1204"/>
      <c r="Q5" s="1204"/>
      <c r="R5" s="1204"/>
      <c r="S5" s="1204"/>
      <c r="T5" s="1204"/>
      <c r="U5" s="1204"/>
      <c r="V5" s="1204"/>
      <c r="W5" s="1204"/>
      <c r="X5" s="1204"/>
      <c r="Y5" s="1204"/>
      <c r="Z5" s="1204"/>
      <c r="AA5" s="1204"/>
      <c r="AB5" s="1204"/>
      <c r="AC5" s="1204"/>
      <c r="AD5" s="1204"/>
      <c r="AE5" s="1204"/>
      <c r="AF5" s="1204"/>
      <c r="AG5" s="1204"/>
      <c r="AH5" s="1204"/>
      <c r="AI5" s="1204"/>
      <c r="AJ5" s="1204"/>
      <c r="AK5" s="1204"/>
      <c r="AL5" s="1204"/>
      <c r="AM5" s="1204"/>
      <c r="AN5" s="1204"/>
      <c r="AO5" s="1204"/>
      <c r="AP5" s="1204"/>
      <c r="AQ5" s="1204"/>
      <c r="AR5" s="1204"/>
      <c r="AS5" s="1204"/>
      <c r="AT5" s="1204"/>
      <c r="AU5" s="1204"/>
      <c r="AV5" s="1204"/>
      <c r="AW5" s="1204"/>
      <c r="AX5" s="1204"/>
      <c r="AY5" s="1204"/>
      <c r="AZ5" s="1204"/>
      <c r="BA5" s="1204"/>
      <c r="BB5" s="1204"/>
      <c r="BC5" s="1204"/>
      <c r="BD5" s="1204"/>
      <c r="BE5" s="1204"/>
      <c r="BF5" s="1204"/>
      <c r="BG5" s="1204"/>
      <c r="BH5" s="1204"/>
      <c r="BI5" s="1204"/>
      <c r="BJ5" s="1204"/>
      <c r="BK5" s="1204"/>
      <c r="BL5" s="1204"/>
      <c r="BM5" s="1204"/>
      <c r="BN5" s="1204"/>
      <c r="BO5" s="1204"/>
      <c r="BP5" s="1204"/>
      <c r="BQ5" s="1204"/>
      <c r="BR5" s="1204"/>
      <c r="BS5" s="1204"/>
      <c r="BT5" s="1204"/>
      <c r="BU5" s="1204"/>
      <c r="BV5" s="1204"/>
      <c r="BW5" s="1204"/>
      <c r="BX5" s="1204"/>
      <c r="BY5" s="1204"/>
      <c r="BZ5" s="1204"/>
      <c r="CA5" s="1204"/>
      <c r="CB5" s="1204"/>
      <c r="CC5" s="1204"/>
      <c r="CD5" s="1204"/>
      <c r="CE5" s="1204"/>
      <c r="CF5" s="1204"/>
      <c r="CG5" s="1204"/>
      <c r="CH5" s="1204"/>
      <c r="CI5" s="1204"/>
      <c r="CJ5" s="1204"/>
      <c r="CK5" s="1204"/>
      <c r="CL5" s="1204"/>
      <c r="CM5" s="1204"/>
      <c r="CN5" s="1204"/>
      <c r="CO5" s="1204"/>
      <c r="CP5" s="1204"/>
      <c r="CQ5" s="1204"/>
      <c r="CR5" s="1204"/>
      <c r="CS5" s="1204"/>
      <c r="CT5" s="1204"/>
      <c r="CU5" s="1204"/>
      <c r="CV5" s="1204"/>
      <c r="CW5" s="1204"/>
      <c r="CX5" s="1204"/>
      <c r="CY5" s="1204"/>
      <c r="CZ5" s="1204"/>
      <c r="DA5" s="1204"/>
      <c r="DB5" s="1204"/>
      <c r="DC5" s="1204"/>
      <c r="DD5" s="1204"/>
      <c r="DE5" s="1204"/>
    </row>
    <row r="6" spans="1:109" s="241" customFormat="1" x14ac:dyDescent="0.15">
      <c r="A6" s="1204"/>
      <c r="B6" s="1204"/>
      <c r="C6" s="1204"/>
      <c r="D6" s="1204"/>
      <c r="E6" s="1204"/>
      <c r="F6" s="1204"/>
      <c r="G6" s="1204"/>
      <c r="H6" s="1204"/>
      <c r="I6" s="1204"/>
      <c r="J6" s="1204"/>
      <c r="K6" s="1204"/>
      <c r="L6" s="1204"/>
      <c r="M6" s="1204"/>
      <c r="N6" s="1204"/>
      <c r="O6" s="1204"/>
      <c r="P6" s="1204"/>
      <c r="Q6" s="1204"/>
      <c r="R6" s="1204"/>
      <c r="S6" s="1204"/>
      <c r="T6" s="1204"/>
      <c r="U6" s="1204"/>
      <c r="V6" s="1204"/>
      <c r="W6" s="1204"/>
      <c r="X6" s="1204"/>
      <c r="Y6" s="1204"/>
      <c r="Z6" s="1204"/>
      <c r="AA6" s="1204"/>
      <c r="AB6" s="1204"/>
      <c r="AC6" s="1204"/>
      <c r="AD6" s="1204"/>
      <c r="AE6" s="1204"/>
      <c r="AF6" s="1204"/>
      <c r="AG6" s="1204"/>
      <c r="AH6" s="1204"/>
      <c r="AI6" s="1204"/>
      <c r="AJ6" s="1204"/>
      <c r="AK6" s="1204"/>
      <c r="AL6" s="1204"/>
      <c r="AM6" s="1204"/>
      <c r="AN6" s="1204"/>
      <c r="AO6" s="1204"/>
      <c r="AP6" s="1204"/>
      <c r="AQ6" s="1204"/>
      <c r="AR6" s="1204"/>
      <c r="AS6" s="1204"/>
      <c r="AT6" s="1204"/>
      <c r="AU6" s="1204"/>
      <c r="AV6" s="1204"/>
      <c r="AW6" s="1204"/>
      <c r="AX6" s="1204"/>
      <c r="AY6" s="1204"/>
      <c r="AZ6" s="1204"/>
      <c r="BA6" s="1204"/>
      <c r="BB6" s="1204"/>
      <c r="BC6" s="1204"/>
      <c r="BD6" s="1204"/>
      <c r="BE6" s="1204"/>
      <c r="BF6" s="1204"/>
      <c r="BG6" s="1204"/>
      <c r="BH6" s="1204"/>
      <c r="BI6" s="1204"/>
      <c r="BJ6" s="1204"/>
      <c r="BK6" s="1204"/>
      <c r="BL6" s="1204"/>
      <c r="BM6" s="1204"/>
      <c r="BN6" s="1204"/>
      <c r="BO6" s="1204"/>
      <c r="BP6" s="1204"/>
      <c r="BQ6" s="1204"/>
      <c r="BR6" s="1204"/>
      <c r="BS6" s="1204"/>
      <c r="BT6" s="1204"/>
      <c r="BU6" s="1204"/>
      <c r="BV6" s="1204"/>
      <c r="BW6" s="1204"/>
      <c r="BX6" s="1204"/>
      <c r="BY6" s="1204"/>
      <c r="BZ6" s="1204"/>
      <c r="CA6" s="1204"/>
      <c r="CB6" s="1204"/>
      <c r="CC6" s="1204"/>
      <c r="CD6" s="1204"/>
      <c r="CE6" s="1204"/>
      <c r="CF6" s="1204"/>
      <c r="CG6" s="1204"/>
      <c r="CH6" s="1204"/>
      <c r="CI6" s="1204"/>
      <c r="CJ6" s="1204"/>
      <c r="CK6" s="1204"/>
      <c r="CL6" s="1204"/>
      <c r="CM6" s="1204"/>
      <c r="CN6" s="1204"/>
      <c r="CO6" s="1204"/>
      <c r="CP6" s="1204"/>
      <c r="CQ6" s="1204"/>
      <c r="CR6" s="1204"/>
      <c r="CS6" s="1204"/>
      <c r="CT6" s="1204"/>
      <c r="CU6" s="1204"/>
      <c r="CV6" s="1204"/>
      <c r="CW6" s="1204"/>
      <c r="CX6" s="1204"/>
      <c r="CY6" s="1204"/>
      <c r="CZ6" s="1204"/>
      <c r="DA6" s="1204"/>
      <c r="DB6" s="1204"/>
      <c r="DC6" s="1204"/>
      <c r="DD6" s="1204"/>
      <c r="DE6" s="1204"/>
    </row>
    <row r="7" spans="1:109" s="241" customFormat="1" x14ac:dyDescent="0.15">
      <c r="A7" s="1204"/>
      <c r="B7" s="1204"/>
      <c r="C7" s="1204"/>
      <c r="D7" s="1204"/>
      <c r="E7" s="1204"/>
      <c r="F7" s="1204"/>
      <c r="G7" s="1204"/>
      <c r="H7" s="1204"/>
      <c r="I7" s="1204"/>
      <c r="J7" s="1204"/>
      <c r="K7" s="1204"/>
      <c r="L7" s="1204"/>
      <c r="M7" s="1204"/>
      <c r="N7" s="1204"/>
      <c r="O7" s="1204"/>
      <c r="P7" s="1204"/>
      <c r="Q7" s="1204"/>
      <c r="R7" s="1204"/>
      <c r="S7" s="1204"/>
      <c r="T7" s="1204"/>
      <c r="U7" s="1204"/>
      <c r="V7" s="1204"/>
      <c r="W7" s="1204"/>
      <c r="X7" s="1204"/>
      <c r="Y7" s="1204"/>
      <c r="Z7" s="1204"/>
      <c r="AA7" s="1204"/>
      <c r="AB7" s="1204"/>
      <c r="AC7" s="1204"/>
      <c r="AD7" s="1204"/>
      <c r="AE7" s="1204"/>
      <c r="AF7" s="1204"/>
      <c r="AG7" s="1204"/>
      <c r="AH7" s="1204"/>
      <c r="AI7" s="1204"/>
      <c r="AJ7" s="1204"/>
      <c r="AK7" s="1204"/>
      <c r="AL7" s="1204"/>
      <c r="AM7" s="1204"/>
      <c r="AN7" s="1204"/>
      <c r="AO7" s="1204"/>
      <c r="AP7" s="1204"/>
      <c r="AQ7" s="1204"/>
      <c r="AR7" s="1204"/>
      <c r="AS7" s="1204"/>
      <c r="AT7" s="1204"/>
      <c r="AU7" s="1204"/>
      <c r="AV7" s="1204"/>
      <c r="AW7" s="1204"/>
      <c r="AX7" s="1204"/>
      <c r="AY7" s="1204"/>
      <c r="AZ7" s="1204"/>
      <c r="BA7" s="1204"/>
      <c r="BB7" s="1204"/>
      <c r="BC7" s="1204"/>
      <c r="BD7" s="1204"/>
      <c r="BE7" s="1204"/>
      <c r="BF7" s="1204"/>
      <c r="BG7" s="1204"/>
      <c r="BH7" s="1204"/>
      <c r="BI7" s="1204"/>
      <c r="BJ7" s="1204"/>
      <c r="BK7" s="1204"/>
      <c r="BL7" s="1204"/>
      <c r="BM7" s="1204"/>
      <c r="BN7" s="1204"/>
      <c r="BO7" s="1204"/>
      <c r="BP7" s="1204"/>
      <c r="BQ7" s="1204"/>
      <c r="BR7" s="1204"/>
      <c r="BS7" s="1204"/>
      <c r="BT7" s="1204"/>
      <c r="BU7" s="1204"/>
      <c r="BV7" s="1204"/>
      <c r="BW7" s="1204"/>
      <c r="BX7" s="1204"/>
      <c r="BY7" s="1204"/>
      <c r="BZ7" s="1204"/>
      <c r="CA7" s="1204"/>
      <c r="CB7" s="1204"/>
      <c r="CC7" s="1204"/>
      <c r="CD7" s="1204"/>
      <c r="CE7" s="1204"/>
      <c r="CF7" s="1204"/>
      <c r="CG7" s="1204"/>
      <c r="CH7" s="1204"/>
      <c r="CI7" s="1204"/>
      <c r="CJ7" s="1204"/>
      <c r="CK7" s="1204"/>
      <c r="CL7" s="1204"/>
      <c r="CM7" s="1204"/>
      <c r="CN7" s="1204"/>
      <c r="CO7" s="1204"/>
      <c r="CP7" s="1204"/>
      <c r="CQ7" s="1204"/>
      <c r="CR7" s="1204"/>
      <c r="CS7" s="1204"/>
      <c r="CT7" s="1204"/>
      <c r="CU7" s="1204"/>
      <c r="CV7" s="1204"/>
      <c r="CW7" s="1204"/>
      <c r="CX7" s="1204"/>
      <c r="CY7" s="1204"/>
      <c r="CZ7" s="1204"/>
      <c r="DA7" s="1204"/>
      <c r="DB7" s="1204"/>
      <c r="DC7" s="1204"/>
      <c r="DD7" s="1204"/>
      <c r="DE7" s="1204"/>
    </row>
    <row r="8" spans="1:109" s="241" customFormat="1" x14ac:dyDescent="0.15">
      <c r="A8" s="1204"/>
      <c r="B8" s="1204"/>
      <c r="C8" s="1204"/>
      <c r="D8" s="1204"/>
      <c r="E8" s="1204"/>
      <c r="F8" s="1204"/>
      <c r="G8" s="1204"/>
      <c r="H8" s="1204"/>
      <c r="I8" s="1204"/>
      <c r="J8" s="1204"/>
      <c r="K8" s="1204"/>
      <c r="L8" s="1204"/>
      <c r="M8" s="1204"/>
      <c r="N8" s="1204"/>
      <c r="O8" s="1204"/>
      <c r="P8" s="1204"/>
      <c r="Q8" s="1204"/>
      <c r="R8" s="1204"/>
      <c r="S8" s="1204"/>
      <c r="T8" s="1204"/>
      <c r="U8" s="1204"/>
      <c r="V8" s="1204"/>
      <c r="W8" s="1204"/>
      <c r="X8" s="1204"/>
      <c r="Y8" s="1204"/>
      <c r="Z8" s="1204"/>
      <c r="AA8" s="1204"/>
      <c r="AB8" s="1204"/>
      <c r="AC8" s="1204"/>
      <c r="AD8" s="1204"/>
      <c r="AE8" s="1204"/>
      <c r="AF8" s="1204"/>
      <c r="AG8" s="1204"/>
      <c r="AH8" s="1204"/>
      <c r="AI8" s="1204"/>
      <c r="AJ8" s="1204"/>
      <c r="AK8" s="1204"/>
      <c r="AL8" s="1204"/>
      <c r="AM8" s="1204"/>
      <c r="AN8" s="1204"/>
      <c r="AO8" s="1204"/>
      <c r="AP8" s="1204"/>
      <c r="AQ8" s="1204"/>
      <c r="AR8" s="1204"/>
      <c r="AS8" s="1204"/>
      <c r="AT8" s="1204"/>
      <c r="AU8" s="1204"/>
      <c r="AV8" s="1204"/>
      <c r="AW8" s="1204"/>
      <c r="AX8" s="1204"/>
      <c r="AY8" s="1204"/>
      <c r="AZ8" s="1204"/>
      <c r="BA8" s="1204"/>
      <c r="BB8" s="1204"/>
      <c r="BC8" s="1204"/>
      <c r="BD8" s="1204"/>
      <c r="BE8" s="1204"/>
      <c r="BF8" s="1204"/>
      <c r="BG8" s="1204"/>
      <c r="BH8" s="1204"/>
      <c r="BI8" s="1204"/>
      <c r="BJ8" s="1204"/>
      <c r="BK8" s="1204"/>
      <c r="BL8" s="1204"/>
      <c r="BM8" s="1204"/>
      <c r="BN8" s="1204"/>
      <c r="BO8" s="1204"/>
      <c r="BP8" s="1204"/>
      <c r="BQ8" s="1204"/>
      <c r="BR8" s="1204"/>
      <c r="BS8" s="1204"/>
      <c r="BT8" s="1204"/>
      <c r="BU8" s="1204"/>
      <c r="BV8" s="1204"/>
      <c r="BW8" s="1204"/>
      <c r="BX8" s="1204"/>
      <c r="BY8" s="1204"/>
      <c r="BZ8" s="1204"/>
      <c r="CA8" s="1204"/>
      <c r="CB8" s="1204"/>
      <c r="CC8" s="1204"/>
      <c r="CD8" s="1204"/>
      <c r="CE8" s="1204"/>
      <c r="CF8" s="1204"/>
      <c r="CG8" s="1204"/>
      <c r="CH8" s="1204"/>
      <c r="CI8" s="1204"/>
      <c r="CJ8" s="1204"/>
      <c r="CK8" s="1204"/>
      <c r="CL8" s="1204"/>
      <c r="CM8" s="1204"/>
      <c r="CN8" s="1204"/>
      <c r="CO8" s="1204"/>
      <c r="CP8" s="1204"/>
      <c r="CQ8" s="1204"/>
      <c r="CR8" s="1204"/>
      <c r="CS8" s="1204"/>
      <c r="CT8" s="1204"/>
      <c r="CU8" s="1204"/>
      <c r="CV8" s="1204"/>
      <c r="CW8" s="1204"/>
      <c r="CX8" s="1204"/>
      <c r="CY8" s="1204"/>
      <c r="CZ8" s="1204"/>
      <c r="DA8" s="1204"/>
      <c r="DB8" s="1204"/>
      <c r="DC8" s="1204"/>
      <c r="DD8" s="1204"/>
      <c r="DE8" s="1204"/>
    </row>
    <row r="9" spans="1:109" s="241" customFormat="1" x14ac:dyDescent="0.15">
      <c r="A9" s="1204"/>
      <c r="B9" s="1204"/>
      <c r="C9" s="1204"/>
      <c r="D9" s="1204"/>
      <c r="E9" s="1204"/>
      <c r="F9" s="1204"/>
      <c r="G9" s="1204"/>
      <c r="H9" s="1204"/>
      <c r="I9" s="1204"/>
      <c r="J9" s="1204"/>
      <c r="K9" s="1204"/>
      <c r="L9" s="1204"/>
      <c r="M9" s="1204"/>
      <c r="N9" s="1204"/>
      <c r="O9" s="1204"/>
      <c r="P9" s="1204"/>
      <c r="Q9" s="1204"/>
      <c r="R9" s="1204"/>
      <c r="S9" s="1204"/>
      <c r="T9" s="1204"/>
      <c r="U9" s="1204"/>
      <c r="V9" s="1204"/>
      <c r="W9" s="1204"/>
      <c r="X9" s="1204"/>
      <c r="Y9" s="1204"/>
      <c r="Z9" s="1204"/>
      <c r="AA9" s="1204"/>
      <c r="AB9" s="1204"/>
      <c r="AC9" s="1204"/>
      <c r="AD9" s="1204"/>
      <c r="AE9" s="1204"/>
      <c r="AF9" s="1204"/>
      <c r="AG9" s="1204"/>
      <c r="AH9" s="1204"/>
      <c r="AI9" s="1204"/>
      <c r="AJ9" s="1204"/>
      <c r="AK9" s="1204"/>
      <c r="AL9" s="1204"/>
      <c r="AM9" s="1204"/>
      <c r="AN9" s="1204"/>
      <c r="AO9" s="1204"/>
      <c r="AP9" s="1204"/>
      <c r="AQ9" s="1204"/>
      <c r="AR9" s="1204"/>
      <c r="AS9" s="1204"/>
      <c r="AT9" s="1204"/>
      <c r="AU9" s="1204"/>
      <c r="AV9" s="1204"/>
      <c r="AW9" s="1204"/>
      <c r="AX9" s="1204"/>
      <c r="AY9" s="1204"/>
      <c r="AZ9" s="1204"/>
      <c r="BA9" s="1204"/>
      <c r="BB9" s="1204"/>
      <c r="BC9" s="1204"/>
      <c r="BD9" s="1204"/>
      <c r="BE9" s="1204"/>
      <c r="BF9" s="1204"/>
      <c r="BG9" s="1204"/>
      <c r="BH9" s="1204"/>
      <c r="BI9" s="1204"/>
      <c r="BJ9" s="1204"/>
      <c r="BK9" s="1204"/>
      <c r="BL9" s="1204"/>
      <c r="BM9" s="1204"/>
      <c r="BN9" s="1204"/>
      <c r="BO9" s="1204"/>
      <c r="BP9" s="1204"/>
      <c r="BQ9" s="1204"/>
      <c r="BR9" s="1204"/>
      <c r="BS9" s="1204"/>
      <c r="BT9" s="1204"/>
      <c r="BU9" s="1204"/>
      <c r="BV9" s="1204"/>
      <c r="BW9" s="1204"/>
      <c r="BX9" s="1204"/>
      <c r="BY9" s="1204"/>
      <c r="BZ9" s="1204"/>
      <c r="CA9" s="1204"/>
      <c r="CB9" s="1204"/>
      <c r="CC9" s="1204"/>
      <c r="CD9" s="1204"/>
      <c r="CE9" s="1204"/>
      <c r="CF9" s="1204"/>
      <c r="CG9" s="1204"/>
      <c r="CH9" s="1204"/>
      <c r="CI9" s="1204"/>
      <c r="CJ9" s="1204"/>
      <c r="CK9" s="1204"/>
      <c r="CL9" s="1204"/>
      <c r="CM9" s="1204"/>
      <c r="CN9" s="1204"/>
      <c r="CO9" s="1204"/>
      <c r="CP9" s="1204"/>
      <c r="CQ9" s="1204"/>
      <c r="CR9" s="1204"/>
      <c r="CS9" s="1204"/>
      <c r="CT9" s="1204"/>
      <c r="CU9" s="1204"/>
      <c r="CV9" s="1204"/>
      <c r="CW9" s="1204"/>
      <c r="CX9" s="1204"/>
      <c r="CY9" s="1204"/>
      <c r="CZ9" s="1204"/>
      <c r="DA9" s="1204"/>
      <c r="DB9" s="1204"/>
      <c r="DC9" s="1204"/>
      <c r="DD9" s="1204"/>
      <c r="DE9" s="1204"/>
    </row>
    <row r="10" spans="1:109" s="241" customFormat="1" x14ac:dyDescent="0.15">
      <c r="A10" s="1204"/>
      <c r="B10" s="1204"/>
      <c r="C10" s="1204"/>
      <c r="D10" s="1204"/>
      <c r="E10" s="1204"/>
      <c r="F10" s="1204"/>
      <c r="G10" s="1204"/>
      <c r="H10" s="1204"/>
      <c r="I10" s="1204"/>
      <c r="J10" s="1204"/>
      <c r="K10" s="1204"/>
      <c r="L10" s="1204"/>
      <c r="M10" s="1204"/>
      <c r="N10" s="1204"/>
      <c r="O10" s="1204"/>
      <c r="P10" s="1204"/>
      <c r="Q10" s="1204"/>
      <c r="R10" s="1204"/>
      <c r="S10" s="1204"/>
      <c r="T10" s="1204"/>
      <c r="U10" s="1204"/>
      <c r="V10" s="1204"/>
      <c r="W10" s="1204"/>
      <c r="X10" s="1204"/>
      <c r="Y10" s="1204"/>
      <c r="Z10" s="1204"/>
      <c r="AA10" s="1204"/>
      <c r="AB10" s="1204"/>
      <c r="AC10" s="1204"/>
      <c r="AD10" s="1204"/>
      <c r="AE10" s="1204"/>
      <c r="AF10" s="1204"/>
      <c r="AG10" s="1204"/>
      <c r="AH10" s="1204"/>
      <c r="AI10" s="1204"/>
      <c r="AJ10" s="1204"/>
      <c r="AK10" s="1204"/>
      <c r="AL10" s="1204"/>
      <c r="AM10" s="1204"/>
      <c r="AN10" s="1204"/>
      <c r="AO10" s="1204"/>
      <c r="AP10" s="1204"/>
      <c r="AQ10" s="1204"/>
      <c r="AR10" s="1204"/>
      <c r="AS10" s="1204"/>
      <c r="AT10" s="1204"/>
      <c r="AU10" s="1204"/>
      <c r="AV10" s="1204"/>
      <c r="AW10" s="1204"/>
      <c r="AX10" s="1204"/>
      <c r="AY10" s="1204"/>
      <c r="AZ10" s="1204"/>
      <c r="BA10" s="1204"/>
      <c r="BB10" s="1204"/>
      <c r="BC10" s="1204"/>
      <c r="BD10" s="1204"/>
      <c r="BE10" s="1204"/>
      <c r="BF10" s="1204"/>
      <c r="BG10" s="1204"/>
      <c r="BH10" s="1204"/>
      <c r="BI10" s="1204"/>
      <c r="BJ10" s="1204"/>
      <c r="BK10" s="1204"/>
      <c r="BL10" s="1204"/>
      <c r="BM10" s="1204"/>
      <c r="BN10" s="1204"/>
      <c r="BO10" s="1204"/>
      <c r="BP10" s="1204"/>
      <c r="BQ10" s="1204"/>
      <c r="BR10" s="1204"/>
      <c r="BS10" s="1204"/>
      <c r="BT10" s="1204"/>
      <c r="BU10" s="1204"/>
      <c r="BV10" s="1204"/>
      <c r="BW10" s="1204"/>
      <c r="BX10" s="1204"/>
      <c r="BY10" s="1204"/>
      <c r="BZ10" s="1204"/>
      <c r="CA10" s="1204"/>
      <c r="CB10" s="1204"/>
      <c r="CC10" s="1204"/>
      <c r="CD10" s="1204"/>
      <c r="CE10" s="1204"/>
      <c r="CF10" s="1204"/>
      <c r="CG10" s="1204"/>
      <c r="CH10" s="1204"/>
      <c r="CI10" s="1204"/>
      <c r="CJ10" s="1204"/>
      <c r="CK10" s="1204"/>
      <c r="CL10" s="1204"/>
      <c r="CM10" s="1204"/>
      <c r="CN10" s="1204"/>
      <c r="CO10" s="1204"/>
      <c r="CP10" s="1204"/>
      <c r="CQ10" s="1204"/>
      <c r="CR10" s="1204"/>
      <c r="CS10" s="1204"/>
      <c r="CT10" s="1204"/>
      <c r="CU10" s="1204"/>
      <c r="CV10" s="1204"/>
      <c r="CW10" s="1204"/>
      <c r="CX10" s="1204"/>
      <c r="CY10" s="1204"/>
      <c r="CZ10" s="1204"/>
      <c r="DA10" s="1204"/>
      <c r="DB10" s="1204"/>
      <c r="DC10" s="1204"/>
      <c r="DD10" s="1204"/>
      <c r="DE10" s="1204"/>
    </row>
    <row r="11" spans="1:109" s="241" customFormat="1" x14ac:dyDescent="0.15">
      <c r="A11" s="1204"/>
      <c r="B11" s="1204"/>
      <c r="C11" s="1204"/>
      <c r="D11" s="1204"/>
      <c r="E11" s="1204"/>
      <c r="F11" s="1204"/>
      <c r="G11" s="1204"/>
      <c r="H11" s="1204"/>
      <c r="I11" s="1204"/>
      <c r="J11" s="1204"/>
      <c r="K11" s="1204"/>
      <c r="L11" s="1204"/>
      <c r="M11" s="1204"/>
      <c r="N11" s="1204"/>
      <c r="O11" s="1204"/>
      <c r="P11" s="1204"/>
      <c r="Q11" s="1204"/>
      <c r="R11" s="1204"/>
      <c r="S11" s="1204"/>
      <c r="T11" s="1204"/>
      <c r="U11" s="1204"/>
      <c r="V11" s="1204"/>
      <c r="W11" s="1204"/>
      <c r="X11" s="1204"/>
      <c r="Y11" s="1204"/>
      <c r="Z11" s="1204"/>
      <c r="AA11" s="1204"/>
      <c r="AB11" s="1204"/>
      <c r="AC11" s="1204"/>
      <c r="AD11" s="1204"/>
      <c r="AE11" s="1204"/>
      <c r="AF11" s="1204"/>
      <c r="AG11" s="1204"/>
      <c r="AH11" s="1204"/>
      <c r="AI11" s="1204"/>
      <c r="AJ11" s="1204"/>
      <c r="AK11" s="1204"/>
      <c r="AL11" s="1204"/>
      <c r="AM11" s="1204"/>
      <c r="AN11" s="1204"/>
      <c r="AO11" s="1204"/>
      <c r="AP11" s="1204"/>
      <c r="AQ11" s="1204"/>
      <c r="AR11" s="1204"/>
      <c r="AS11" s="1204"/>
      <c r="AT11" s="1204"/>
      <c r="AU11" s="1204"/>
      <c r="AV11" s="1204"/>
      <c r="AW11" s="1204"/>
      <c r="AX11" s="1204"/>
      <c r="AY11" s="1204"/>
      <c r="AZ11" s="1204"/>
      <c r="BA11" s="1204"/>
      <c r="BB11" s="1204"/>
      <c r="BC11" s="1204"/>
      <c r="BD11" s="1204"/>
      <c r="BE11" s="1204"/>
      <c r="BF11" s="1204"/>
      <c r="BG11" s="1204"/>
      <c r="BH11" s="1204"/>
      <c r="BI11" s="1204"/>
      <c r="BJ11" s="1204"/>
      <c r="BK11" s="1204"/>
      <c r="BL11" s="1204"/>
      <c r="BM11" s="1204"/>
      <c r="BN11" s="1204"/>
      <c r="BO11" s="1204"/>
      <c r="BP11" s="1204"/>
      <c r="BQ11" s="1204"/>
      <c r="BR11" s="1204"/>
      <c r="BS11" s="1204"/>
      <c r="BT11" s="1204"/>
      <c r="BU11" s="1204"/>
      <c r="BV11" s="1204"/>
      <c r="BW11" s="1204"/>
      <c r="BX11" s="1204"/>
      <c r="BY11" s="1204"/>
      <c r="BZ11" s="1204"/>
      <c r="CA11" s="1204"/>
      <c r="CB11" s="1204"/>
      <c r="CC11" s="1204"/>
      <c r="CD11" s="1204"/>
      <c r="CE11" s="1204"/>
      <c r="CF11" s="1204"/>
      <c r="CG11" s="1204"/>
      <c r="CH11" s="1204"/>
      <c r="CI11" s="1204"/>
      <c r="CJ11" s="1204"/>
      <c r="CK11" s="1204"/>
      <c r="CL11" s="1204"/>
      <c r="CM11" s="1204"/>
      <c r="CN11" s="1204"/>
      <c r="CO11" s="1204"/>
      <c r="CP11" s="1204"/>
      <c r="CQ11" s="1204"/>
      <c r="CR11" s="1204"/>
      <c r="CS11" s="1204"/>
      <c r="CT11" s="1204"/>
      <c r="CU11" s="1204"/>
      <c r="CV11" s="1204"/>
      <c r="CW11" s="1204"/>
      <c r="CX11" s="1204"/>
      <c r="CY11" s="1204"/>
      <c r="CZ11" s="1204"/>
      <c r="DA11" s="1204"/>
      <c r="DB11" s="1204"/>
      <c r="DC11" s="1204"/>
      <c r="DD11" s="1204"/>
      <c r="DE11" s="1204"/>
    </row>
    <row r="12" spans="1:109" s="241" customFormat="1" x14ac:dyDescent="0.15">
      <c r="A12" s="1204"/>
      <c r="B12" s="1204"/>
      <c r="C12" s="1204"/>
      <c r="D12" s="1204"/>
      <c r="E12" s="1204"/>
      <c r="F12" s="1204"/>
      <c r="G12" s="1204"/>
      <c r="H12" s="1204"/>
      <c r="I12" s="1204"/>
      <c r="J12" s="1204"/>
      <c r="K12" s="1204"/>
      <c r="L12" s="1204"/>
      <c r="M12" s="1204"/>
      <c r="N12" s="1204"/>
      <c r="O12" s="1204"/>
      <c r="P12" s="1204"/>
      <c r="Q12" s="1204"/>
      <c r="R12" s="1204"/>
      <c r="S12" s="1204"/>
      <c r="T12" s="1204"/>
      <c r="U12" s="1204"/>
      <c r="V12" s="1204"/>
      <c r="W12" s="1204"/>
      <c r="X12" s="1204"/>
      <c r="Y12" s="1204"/>
      <c r="Z12" s="1204"/>
      <c r="AA12" s="1204"/>
      <c r="AB12" s="1204"/>
      <c r="AC12" s="1204"/>
      <c r="AD12" s="1204"/>
      <c r="AE12" s="1204"/>
      <c r="AF12" s="1204"/>
      <c r="AG12" s="1204"/>
      <c r="AH12" s="1204"/>
      <c r="AI12" s="1204"/>
      <c r="AJ12" s="1204"/>
      <c r="AK12" s="1204"/>
      <c r="AL12" s="1204"/>
      <c r="AM12" s="1204"/>
      <c r="AN12" s="1204"/>
      <c r="AO12" s="1204"/>
      <c r="AP12" s="1204"/>
      <c r="AQ12" s="1204"/>
      <c r="AR12" s="1204"/>
      <c r="AS12" s="1204"/>
      <c r="AT12" s="1204"/>
      <c r="AU12" s="1204"/>
      <c r="AV12" s="1204"/>
      <c r="AW12" s="1204"/>
      <c r="AX12" s="1204"/>
      <c r="AY12" s="1204"/>
      <c r="AZ12" s="1204"/>
      <c r="BA12" s="1204"/>
      <c r="BB12" s="1204"/>
      <c r="BC12" s="1204"/>
      <c r="BD12" s="1204"/>
      <c r="BE12" s="1204"/>
      <c r="BF12" s="1204"/>
      <c r="BG12" s="1204"/>
      <c r="BH12" s="1204"/>
      <c r="BI12" s="1204"/>
      <c r="BJ12" s="1204"/>
      <c r="BK12" s="1204"/>
      <c r="BL12" s="1204"/>
      <c r="BM12" s="1204"/>
      <c r="BN12" s="1204"/>
      <c r="BO12" s="1204"/>
      <c r="BP12" s="1204"/>
      <c r="BQ12" s="1204"/>
      <c r="BR12" s="1204"/>
      <c r="BS12" s="1204"/>
      <c r="BT12" s="1204"/>
      <c r="BU12" s="1204"/>
      <c r="BV12" s="1204"/>
      <c r="BW12" s="1204"/>
      <c r="BX12" s="1204"/>
      <c r="BY12" s="1204"/>
      <c r="BZ12" s="1204"/>
      <c r="CA12" s="1204"/>
      <c r="CB12" s="1204"/>
      <c r="CC12" s="1204"/>
      <c r="CD12" s="1204"/>
      <c r="CE12" s="1204"/>
      <c r="CF12" s="1204"/>
      <c r="CG12" s="1204"/>
      <c r="CH12" s="1204"/>
      <c r="CI12" s="1204"/>
      <c r="CJ12" s="1204"/>
      <c r="CK12" s="1204"/>
      <c r="CL12" s="1204"/>
      <c r="CM12" s="1204"/>
      <c r="CN12" s="1204"/>
      <c r="CO12" s="1204"/>
      <c r="CP12" s="1204"/>
      <c r="CQ12" s="1204"/>
      <c r="CR12" s="1204"/>
      <c r="CS12" s="1204"/>
      <c r="CT12" s="1204"/>
      <c r="CU12" s="1204"/>
      <c r="CV12" s="1204"/>
      <c r="CW12" s="1204"/>
      <c r="CX12" s="1204"/>
      <c r="CY12" s="1204"/>
      <c r="CZ12" s="1204"/>
      <c r="DA12" s="1204"/>
      <c r="DB12" s="1204"/>
      <c r="DC12" s="1204"/>
      <c r="DD12" s="1204"/>
      <c r="DE12" s="1204"/>
    </row>
    <row r="13" spans="1:109" s="241" customFormat="1" x14ac:dyDescent="0.15">
      <c r="A13" s="1204"/>
      <c r="B13" s="1204"/>
      <c r="C13" s="1204"/>
      <c r="D13" s="1204"/>
      <c r="E13" s="1204"/>
      <c r="F13" s="1204"/>
      <c r="G13" s="1204"/>
      <c r="H13" s="1204"/>
      <c r="I13" s="1204"/>
      <c r="J13" s="1204"/>
      <c r="K13" s="1204"/>
      <c r="L13" s="1204"/>
      <c r="M13" s="1204"/>
      <c r="N13" s="1204"/>
      <c r="O13" s="1204"/>
      <c r="P13" s="1204"/>
      <c r="Q13" s="1204"/>
      <c r="R13" s="1204"/>
      <c r="S13" s="1204"/>
      <c r="T13" s="1204"/>
      <c r="U13" s="1204"/>
      <c r="V13" s="1204"/>
      <c r="W13" s="1204"/>
      <c r="X13" s="1204"/>
      <c r="Y13" s="1204"/>
      <c r="Z13" s="1204"/>
      <c r="AA13" s="1204"/>
      <c r="AB13" s="1204"/>
      <c r="AC13" s="1204"/>
      <c r="AD13" s="1204"/>
      <c r="AE13" s="1204"/>
      <c r="AF13" s="1204"/>
      <c r="AG13" s="1204"/>
      <c r="AH13" s="1204"/>
      <c r="AI13" s="1204"/>
      <c r="AJ13" s="1204"/>
      <c r="AK13" s="1204"/>
      <c r="AL13" s="1204"/>
      <c r="AM13" s="1204"/>
      <c r="AN13" s="1204"/>
      <c r="AO13" s="1204"/>
      <c r="AP13" s="1204"/>
      <c r="AQ13" s="1204"/>
      <c r="AR13" s="1204"/>
      <c r="AS13" s="1204"/>
      <c r="AT13" s="1204"/>
      <c r="AU13" s="1204"/>
      <c r="AV13" s="1204"/>
      <c r="AW13" s="1204"/>
      <c r="AX13" s="1204"/>
      <c r="AY13" s="1204"/>
      <c r="AZ13" s="1204"/>
      <c r="BA13" s="1204"/>
      <c r="BB13" s="1204"/>
      <c r="BC13" s="1204"/>
      <c r="BD13" s="1204"/>
      <c r="BE13" s="1204"/>
      <c r="BF13" s="1204"/>
      <c r="BG13" s="1204"/>
      <c r="BH13" s="1204"/>
      <c r="BI13" s="1204"/>
      <c r="BJ13" s="1204"/>
      <c r="BK13" s="1204"/>
      <c r="BL13" s="1204"/>
      <c r="BM13" s="1204"/>
      <c r="BN13" s="1204"/>
      <c r="BO13" s="1204"/>
      <c r="BP13" s="1204"/>
      <c r="BQ13" s="1204"/>
      <c r="BR13" s="1204"/>
      <c r="BS13" s="1204"/>
      <c r="BT13" s="1204"/>
      <c r="BU13" s="1204"/>
      <c r="BV13" s="1204"/>
      <c r="BW13" s="1204"/>
      <c r="BX13" s="1204"/>
      <c r="BY13" s="1204"/>
      <c r="BZ13" s="1204"/>
      <c r="CA13" s="1204"/>
      <c r="CB13" s="1204"/>
      <c r="CC13" s="1204"/>
      <c r="CD13" s="1204"/>
      <c r="CE13" s="1204"/>
      <c r="CF13" s="1204"/>
      <c r="CG13" s="1204"/>
      <c r="CH13" s="1204"/>
      <c r="CI13" s="1204"/>
      <c r="CJ13" s="1204"/>
      <c r="CK13" s="1204"/>
      <c r="CL13" s="1204"/>
      <c r="CM13" s="1204"/>
      <c r="CN13" s="1204"/>
      <c r="CO13" s="1204"/>
      <c r="CP13" s="1204"/>
      <c r="CQ13" s="1204"/>
      <c r="CR13" s="1204"/>
      <c r="CS13" s="1204"/>
      <c r="CT13" s="1204"/>
      <c r="CU13" s="1204"/>
      <c r="CV13" s="1204"/>
      <c r="CW13" s="1204"/>
      <c r="CX13" s="1204"/>
      <c r="CY13" s="1204"/>
      <c r="CZ13" s="1204"/>
      <c r="DA13" s="1204"/>
      <c r="DB13" s="1204"/>
      <c r="DC13" s="1204"/>
      <c r="DD13" s="1204"/>
      <c r="DE13" s="1204"/>
    </row>
    <row r="14" spans="1:109" s="241" customFormat="1" x14ac:dyDescent="0.15">
      <c r="A14" s="1204"/>
      <c r="B14" s="1204"/>
      <c r="C14" s="1204"/>
      <c r="D14" s="1204"/>
      <c r="E14" s="1204"/>
      <c r="F14" s="1204"/>
      <c r="G14" s="1204"/>
      <c r="H14" s="1204"/>
      <c r="I14" s="1204"/>
      <c r="J14" s="1204"/>
      <c r="K14" s="1204"/>
      <c r="L14" s="1204"/>
      <c r="M14" s="1204"/>
      <c r="N14" s="1204"/>
      <c r="O14" s="1204"/>
      <c r="P14" s="1204"/>
      <c r="Q14" s="1204"/>
      <c r="R14" s="1204"/>
      <c r="S14" s="1204"/>
      <c r="T14" s="1204"/>
      <c r="U14" s="1204"/>
      <c r="V14" s="1204"/>
      <c r="W14" s="1204"/>
      <c r="X14" s="1204"/>
      <c r="Y14" s="1204"/>
      <c r="Z14" s="1204"/>
      <c r="AA14" s="1204"/>
      <c r="AB14" s="1204"/>
      <c r="AC14" s="1204"/>
      <c r="AD14" s="1204"/>
      <c r="AE14" s="1204"/>
      <c r="AF14" s="1204"/>
      <c r="AG14" s="1204"/>
      <c r="AH14" s="1204"/>
      <c r="AI14" s="1204"/>
      <c r="AJ14" s="1204"/>
      <c r="AK14" s="1204"/>
      <c r="AL14" s="1204"/>
      <c r="AM14" s="1204"/>
      <c r="AN14" s="1204"/>
      <c r="AO14" s="1204"/>
      <c r="AP14" s="1204"/>
      <c r="AQ14" s="1204"/>
      <c r="AR14" s="1204"/>
      <c r="AS14" s="1204"/>
      <c r="AT14" s="1204"/>
      <c r="AU14" s="1204"/>
      <c r="AV14" s="1204"/>
      <c r="AW14" s="1204"/>
      <c r="AX14" s="1204"/>
      <c r="AY14" s="1204"/>
      <c r="AZ14" s="1204"/>
      <c r="BA14" s="1204"/>
      <c r="BB14" s="1204"/>
      <c r="BC14" s="1204"/>
      <c r="BD14" s="1204"/>
      <c r="BE14" s="1204"/>
      <c r="BF14" s="1204"/>
      <c r="BG14" s="1204"/>
      <c r="BH14" s="1204"/>
      <c r="BI14" s="1204"/>
      <c r="BJ14" s="1204"/>
      <c r="BK14" s="1204"/>
      <c r="BL14" s="1204"/>
      <c r="BM14" s="1204"/>
      <c r="BN14" s="1204"/>
      <c r="BO14" s="1204"/>
      <c r="BP14" s="1204"/>
      <c r="BQ14" s="1204"/>
      <c r="BR14" s="1204"/>
      <c r="BS14" s="1204"/>
      <c r="BT14" s="1204"/>
      <c r="BU14" s="1204"/>
      <c r="BV14" s="1204"/>
      <c r="BW14" s="1204"/>
      <c r="BX14" s="1204"/>
      <c r="BY14" s="1204"/>
      <c r="BZ14" s="1204"/>
      <c r="CA14" s="1204"/>
      <c r="CB14" s="1204"/>
      <c r="CC14" s="1204"/>
      <c r="CD14" s="1204"/>
      <c r="CE14" s="1204"/>
      <c r="CF14" s="1204"/>
      <c r="CG14" s="1204"/>
      <c r="CH14" s="1204"/>
      <c r="CI14" s="1204"/>
      <c r="CJ14" s="1204"/>
      <c r="CK14" s="1204"/>
      <c r="CL14" s="1204"/>
      <c r="CM14" s="1204"/>
      <c r="CN14" s="1204"/>
      <c r="CO14" s="1204"/>
      <c r="CP14" s="1204"/>
      <c r="CQ14" s="1204"/>
      <c r="CR14" s="1204"/>
      <c r="CS14" s="1204"/>
      <c r="CT14" s="1204"/>
      <c r="CU14" s="1204"/>
      <c r="CV14" s="1204"/>
      <c r="CW14" s="1204"/>
      <c r="CX14" s="1204"/>
      <c r="CY14" s="1204"/>
      <c r="CZ14" s="1204"/>
      <c r="DA14" s="1204"/>
      <c r="DB14" s="1204"/>
      <c r="DC14" s="1204"/>
      <c r="DD14" s="1204"/>
      <c r="DE14" s="1204"/>
    </row>
    <row r="15" spans="1:109" s="241" customFormat="1" x14ac:dyDescent="0.15">
      <c r="A15" s="243"/>
      <c r="B15" s="1204"/>
      <c r="C15" s="1204"/>
      <c r="D15" s="1204"/>
      <c r="E15" s="1204"/>
      <c r="F15" s="1204"/>
      <c r="G15" s="1204"/>
      <c r="H15" s="1204"/>
      <c r="I15" s="1204"/>
      <c r="J15" s="1204"/>
      <c r="K15" s="1204"/>
      <c r="L15" s="1204"/>
      <c r="M15" s="1204"/>
      <c r="N15" s="1204"/>
      <c r="O15" s="1204"/>
      <c r="P15" s="1204"/>
      <c r="Q15" s="1204"/>
      <c r="R15" s="1204"/>
      <c r="S15" s="1204"/>
      <c r="T15" s="1204"/>
      <c r="U15" s="1204"/>
      <c r="V15" s="1204"/>
      <c r="W15" s="1204"/>
      <c r="X15" s="1204"/>
      <c r="Y15" s="1204"/>
      <c r="Z15" s="1204"/>
      <c r="AA15" s="1204"/>
      <c r="AB15" s="1204"/>
      <c r="AC15" s="1204"/>
      <c r="AD15" s="1204"/>
      <c r="AE15" s="1204"/>
      <c r="AF15" s="1204"/>
      <c r="AG15" s="1204"/>
      <c r="AH15" s="1204"/>
      <c r="AI15" s="1204"/>
      <c r="AJ15" s="1204"/>
      <c r="AK15" s="1204"/>
      <c r="AL15" s="1204"/>
      <c r="AM15" s="1204"/>
      <c r="AN15" s="1204"/>
      <c r="AO15" s="1204"/>
      <c r="AP15" s="1204"/>
      <c r="AQ15" s="1204"/>
      <c r="AR15" s="1204"/>
      <c r="AS15" s="1204"/>
      <c r="AT15" s="1204"/>
      <c r="AU15" s="1204"/>
      <c r="AV15" s="1204"/>
      <c r="AW15" s="1204"/>
      <c r="AX15" s="1204"/>
      <c r="AY15" s="1204"/>
      <c r="AZ15" s="1204"/>
      <c r="BA15" s="1204"/>
      <c r="BB15" s="1204"/>
      <c r="BC15" s="1204"/>
      <c r="BD15" s="1204"/>
      <c r="BE15" s="1204"/>
      <c r="BF15" s="1204"/>
      <c r="BG15" s="1204"/>
      <c r="BH15" s="1204"/>
      <c r="BI15" s="1204"/>
      <c r="BJ15" s="1204"/>
      <c r="BK15" s="1204"/>
      <c r="BL15" s="1204"/>
      <c r="BM15" s="1204"/>
      <c r="BN15" s="1204"/>
      <c r="BO15" s="1204"/>
      <c r="BP15" s="1204"/>
      <c r="BQ15" s="1204"/>
      <c r="BR15" s="1204"/>
      <c r="BS15" s="1204"/>
      <c r="BT15" s="1204"/>
      <c r="BU15" s="1204"/>
      <c r="BV15" s="1204"/>
      <c r="BW15" s="1204"/>
      <c r="BX15" s="1204"/>
      <c r="BY15" s="1204"/>
      <c r="BZ15" s="1204"/>
      <c r="CA15" s="1204"/>
      <c r="CB15" s="1204"/>
      <c r="CC15" s="1204"/>
      <c r="CD15" s="1204"/>
      <c r="CE15" s="1204"/>
      <c r="CF15" s="1204"/>
      <c r="CG15" s="1204"/>
      <c r="CH15" s="1204"/>
      <c r="CI15" s="1204"/>
      <c r="CJ15" s="1204"/>
      <c r="CK15" s="1204"/>
      <c r="CL15" s="1204"/>
      <c r="CM15" s="1204"/>
      <c r="CN15" s="1204"/>
      <c r="CO15" s="1204"/>
      <c r="CP15" s="1204"/>
      <c r="CQ15" s="1204"/>
      <c r="CR15" s="1204"/>
      <c r="CS15" s="1204"/>
      <c r="CT15" s="1204"/>
      <c r="CU15" s="1204"/>
      <c r="CV15" s="1204"/>
      <c r="CW15" s="1204"/>
      <c r="CX15" s="1204"/>
      <c r="CY15" s="1204"/>
      <c r="CZ15" s="1204"/>
      <c r="DA15" s="1204"/>
      <c r="DB15" s="1204"/>
      <c r="DC15" s="1204"/>
      <c r="DD15" s="1204"/>
      <c r="DE15" s="1204"/>
    </row>
    <row r="16" spans="1:109" s="241" customFormat="1" x14ac:dyDescent="0.15">
      <c r="A16" s="243"/>
      <c r="B16" s="1204"/>
      <c r="C16" s="1204"/>
      <c r="D16" s="1204"/>
      <c r="E16" s="1204"/>
      <c r="F16" s="1204"/>
      <c r="G16" s="1204"/>
      <c r="H16" s="1204"/>
      <c r="I16" s="1204"/>
      <c r="J16" s="1204"/>
      <c r="K16" s="1204"/>
      <c r="L16" s="1204"/>
      <c r="M16" s="1204"/>
      <c r="N16" s="1204"/>
      <c r="O16" s="1204"/>
      <c r="P16" s="1204"/>
      <c r="Q16" s="1204"/>
      <c r="R16" s="1204"/>
      <c r="S16" s="1204"/>
      <c r="T16" s="1204"/>
      <c r="U16" s="1204"/>
      <c r="V16" s="1204"/>
      <c r="W16" s="1204"/>
      <c r="X16" s="1204"/>
      <c r="Y16" s="1204"/>
      <c r="Z16" s="1204"/>
      <c r="AA16" s="1204"/>
      <c r="AB16" s="1204"/>
      <c r="AC16" s="1204"/>
      <c r="AD16" s="1204"/>
      <c r="AE16" s="1204"/>
      <c r="AF16" s="1204"/>
      <c r="AG16" s="1204"/>
      <c r="AH16" s="1204"/>
      <c r="AI16" s="1204"/>
      <c r="AJ16" s="1204"/>
      <c r="AK16" s="1204"/>
      <c r="AL16" s="1204"/>
      <c r="AM16" s="1204"/>
      <c r="AN16" s="1204"/>
      <c r="AO16" s="1204"/>
      <c r="AP16" s="1204"/>
      <c r="AQ16" s="1204"/>
      <c r="AR16" s="1204"/>
      <c r="AS16" s="1204"/>
      <c r="AT16" s="1204"/>
      <c r="AU16" s="1204"/>
      <c r="AV16" s="1204"/>
      <c r="AW16" s="1204"/>
      <c r="AX16" s="1204"/>
      <c r="AY16" s="1204"/>
      <c r="AZ16" s="1204"/>
      <c r="BA16" s="1204"/>
      <c r="BB16" s="1204"/>
      <c r="BC16" s="1204"/>
      <c r="BD16" s="1204"/>
      <c r="BE16" s="1204"/>
      <c r="BF16" s="1204"/>
      <c r="BG16" s="1204"/>
      <c r="BH16" s="1204"/>
      <c r="BI16" s="1204"/>
      <c r="BJ16" s="1204"/>
      <c r="BK16" s="1204"/>
      <c r="BL16" s="1204"/>
      <c r="BM16" s="1204"/>
      <c r="BN16" s="1204"/>
      <c r="BO16" s="1204"/>
      <c r="BP16" s="1204"/>
      <c r="BQ16" s="1204"/>
      <c r="BR16" s="1204"/>
      <c r="BS16" s="1204"/>
      <c r="BT16" s="1204"/>
      <c r="BU16" s="1204"/>
      <c r="BV16" s="1204"/>
      <c r="BW16" s="1204"/>
      <c r="BX16" s="1204"/>
      <c r="BY16" s="1204"/>
      <c r="BZ16" s="1204"/>
      <c r="CA16" s="1204"/>
      <c r="CB16" s="1204"/>
      <c r="CC16" s="1204"/>
      <c r="CD16" s="1204"/>
      <c r="CE16" s="1204"/>
      <c r="CF16" s="1204"/>
      <c r="CG16" s="1204"/>
      <c r="CH16" s="1204"/>
      <c r="CI16" s="1204"/>
      <c r="CJ16" s="1204"/>
      <c r="CK16" s="1204"/>
      <c r="CL16" s="1204"/>
      <c r="CM16" s="1204"/>
      <c r="CN16" s="1204"/>
      <c r="CO16" s="1204"/>
      <c r="CP16" s="1204"/>
      <c r="CQ16" s="1204"/>
      <c r="CR16" s="1204"/>
      <c r="CS16" s="1204"/>
      <c r="CT16" s="1204"/>
      <c r="CU16" s="1204"/>
      <c r="CV16" s="1204"/>
      <c r="CW16" s="1204"/>
      <c r="CX16" s="1204"/>
      <c r="CY16" s="1204"/>
      <c r="CZ16" s="1204"/>
      <c r="DA16" s="1204"/>
      <c r="DB16" s="1204"/>
      <c r="DC16" s="1204"/>
      <c r="DD16" s="1204"/>
      <c r="DE16" s="1204"/>
    </row>
    <row r="17" spans="1:109" s="241" customFormat="1" x14ac:dyDescent="0.15">
      <c r="A17" s="243"/>
      <c r="B17" s="1204"/>
      <c r="C17" s="1204"/>
      <c r="D17" s="1204"/>
      <c r="E17" s="1204"/>
      <c r="F17" s="1204"/>
      <c r="G17" s="1204"/>
      <c r="H17" s="1204"/>
      <c r="I17" s="1204"/>
      <c r="J17" s="1204"/>
      <c r="K17" s="1204"/>
      <c r="L17" s="1204"/>
      <c r="M17" s="1204"/>
      <c r="N17" s="1204"/>
      <c r="O17" s="1204"/>
      <c r="P17" s="1204"/>
      <c r="Q17" s="1204"/>
      <c r="R17" s="1204"/>
      <c r="S17" s="1204"/>
      <c r="T17" s="1204"/>
      <c r="U17" s="1204"/>
      <c r="V17" s="1204"/>
      <c r="W17" s="1204"/>
      <c r="X17" s="1204"/>
      <c r="Y17" s="1204"/>
      <c r="Z17" s="1204"/>
      <c r="AA17" s="1204"/>
      <c r="AB17" s="1204"/>
      <c r="AC17" s="1204"/>
      <c r="AD17" s="1204"/>
      <c r="AE17" s="1204"/>
      <c r="AF17" s="1204"/>
      <c r="AG17" s="1204"/>
      <c r="AH17" s="1204"/>
      <c r="AI17" s="1204"/>
      <c r="AJ17" s="1204"/>
      <c r="AK17" s="1204"/>
      <c r="AL17" s="1204"/>
      <c r="AM17" s="1204"/>
      <c r="AN17" s="1204"/>
      <c r="AO17" s="1204"/>
      <c r="AP17" s="1204"/>
      <c r="AQ17" s="1204"/>
      <c r="AR17" s="1204"/>
      <c r="AS17" s="1204"/>
      <c r="AT17" s="1204"/>
      <c r="AU17" s="1204"/>
      <c r="AV17" s="1204"/>
      <c r="AW17" s="1204"/>
      <c r="AX17" s="1204"/>
      <c r="AY17" s="1204"/>
      <c r="AZ17" s="1204"/>
      <c r="BA17" s="1204"/>
      <c r="BB17" s="1204"/>
      <c r="BC17" s="1204"/>
      <c r="BD17" s="1204"/>
      <c r="BE17" s="1204"/>
      <c r="BF17" s="1204"/>
      <c r="BG17" s="1204"/>
      <c r="BH17" s="1204"/>
      <c r="BI17" s="1204"/>
      <c r="BJ17" s="1204"/>
      <c r="BK17" s="1204"/>
      <c r="BL17" s="1204"/>
      <c r="BM17" s="1204"/>
      <c r="BN17" s="1204"/>
      <c r="BO17" s="1204"/>
      <c r="BP17" s="1204"/>
      <c r="BQ17" s="1204"/>
      <c r="BR17" s="1204"/>
      <c r="BS17" s="1204"/>
      <c r="BT17" s="1204"/>
      <c r="BU17" s="1204"/>
      <c r="BV17" s="1204"/>
      <c r="BW17" s="1204"/>
      <c r="BX17" s="1204"/>
      <c r="BY17" s="1204"/>
      <c r="BZ17" s="1204"/>
      <c r="CA17" s="1204"/>
      <c r="CB17" s="1204"/>
      <c r="CC17" s="1204"/>
      <c r="CD17" s="1204"/>
      <c r="CE17" s="1204"/>
      <c r="CF17" s="1204"/>
      <c r="CG17" s="1204"/>
      <c r="CH17" s="1204"/>
      <c r="CI17" s="1204"/>
      <c r="CJ17" s="1204"/>
      <c r="CK17" s="1204"/>
      <c r="CL17" s="1204"/>
      <c r="CM17" s="1204"/>
      <c r="CN17" s="1204"/>
      <c r="CO17" s="1204"/>
      <c r="CP17" s="1204"/>
      <c r="CQ17" s="1204"/>
      <c r="CR17" s="1204"/>
      <c r="CS17" s="1204"/>
      <c r="CT17" s="1204"/>
      <c r="CU17" s="1204"/>
      <c r="CV17" s="1204"/>
      <c r="CW17" s="1204"/>
      <c r="CX17" s="1204"/>
      <c r="CY17" s="1204"/>
      <c r="CZ17" s="1204"/>
      <c r="DA17" s="1204"/>
      <c r="DB17" s="1204"/>
      <c r="DC17" s="1204"/>
      <c r="DD17" s="1204"/>
      <c r="DE17" s="1204"/>
    </row>
    <row r="18" spans="1:109" s="241" customFormat="1" x14ac:dyDescent="0.15">
      <c r="A18" s="243"/>
      <c r="B18" s="1204"/>
      <c r="C18" s="1204"/>
      <c r="D18" s="1204"/>
      <c r="E18" s="1204"/>
      <c r="F18" s="1204"/>
      <c r="G18" s="1204"/>
      <c r="H18" s="1204"/>
      <c r="I18" s="1204"/>
      <c r="J18" s="1204"/>
      <c r="K18" s="1204"/>
      <c r="L18" s="1204"/>
      <c r="M18" s="1204"/>
      <c r="N18" s="1204"/>
      <c r="O18" s="1204"/>
      <c r="P18" s="1204"/>
      <c r="Q18" s="1204"/>
      <c r="R18" s="1204"/>
      <c r="S18" s="1204"/>
      <c r="T18" s="1204"/>
      <c r="U18" s="1204"/>
      <c r="V18" s="1204"/>
      <c r="W18" s="1204"/>
      <c r="X18" s="1204"/>
      <c r="Y18" s="1204"/>
      <c r="Z18" s="1204"/>
      <c r="AA18" s="1204"/>
      <c r="AB18" s="1204"/>
      <c r="AC18" s="1204"/>
      <c r="AD18" s="1204"/>
      <c r="AE18" s="1204"/>
      <c r="AF18" s="1204"/>
      <c r="AG18" s="1204"/>
      <c r="AH18" s="1204"/>
      <c r="AI18" s="1204"/>
      <c r="AJ18" s="1204"/>
      <c r="AK18" s="1204"/>
      <c r="AL18" s="1204"/>
      <c r="AM18" s="1204"/>
      <c r="AN18" s="1204"/>
      <c r="AO18" s="1204"/>
      <c r="AP18" s="1204"/>
      <c r="AQ18" s="1204"/>
      <c r="AR18" s="1204"/>
      <c r="AS18" s="1204"/>
      <c r="AT18" s="1204"/>
      <c r="AU18" s="1204"/>
      <c r="AV18" s="1204"/>
      <c r="AW18" s="1204"/>
      <c r="AX18" s="1204"/>
      <c r="AY18" s="1204"/>
      <c r="AZ18" s="1204"/>
      <c r="BA18" s="1204"/>
      <c r="BB18" s="1204"/>
      <c r="BC18" s="1204"/>
      <c r="BD18" s="1204"/>
      <c r="BE18" s="1204"/>
      <c r="BF18" s="1204"/>
      <c r="BG18" s="1204"/>
      <c r="BH18" s="1204"/>
      <c r="BI18" s="1204"/>
      <c r="BJ18" s="1204"/>
      <c r="BK18" s="1204"/>
      <c r="BL18" s="1204"/>
      <c r="BM18" s="1204"/>
      <c r="BN18" s="1204"/>
      <c r="BO18" s="1204"/>
      <c r="BP18" s="1204"/>
      <c r="BQ18" s="1204"/>
      <c r="BR18" s="1204"/>
      <c r="BS18" s="1204"/>
      <c r="BT18" s="1204"/>
      <c r="BU18" s="1204"/>
      <c r="BV18" s="1204"/>
      <c r="BW18" s="1204"/>
      <c r="BX18" s="1204"/>
      <c r="BY18" s="1204"/>
      <c r="BZ18" s="1204"/>
      <c r="CA18" s="1204"/>
      <c r="CB18" s="1204"/>
      <c r="CC18" s="1204"/>
      <c r="CD18" s="1204"/>
      <c r="CE18" s="1204"/>
      <c r="CF18" s="1204"/>
      <c r="CG18" s="1204"/>
      <c r="CH18" s="1204"/>
      <c r="CI18" s="1204"/>
      <c r="CJ18" s="1204"/>
      <c r="CK18" s="1204"/>
      <c r="CL18" s="1204"/>
      <c r="CM18" s="1204"/>
      <c r="CN18" s="1204"/>
      <c r="CO18" s="1204"/>
      <c r="CP18" s="1204"/>
      <c r="CQ18" s="1204"/>
      <c r="CR18" s="1204"/>
      <c r="CS18" s="1204"/>
      <c r="CT18" s="1204"/>
      <c r="CU18" s="1204"/>
      <c r="CV18" s="1204"/>
      <c r="CW18" s="1204"/>
      <c r="CX18" s="1204"/>
      <c r="CY18" s="1204"/>
      <c r="CZ18" s="1204"/>
      <c r="DA18" s="1204"/>
      <c r="DB18" s="1204"/>
      <c r="DC18" s="1204"/>
      <c r="DD18" s="1204"/>
      <c r="DE18" s="1204"/>
    </row>
    <row r="19" spans="1:109" x14ac:dyDescent="0.15">
      <c r="DD19" s="243"/>
      <c r="DE19" s="243"/>
    </row>
    <row r="20" spans="1:109" x14ac:dyDescent="0.15">
      <c r="DD20" s="243"/>
      <c r="DE20" s="243"/>
    </row>
    <row r="21" spans="1:109" ht="17.25" customHeight="1" x14ac:dyDescent="0.15">
      <c r="B21" s="1205"/>
      <c r="C21" s="245"/>
      <c r="D21" s="245"/>
      <c r="E21" s="245"/>
      <c r="F21" s="245"/>
      <c r="G21" s="245"/>
      <c r="H21" s="245"/>
      <c r="I21" s="245"/>
      <c r="J21" s="245"/>
      <c r="K21" s="245"/>
      <c r="L21" s="245"/>
      <c r="M21" s="245"/>
      <c r="N21" s="1206"/>
      <c r="O21" s="245"/>
      <c r="P21" s="245"/>
      <c r="Q21" s="245"/>
      <c r="R21" s="245"/>
      <c r="S21" s="245"/>
      <c r="T21" s="245"/>
      <c r="U21" s="245"/>
      <c r="V21" s="245"/>
      <c r="W21" s="245"/>
      <c r="X21" s="245"/>
      <c r="Y21" s="245"/>
      <c r="Z21" s="245"/>
      <c r="AA21" s="245"/>
      <c r="AB21" s="245"/>
      <c r="AC21" s="245"/>
      <c r="AD21" s="245"/>
      <c r="AE21" s="245"/>
      <c r="AF21" s="245"/>
      <c r="AG21" s="245"/>
      <c r="AH21" s="245"/>
      <c r="AI21" s="245"/>
      <c r="AJ21" s="245"/>
      <c r="AK21" s="245"/>
      <c r="AL21" s="245"/>
      <c r="AM21" s="245"/>
      <c r="AN21" s="245"/>
      <c r="AO21" s="245"/>
      <c r="AP21" s="245"/>
      <c r="AQ21" s="245"/>
      <c r="AR21" s="245"/>
      <c r="AS21" s="245"/>
      <c r="AT21" s="1206"/>
      <c r="AU21" s="245"/>
      <c r="AV21" s="245"/>
      <c r="AW21" s="245"/>
      <c r="AX21" s="245"/>
      <c r="AY21" s="245"/>
      <c r="AZ21" s="245"/>
      <c r="BA21" s="245"/>
      <c r="BB21" s="245"/>
      <c r="BC21" s="245"/>
      <c r="BD21" s="245"/>
      <c r="BE21" s="245"/>
      <c r="BF21" s="1206"/>
      <c r="BG21" s="245"/>
      <c r="BH21" s="245"/>
      <c r="BI21" s="245"/>
      <c r="BJ21" s="245"/>
      <c r="BK21" s="245"/>
      <c r="BL21" s="245"/>
      <c r="BM21" s="245"/>
      <c r="BN21" s="245"/>
      <c r="BO21" s="245"/>
      <c r="BP21" s="245"/>
      <c r="BQ21" s="245"/>
      <c r="BR21" s="1206"/>
      <c r="BS21" s="245"/>
      <c r="BT21" s="245"/>
      <c r="BU21" s="245"/>
      <c r="BV21" s="245"/>
      <c r="BW21" s="245"/>
      <c r="BX21" s="245"/>
      <c r="BY21" s="245"/>
      <c r="BZ21" s="245"/>
      <c r="CA21" s="245"/>
      <c r="CB21" s="245"/>
      <c r="CC21" s="245"/>
      <c r="CD21" s="1206"/>
      <c r="CE21" s="245"/>
      <c r="CF21" s="245"/>
      <c r="CG21" s="245"/>
      <c r="CH21" s="245"/>
      <c r="CI21" s="245"/>
      <c r="CJ21" s="245"/>
      <c r="CK21" s="245"/>
      <c r="CL21" s="245"/>
      <c r="CM21" s="245"/>
      <c r="CN21" s="245"/>
      <c r="CO21" s="245"/>
      <c r="CP21" s="1206"/>
      <c r="CQ21" s="245"/>
      <c r="CR21" s="245"/>
      <c r="CS21" s="245"/>
      <c r="CT21" s="245"/>
      <c r="CU21" s="245"/>
      <c r="CV21" s="245"/>
      <c r="CW21" s="245"/>
      <c r="CX21" s="245"/>
      <c r="CY21" s="245"/>
      <c r="CZ21" s="245"/>
      <c r="DA21" s="245"/>
      <c r="DB21" s="1206"/>
      <c r="DC21" s="245"/>
      <c r="DD21" s="246"/>
      <c r="DE21" s="243"/>
    </row>
    <row r="22" spans="1:109" ht="17.25" customHeight="1" x14ac:dyDescent="0.15">
      <c r="B22" s="247"/>
    </row>
    <row r="23" spans="1:109" x14ac:dyDescent="0.15">
      <c r="B23" s="247"/>
    </row>
    <row r="24" spans="1:109" x14ac:dyDescent="0.15">
      <c r="B24" s="247"/>
    </row>
    <row r="25" spans="1:109" x14ac:dyDescent="0.15">
      <c r="B25" s="247"/>
    </row>
    <row r="26" spans="1:109" x14ac:dyDescent="0.15">
      <c r="B26" s="247"/>
    </row>
    <row r="27" spans="1:109" x14ac:dyDescent="0.15">
      <c r="B27" s="247"/>
    </row>
    <row r="28" spans="1:109" x14ac:dyDescent="0.15">
      <c r="B28" s="247"/>
    </row>
    <row r="29" spans="1:109" x14ac:dyDescent="0.15">
      <c r="B29" s="247"/>
    </row>
    <row r="30" spans="1:109" x14ac:dyDescent="0.15">
      <c r="B30" s="247"/>
    </row>
    <row r="31" spans="1:109" x14ac:dyDescent="0.15">
      <c r="B31" s="247"/>
    </row>
    <row r="32" spans="1:109" x14ac:dyDescent="0.15">
      <c r="B32" s="247"/>
    </row>
    <row r="33" spans="2:109" x14ac:dyDescent="0.15">
      <c r="B33" s="247"/>
    </row>
    <row r="34" spans="2:109" x14ac:dyDescent="0.15">
      <c r="B34" s="247"/>
    </row>
    <row r="35" spans="2:109" x14ac:dyDescent="0.15">
      <c r="B35" s="247"/>
    </row>
    <row r="36" spans="2:109" x14ac:dyDescent="0.15">
      <c r="B36" s="247"/>
    </row>
    <row r="37" spans="2:109" x14ac:dyDescent="0.15">
      <c r="B37" s="247"/>
    </row>
    <row r="38" spans="2:109" x14ac:dyDescent="0.15">
      <c r="B38" s="247"/>
    </row>
    <row r="39" spans="2:109" x14ac:dyDescent="0.15">
      <c r="B39" s="328"/>
      <c r="C39" s="299"/>
      <c r="D39" s="299"/>
      <c r="E39" s="299"/>
      <c r="F39" s="299"/>
      <c r="G39" s="299"/>
      <c r="H39" s="299"/>
      <c r="I39" s="299"/>
      <c r="J39" s="299"/>
      <c r="K39" s="299"/>
      <c r="L39" s="299"/>
      <c r="M39" s="299"/>
      <c r="N39" s="299"/>
      <c r="O39" s="299"/>
      <c r="P39" s="299"/>
      <c r="Q39" s="299"/>
      <c r="R39" s="299"/>
      <c r="S39" s="299"/>
      <c r="T39" s="299"/>
      <c r="U39" s="299"/>
      <c r="V39" s="299"/>
      <c r="W39" s="299"/>
      <c r="X39" s="299"/>
      <c r="Y39" s="299"/>
      <c r="Z39" s="299"/>
      <c r="AA39" s="299"/>
      <c r="AB39" s="299"/>
      <c r="AC39" s="299"/>
      <c r="AD39" s="299"/>
      <c r="AE39" s="299"/>
      <c r="AF39" s="299"/>
      <c r="AG39" s="299"/>
      <c r="AH39" s="299"/>
      <c r="AI39" s="299"/>
      <c r="AJ39" s="299"/>
      <c r="AK39" s="299"/>
      <c r="AL39" s="299"/>
      <c r="AM39" s="299"/>
      <c r="AN39" s="299"/>
      <c r="AO39" s="299"/>
      <c r="AP39" s="299"/>
      <c r="AQ39" s="299"/>
      <c r="AR39" s="299"/>
      <c r="AS39" s="299"/>
      <c r="AT39" s="299"/>
      <c r="AU39" s="299"/>
      <c r="AV39" s="299"/>
      <c r="AW39" s="299"/>
      <c r="AX39" s="299"/>
      <c r="AY39" s="299"/>
      <c r="AZ39" s="299"/>
      <c r="BA39" s="299"/>
      <c r="BB39" s="299"/>
      <c r="BC39" s="299"/>
      <c r="BD39" s="299"/>
      <c r="BE39" s="299"/>
      <c r="BF39" s="299"/>
      <c r="BG39" s="299"/>
      <c r="BH39" s="299"/>
      <c r="BI39" s="299"/>
      <c r="BJ39" s="299"/>
      <c r="BK39" s="299"/>
      <c r="BL39" s="299"/>
      <c r="BM39" s="299"/>
      <c r="BN39" s="299"/>
      <c r="BO39" s="299"/>
      <c r="BP39" s="299"/>
      <c r="BQ39" s="299"/>
      <c r="BR39" s="299"/>
      <c r="BS39" s="299"/>
      <c r="BT39" s="299"/>
      <c r="BU39" s="299"/>
      <c r="BV39" s="299"/>
      <c r="BW39" s="299"/>
      <c r="BX39" s="299"/>
      <c r="BY39" s="299"/>
      <c r="BZ39" s="299"/>
      <c r="CA39" s="299"/>
      <c r="CB39" s="299"/>
      <c r="CC39" s="299"/>
      <c r="CD39" s="299"/>
      <c r="CE39" s="299"/>
      <c r="CF39" s="299"/>
      <c r="CG39" s="299"/>
      <c r="CH39" s="299"/>
      <c r="CI39" s="299"/>
      <c r="CJ39" s="299"/>
      <c r="CK39" s="299"/>
      <c r="CL39" s="299"/>
      <c r="CM39" s="299"/>
      <c r="CN39" s="299"/>
      <c r="CO39" s="299"/>
      <c r="CP39" s="299"/>
      <c r="CQ39" s="299"/>
      <c r="CR39" s="299"/>
      <c r="CS39" s="299"/>
      <c r="CT39" s="299"/>
      <c r="CU39" s="299"/>
      <c r="CV39" s="299"/>
      <c r="CW39" s="299"/>
      <c r="CX39" s="299"/>
      <c r="CY39" s="299"/>
      <c r="CZ39" s="299"/>
      <c r="DA39" s="299"/>
      <c r="DB39" s="299"/>
      <c r="DC39" s="299"/>
      <c r="DD39" s="329"/>
    </row>
    <row r="40" spans="2:109" x14ac:dyDescent="0.15">
      <c r="B40" s="1207"/>
      <c r="DD40" s="1207"/>
      <c r="DE40" s="243"/>
    </row>
    <row r="41" spans="2:109" ht="17.25" x14ac:dyDescent="0.15">
      <c r="B41" s="244" t="s">
        <v>565</v>
      </c>
      <c r="C41" s="245"/>
      <c r="D41" s="245"/>
      <c r="E41" s="245"/>
      <c r="F41" s="245"/>
      <c r="G41" s="245"/>
      <c r="H41" s="245"/>
      <c r="I41" s="245"/>
      <c r="J41" s="245"/>
      <c r="K41" s="245"/>
      <c r="L41" s="245"/>
      <c r="M41" s="245"/>
      <c r="N41" s="245"/>
      <c r="O41" s="245"/>
      <c r="P41" s="245"/>
      <c r="Q41" s="245"/>
      <c r="R41" s="245"/>
      <c r="S41" s="245"/>
      <c r="T41" s="245"/>
      <c r="U41" s="245"/>
      <c r="V41" s="245"/>
      <c r="W41" s="245"/>
      <c r="X41" s="245"/>
      <c r="Y41" s="245"/>
      <c r="Z41" s="245"/>
      <c r="AA41" s="245"/>
      <c r="AB41" s="245"/>
      <c r="AC41" s="245"/>
      <c r="AD41" s="245"/>
      <c r="AE41" s="245"/>
      <c r="AF41" s="245"/>
      <c r="AG41" s="245"/>
      <c r="AH41" s="245"/>
      <c r="AI41" s="245"/>
      <c r="AJ41" s="245"/>
      <c r="AK41" s="245"/>
      <c r="AL41" s="245"/>
      <c r="AM41" s="245"/>
      <c r="AN41" s="245"/>
      <c r="AO41" s="245"/>
      <c r="AP41" s="245"/>
      <c r="AQ41" s="245"/>
      <c r="AR41" s="245"/>
      <c r="AS41" s="245"/>
      <c r="AT41" s="245"/>
      <c r="AU41" s="245"/>
      <c r="AV41" s="245"/>
      <c r="AW41" s="245"/>
      <c r="AX41" s="245"/>
      <c r="AY41" s="245"/>
      <c r="AZ41" s="245"/>
      <c r="BA41" s="245"/>
      <c r="BB41" s="245"/>
      <c r="BC41" s="245"/>
      <c r="BD41" s="245"/>
      <c r="BE41" s="245"/>
      <c r="BF41" s="245"/>
      <c r="BG41" s="245"/>
      <c r="BH41" s="245"/>
      <c r="BI41" s="245"/>
      <c r="BJ41" s="245"/>
      <c r="BK41" s="245"/>
      <c r="BL41" s="245"/>
      <c r="BM41" s="245"/>
      <c r="BN41" s="245"/>
      <c r="BO41" s="245"/>
      <c r="BP41" s="245"/>
      <c r="BQ41" s="245"/>
      <c r="BR41" s="245"/>
      <c r="BS41" s="245"/>
      <c r="BT41" s="245"/>
      <c r="BU41" s="245"/>
      <c r="BV41" s="245"/>
      <c r="BW41" s="245"/>
      <c r="BX41" s="245"/>
      <c r="BY41" s="245"/>
      <c r="BZ41" s="245"/>
      <c r="CA41" s="245"/>
      <c r="CB41" s="245"/>
      <c r="CC41" s="245"/>
      <c r="CD41" s="245"/>
      <c r="CE41" s="245"/>
      <c r="CF41" s="245"/>
      <c r="CG41" s="245"/>
      <c r="CH41" s="245"/>
      <c r="CI41" s="245"/>
      <c r="CJ41" s="245"/>
      <c r="CK41" s="245"/>
      <c r="CL41" s="245"/>
      <c r="CM41" s="245"/>
      <c r="CN41" s="245"/>
      <c r="CO41" s="245"/>
      <c r="CP41" s="245"/>
      <c r="CQ41" s="245"/>
      <c r="CR41" s="245"/>
      <c r="CS41" s="245"/>
      <c r="CT41" s="245"/>
      <c r="CU41" s="245"/>
      <c r="CV41" s="245"/>
      <c r="CW41" s="245"/>
      <c r="CX41" s="245"/>
      <c r="CY41" s="245"/>
      <c r="CZ41" s="245"/>
      <c r="DA41" s="245"/>
      <c r="DB41" s="245"/>
      <c r="DC41" s="245"/>
      <c r="DD41" s="246"/>
    </row>
    <row r="42" spans="2:109" x14ac:dyDescent="0.15">
      <c r="B42" s="247"/>
      <c r="G42" s="1208"/>
      <c r="I42" s="1209"/>
      <c r="J42" s="1209"/>
      <c r="K42" s="1209"/>
      <c r="AM42" s="1208"/>
      <c r="AN42" s="1208" t="s">
        <v>566</v>
      </c>
      <c r="AP42" s="1209"/>
      <c r="AQ42" s="1209"/>
      <c r="AR42" s="1209"/>
      <c r="AY42" s="1208"/>
      <c r="BA42" s="1209"/>
      <c r="BB42" s="1209"/>
      <c r="BC42" s="1209"/>
      <c r="BK42" s="1208"/>
      <c r="BM42" s="1209"/>
      <c r="BN42" s="1209"/>
      <c r="BO42" s="1209"/>
      <c r="BW42" s="1208"/>
      <c r="BY42" s="1209"/>
      <c r="BZ42" s="1209"/>
      <c r="CA42" s="1209"/>
      <c r="CI42" s="1208"/>
      <c r="CK42" s="1209"/>
      <c r="CL42" s="1209"/>
      <c r="CM42" s="1209"/>
      <c r="CU42" s="1208"/>
      <c r="CW42" s="1209"/>
      <c r="CX42" s="1209"/>
      <c r="CY42" s="1209"/>
    </row>
    <row r="43" spans="2:109" ht="13.5" customHeight="1" x14ac:dyDescent="0.15">
      <c r="B43" s="247"/>
      <c r="AN43" s="1210" t="s">
        <v>567</v>
      </c>
      <c r="AO43" s="1211"/>
      <c r="AP43" s="1211"/>
      <c r="AQ43" s="1211"/>
      <c r="AR43" s="1211"/>
      <c r="AS43" s="1211"/>
      <c r="AT43" s="1211"/>
      <c r="AU43" s="1211"/>
      <c r="AV43" s="1211"/>
      <c r="AW43" s="1211"/>
      <c r="AX43" s="1211"/>
      <c r="AY43" s="1211"/>
      <c r="AZ43" s="1211"/>
      <c r="BA43" s="1211"/>
      <c r="BB43" s="1211"/>
      <c r="BC43" s="1211"/>
      <c r="BD43" s="1211"/>
      <c r="BE43" s="1211"/>
      <c r="BF43" s="1211"/>
      <c r="BG43" s="1211"/>
      <c r="BH43" s="1211"/>
      <c r="BI43" s="1211"/>
      <c r="BJ43" s="1211"/>
      <c r="BK43" s="1211"/>
      <c r="BL43" s="1211"/>
      <c r="BM43" s="1211"/>
      <c r="BN43" s="1211"/>
      <c r="BO43" s="1211"/>
      <c r="BP43" s="1211"/>
      <c r="BQ43" s="1211"/>
      <c r="BR43" s="1211"/>
      <c r="BS43" s="1211"/>
      <c r="BT43" s="1211"/>
      <c r="BU43" s="1211"/>
      <c r="BV43" s="1211"/>
      <c r="BW43" s="1211"/>
      <c r="BX43" s="1211"/>
      <c r="BY43" s="1211"/>
      <c r="BZ43" s="1211"/>
      <c r="CA43" s="1211"/>
      <c r="CB43" s="1211"/>
      <c r="CC43" s="1211"/>
      <c r="CD43" s="1211"/>
      <c r="CE43" s="1211"/>
      <c r="CF43" s="1211"/>
      <c r="CG43" s="1211"/>
      <c r="CH43" s="1211"/>
      <c r="CI43" s="1211"/>
      <c r="CJ43" s="1211"/>
      <c r="CK43" s="1211"/>
      <c r="CL43" s="1211"/>
      <c r="CM43" s="1211"/>
      <c r="CN43" s="1211"/>
      <c r="CO43" s="1211"/>
      <c r="CP43" s="1211"/>
      <c r="CQ43" s="1211"/>
      <c r="CR43" s="1211"/>
      <c r="CS43" s="1211"/>
      <c r="CT43" s="1211"/>
      <c r="CU43" s="1211"/>
      <c r="CV43" s="1211"/>
      <c r="CW43" s="1211"/>
      <c r="CX43" s="1211"/>
      <c r="CY43" s="1211"/>
      <c r="CZ43" s="1211"/>
      <c r="DA43" s="1211"/>
      <c r="DB43" s="1211"/>
      <c r="DC43" s="1212"/>
    </row>
    <row r="44" spans="2:109" x14ac:dyDescent="0.15">
      <c r="B44" s="247"/>
      <c r="AN44" s="1213"/>
      <c r="AO44" s="1214"/>
      <c r="AP44" s="1214"/>
      <c r="AQ44" s="1214"/>
      <c r="AR44" s="1214"/>
      <c r="AS44" s="1214"/>
      <c r="AT44" s="1214"/>
      <c r="AU44" s="1214"/>
      <c r="AV44" s="1214"/>
      <c r="AW44" s="1214"/>
      <c r="AX44" s="1214"/>
      <c r="AY44" s="1214"/>
      <c r="AZ44" s="1214"/>
      <c r="BA44" s="1214"/>
      <c r="BB44" s="1214"/>
      <c r="BC44" s="1214"/>
      <c r="BD44" s="1214"/>
      <c r="BE44" s="1214"/>
      <c r="BF44" s="1214"/>
      <c r="BG44" s="1214"/>
      <c r="BH44" s="1214"/>
      <c r="BI44" s="1214"/>
      <c r="BJ44" s="1214"/>
      <c r="BK44" s="1214"/>
      <c r="BL44" s="1214"/>
      <c r="BM44" s="1214"/>
      <c r="BN44" s="1214"/>
      <c r="BO44" s="1214"/>
      <c r="BP44" s="1214"/>
      <c r="BQ44" s="1214"/>
      <c r="BR44" s="1214"/>
      <c r="BS44" s="1214"/>
      <c r="BT44" s="1214"/>
      <c r="BU44" s="1214"/>
      <c r="BV44" s="1214"/>
      <c r="BW44" s="1214"/>
      <c r="BX44" s="1214"/>
      <c r="BY44" s="1214"/>
      <c r="BZ44" s="1214"/>
      <c r="CA44" s="1214"/>
      <c r="CB44" s="1214"/>
      <c r="CC44" s="1214"/>
      <c r="CD44" s="1214"/>
      <c r="CE44" s="1214"/>
      <c r="CF44" s="1214"/>
      <c r="CG44" s="1214"/>
      <c r="CH44" s="1214"/>
      <c r="CI44" s="1214"/>
      <c r="CJ44" s="1214"/>
      <c r="CK44" s="1214"/>
      <c r="CL44" s="1214"/>
      <c r="CM44" s="1214"/>
      <c r="CN44" s="1214"/>
      <c r="CO44" s="1214"/>
      <c r="CP44" s="1214"/>
      <c r="CQ44" s="1214"/>
      <c r="CR44" s="1214"/>
      <c r="CS44" s="1214"/>
      <c r="CT44" s="1214"/>
      <c r="CU44" s="1214"/>
      <c r="CV44" s="1214"/>
      <c r="CW44" s="1214"/>
      <c r="CX44" s="1214"/>
      <c r="CY44" s="1214"/>
      <c r="CZ44" s="1214"/>
      <c r="DA44" s="1214"/>
      <c r="DB44" s="1214"/>
      <c r="DC44" s="1215"/>
    </row>
    <row r="45" spans="2:109" x14ac:dyDescent="0.15">
      <c r="B45" s="247"/>
      <c r="AN45" s="1213"/>
      <c r="AO45" s="1214"/>
      <c r="AP45" s="1214"/>
      <c r="AQ45" s="1214"/>
      <c r="AR45" s="1214"/>
      <c r="AS45" s="1214"/>
      <c r="AT45" s="1214"/>
      <c r="AU45" s="1214"/>
      <c r="AV45" s="1214"/>
      <c r="AW45" s="1214"/>
      <c r="AX45" s="1214"/>
      <c r="AY45" s="1214"/>
      <c r="AZ45" s="1214"/>
      <c r="BA45" s="1214"/>
      <c r="BB45" s="1214"/>
      <c r="BC45" s="1214"/>
      <c r="BD45" s="1214"/>
      <c r="BE45" s="1214"/>
      <c r="BF45" s="1214"/>
      <c r="BG45" s="1214"/>
      <c r="BH45" s="1214"/>
      <c r="BI45" s="1214"/>
      <c r="BJ45" s="1214"/>
      <c r="BK45" s="1214"/>
      <c r="BL45" s="1214"/>
      <c r="BM45" s="1214"/>
      <c r="BN45" s="1214"/>
      <c r="BO45" s="1214"/>
      <c r="BP45" s="1214"/>
      <c r="BQ45" s="1214"/>
      <c r="BR45" s="1214"/>
      <c r="BS45" s="1214"/>
      <c r="BT45" s="1214"/>
      <c r="BU45" s="1214"/>
      <c r="BV45" s="1214"/>
      <c r="BW45" s="1214"/>
      <c r="BX45" s="1214"/>
      <c r="BY45" s="1214"/>
      <c r="BZ45" s="1214"/>
      <c r="CA45" s="1214"/>
      <c r="CB45" s="1214"/>
      <c r="CC45" s="1214"/>
      <c r="CD45" s="1214"/>
      <c r="CE45" s="1214"/>
      <c r="CF45" s="1214"/>
      <c r="CG45" s="1214"/>
      <c r="CH45" s="1214"/>
      <c r="CI45" s="1214"/>
      <c r="CJ45" s="1214"/>
      <c r="CK45" s="1214"/>
      <c r="CL45" s="1214"/>
      <c r="CM45" s="1214"/>
      <c r="CN45" s="1214"/>
      <c r="CO45" s="1214"/>
      <c r="CP45" s="1214"/>
      <c r="CQ45" s="1214"/>
      <c r="CR45" s="1214"/>
      <c r="CS45" s="1214"/>
      <c r="CT45" s="1214"/>
      <c r="CU45" s="1214"/>
      <c r="CV45" s="1214"/>
      <c r="CW45" s="1214"/>
      <c r="CX45" s="1214"/>
      <c r="CY45" s="1214"/>
      <c r="CZ45" s="1214"/>
      <c r="DA45" s="1214"/>
      <c r="DB45" s="1214"/>
      <c r="DC45" s="1215"/>
    </row>
    <row r="46" spans="2:109" x14ac:dyDescent="0.15">
      <c r="B46" s="247"/>
      <c r="AN46" s="1213"/>
      <c r="AO46" s="1214"/>
      <c r="AP46" s="1214"/>
      <c r="AQ46" s="1214"/>
      <c r="AR46" s="1214"/>
      <c r="AS46" s="1214"/>
      <c r="AT46" s="1214"/>
      <c r="AU46" s="1214"/>
      <c r="AV46" s="1214"/>
      <c r="AW46" s="1214"/>
      <c r="AX46" s="1214"/>
      <c r="AY46" s="1214"/>
      <c r="AZ46" s="1214"/>
      <c r="BA46" s="1214"/>
      <c r="BB46" s="1214"/>
      <c r="BC46" s="1214"/>
      <c r="BD46" s="1214"/>
      <c r="BE46" s="1214"/>
      <c r="BF46" s="1214"/>
      <c r="BG46" s="1214"/>
      <c r="BH46" s="1214"/>
      <c r="BI46" s="1214"/>
      <c r="BJ46" s="1214"/>
      <c r="BK46" s="1214"/>
      <c r="BL46" s="1214"/>
      <c r="BM46" s="1214"/>
      <c r="BN46" s="1214"/>
      <c r="BO46" s="1214"/>
      <c r="BP46" s="1214"/>
      <c r="BQ46" s="1214"/>
      <c r="BR46" s="1214"/>
      <c r="BS46" s="1214"/>
      <c r="BT46" s="1214"/>
      <c r="BU46" s="1214"/>
      <c r="BV46" s="1214"/>
      <c r="BW46" s="1214"/>
      <c r="BX46" s="1214"/>
      <c r="BY46" s="1214"/>
      <c r="BZ46" s="1214"/>
      <c r="CA46" s="1214"/>
      <c r="CB46" s="1214"/>
      <c r="CC46" s="1214"/>
      <c r="CD46" s="1214"/>
      <c r="CE46" s="1214"/>
      <c r="CF46" s="1214"/>
      <c r="CG46" s="1214"/>
      <c r="CH46" s="1214"/>
      <c r="CI46" s="1214"/>
      <c r="CJ46" s="1214"/>
      <c r="CK46" s="1214"/>
      <c r="CL46" s="1214"/>
      <c r="CM46" s="1214"/>
      <c r="CN46" s="1214"/>
      <c r="CO46" s="1214"/>
      <c r="CP46" s="1214"/>
      <c r="CQ46" s="1214"/>
      <c r="CR46" s="1214"/>
      <c r="CS46" s="1214"/>
      <c r="CT46" s="1214"/>
      <c r="CU46" s="1214"/>
      <c r="CV46" s="1214"/>
      <c r="CW46" s="1214"/>
      <c r="CX46" s="1214"/>
      <c r="CY46" s="1214"/>
      <c r="CZ46" s="1214"/>
      <c r="DA46" s="1214"/>
      <c r="DB46" s="1214"/>
      <c r="DC46" s="1215"/>
    </row>
    <row r="47" spans="2:109" x14ac:dyDescent="0.15">
      <c r="B47" s="247"/>
      <c r="AN47" s="1216"/>
      <c r="AO47" s="1217"/>
      <c r="AP47" s="1217"/>
      <c r="AQ47" s="1217"/>
      <c r="AR47" s="1217"/>
      <c r="AS47" s="1217"/>
      <c r="AT47" s="1217"/>
      <c r="AU47" s="1217"/>
      <c r="AV47" s="1217"/>
      <c r="AW47" s="1217"/>
      <c r="AX47" s="1217"/>
      <c r="AY47" s="1217"/>
      <c r="AZ47" s="1217"/>
      <c r="BA47" s="1217"/>
      <c r="BB47" s="1217"/>
      <c r="BC47" s="1217"/>
      <c r="BD47" s="1217"/>
      <c r="BE47" s="1217"/>
      <c r="BF47" s="1217"/>
      <c r="BG47" s="1217"/>
      <c r="BH47" s="1217"/>
      <c r="BI47" s="1217"/>
      <c r="BJ47" s="1217"/>
      <c r="BK47" s="1217"/>
      <c r="BL47" s="1217"/>
      <c r="BM47" s="1217"/>
      <c r="BN47" s="1217"/>
      <c r="BO47" s="1217"/>
      <c r="BP47" s="1217"/>
      <c r="BQ47" s="1217"/>
      <c r="BR47" s="1217"/>
      <c r="BS47" s="1217"/>
      <c r="BT47" s="1217"/>
      <c r="BU47" s="1217"/>
      <c r="BV47" s="1217"/>
      <c r="BW47" s="1217"/>
      <c r="BX47" s="1217"/>
      <c r="BY47" s="1217"/>
      <c r="BZ47" s="1217"/>
      <c r="CA47" s="1217"/>
      <c r="CB47" s="1217"/>
      <c r="CC47" s="1217"/>
      <c r="CD47" s="1217"/>
      <c r="CE47" s="1217"/>
      <c r="CF47" s="1217"/>
      <c r="CG47" s="1217"/>
      <c r="CH47" s="1217"/>
      <c r="CI47" s="1217"/>
      <c r="CJ47" s="1217"/>
      <c r="CK47" s="1217"/>
      <c r="CL47" s="1217"/>
      <c r="CM47" s="1217"/>
      <c r="CN47" s="1217"/>
      <c r="CO47" s="1217"/>
      <c r="CP47" s="1217"/>
      <c r="CQ47" s="1217"/>
      <c r="CR47" s="1217"/>
      <c r="CS47" s="1217"/>
      <c r="CT47" s="1217"/>
      <c r="CU47" s="1217"/>
      <c r="CV47" s="1217"/>
      <c r="CW47" s="1217"/>
      <c r="CX47" s="1217"/>
      <c r="CY47" s="1217"/>
      <c r="CZ47" s="1217"/>
      <c r="DA47" s="1217"/>
      <c r="DB47" s="1217"/>
      <c r="DC47" s="1218"/>
    </row>
    <row r="48" spans="2:109" x14ac:dyDescent="0.15">
      <c r="B48" s="247"/>
      <c r="H48" s="1219"/>
      <c r="I48" s="1219"/>
      <c r="J48" s="1219"/>
      <c r="AN48" s="1219"/>
      <c r="AO48" s="1219"/>
      <c r="AP48" s="1219"/>
      <c r="AZ48" s="1219"/>
      <c r="BA48" s="1219"/>
      <c r="BB48" s="1219"/>
      <c r="BL48" s="1219"/>
      <c r="BM48" s="1219"/>
      <c r="BN48" s="1219"/>
      <c r="BX48" s="1219"/>
      <c r="BY48" s="1219"/>
      <c r="BZ48" s="1219"/>
      <c r="CJ48" s="1219"/>
      <c r="CK48" s="1219"/>
      <c r="CL48" s="1219"/>
      <c r="CV48" s="1219"/>
      <c r="CW48" s="1219"/>
      <c r="CX48" s="1219"/>
    </row>
    <row r="49" spans="1:109" x14ac:dyDescent="0.15">
      <c r="B49" s="247"/>
      <c r="AN49" s="243" t="s">
        <v>568</v>
      </c>
    </row>
    <row r="50" spans="1:109" x14ac:dyDescent="0.15">
      <c r="B50" s="247"/>
      <c r="G50" s="1220"/>
      <c r="H50" s="1220"/>
      <c r="I50" s="1220"/>
      <c r="J50" s="1220"/>
      <c r="K50" s="1221"/>
      <c r="L50" s="1221"/>
      <c r="M50" s="1222"/>
      <c r="N50" s="1222"/>
      <c r="AN50" s="1223"/>
      <c r="AO50" s="1224"/>
      <c r="AP50" s="1224"/>
      <c r="AQ50" s="1224"/>
      <c r="AR50" s="1224"/>
      <c r="AS50" s="1224"/>
      <c r="AT50" s="1224"/>
      <c r="AU50" s="1224"/>
      <c r="AV50" s="1224"/>
      <c r="AW50" s="1224"/>
      <c r="AX50" s="1224"/>
      <c r="AY50" s="1224"/>
      <c r="AZ50" s="1224"/>
      <c r="BA50" s="1224"/>
      <c r="BB50" s="1224"/>
      <c r="BC50" s="1224"/>
      <c r="BD50" s="1224"/>
      <c r="BE50" s="1224"/>
      <c r="BF50" s="1224"/>
      <c r="BG50" s="1224"/>
      <c r="BH50" s="1224"/>
      <c r="BI50" s="1224"/>
      <c r="BJ50" s="1224"/>
      <c r="BK50" s="1224"/>
      <c r="BL50" s="1224"/>
      <c r="BM50" s="1224"/>
      <c r="BN50" s="1224"/>
      <c r="BO50" s="1225"/>
      <c r="BP50" s="1226" t="s">
        <v>529</v>
      </c>
      <c r="BQ50" s="1226"/>
      <c r="BR50" s="1226"/>
      <c r="BS50" s="1226"/>
      <c r="BT50" s="1226"/>
      <c r="BU50" s="1226"/>
      <c r="BV50" s="1226"/>
      <c r="BW50" s="1226"/>
      <c r="BX50" s="1226" t="s">
        <v>530</v>
      </c>
      <c r="BY50" s="1226"/>
      <c r="BZ50" s="1226"/>
      <c r="CA50" s="1226"/>
      <c r="CB50" s="1226"/>
      <c r="CC50" s="1226"/>
      <c r="CD50" s="1226"/>
      <c r="CE50" s="1226"/>
      <c r="CF50" s="1226" t="s">
        <v>531</v>
      </c>
      <c r="CG50" s="1226"/>
      <c r="CH50" s="1226"/>
      <c r="CI50" s="1226"/>
      <c r="CJ50" s="1226"/>
      <c r="CK50" s="1226"/>
      <c r="CL50" s="1226"/>
      <c r="CM50" s="1226"/>
      <c r="CN50" s="1226" t="s">
        <v>532</v>
      </c>
      <c r="CO50" s="1226"/>
      <c r="CP50" s="1226"/>
      <c r="CQ50" s="1226"/>
      <c r="CR50" s="1226"/>
      <c r="CS50" s="1226"/>
      <c r="CT50" s="1226"/>
      <c r="CU50" s="1226"/>
      <c r="CV50" s="1226" t="s">
        <v>533</v>
      </c>
      <c r="CW50" s="1226"/>
      <c r="CX50" s="1226"/>
      <c r="CY50" s="1226"/>
      <c r="CZ50" s="1226"/>
      <c r="DA50" s="1226"/>
      <c r="DB50" s="1226"/>
      <c r="DC50" s="1226"/>
    </row>
    <row r="51" spans="1:109" ht="13.5" customHeight="1" x14ac:dyDescent="0.15">
      <c r="B51" s="247"/>
      <c r="G51" s="1227"/>
      <c r="H51" s="1227"/>
      <c r="I51" s="1228"/>
      <c r="J51" s="1228"/>
      <c r="K51" s="1229"/>
      <c r="L51" s="1229"/>
      <c r="M51" s="1229"/>
      <c r="N51" s="1229"/>
      <c r="AM51" s="1219"/>
      <c r="AN51" s="1230" t="s">
        <v>569</v>
      </c>
      <c r="AO51" s="1230"/>
      <c r="AP51" s="1230"/>
      <c r="AQ51" s="1230"/>
      <c r="AR51" s="1230"/>
      <c r="AS51" s="1230"/>
      <c r="AT51" s="1230"/>
      <c r="AU51" s="1230"/>
      <c r="AV51" s="1230"/>
      <c r="AW51" s="1230"/>
      <c r="AX51" s="1230"/>
      <c r="AY51" s="1230"/>
      <c r="AZ51" s="1230"/>
      <c r="BA51" s="1230"/>
      <c r="BB51" s="1230" t="s">
        <v>570</v>
      </c>
      <c r="BC51" s="1230"/>
      <c r="BD51" s="1230"/>
      <c r="BE51" s="1230"/>
      <c r="BF51" s="1230"/>
      <c r="BG51" s="1230"/>
      <c r="BH51" s="1230"/>
      <c r="BI51" s="1230"/>
      <c r="BJ51" s="1230"/>
      <c r="BK51" s="1230"/>
      <c r="BL51" s="1230"/>
      <c r="BM51" s="1230"/>
      <c r="BN51" s="1230"/>
      <c r="BO51" s="1230"/>
      <c r="BP51" s="1231">
        <v>71.2</v>
      </c>
      <c r="BQ51" s="1231"/>
      <c r="BR51" s="1231"/>
      <c r="BS51" s="1231"/>
      <c r="BT51" s="1231"/>
      <c r="BU51" s="1231"/>
      <c r="BV51" s="1231"/>
      <c r="BW51" s="1231"/>
      <c r="BX51" s="1231">
        <v>51.5</v>
      </c>
      <c r="BY51" s="1231"/>
      <c r="BZ51" s="1231"/>
      <c r="CA51" s="1231"/>
      <c r="CB51" s="1231"/>
      <c r="CC51" s="1231"/>
      <c r="CD51" s="1231"/>
      <c r="CE51" s="1231"/>
      <c r="CF51" s="1231">
        <v>37.799999999999997</v>
      </c>
      <c r="CG51" s="1231"/>
      <c r="CH51" s="1231"/>
      <c r="CI51" s="1231"/>
      <c r="CJ51" s="1231"/>
      <c r="CK51" s="1231"/>
      <c r="CL51" s="1231"/>
      <c r="CM51" s="1231"/>
      <c r="CN51" s="1231">
        <v>32.6</v>
      </c>
      <c r="CO51" s="1231"/>
      <c r="CP51" s="1231"/>
      <c r="CQ51" s="1231"/>
      <c r="CR51" s="1231"/>
      <c r="CS51" s="1231"/>
      <c r="CT51" s="1231"/>
      <c r="CU51" s="1231"/>
      <c r="CV51" s="1231">
        <v>27.5</v>
      </c>
      <c r="CW51" s="1231"/>
      <c r="CX51" s="1231"/>
      <c r="CY51" s="1231"/>
      <c r="CZ51" s="1231"/>
      <c r="DA51" s="1231"/>
      <c r="DB51" s="1231"/>
      <c r="DC51" s="1231"/>
    </row>
    <row r="52" spans="1:109" x14ac:dyDescent="0.15">
      <c r="B52" s="247"/>
      <c r="G52" s="1227"/>
      <c r="H52" s="1227"/>
      <c r="I52" s="1228"/>
      <c r="J52" s="1228"/>
      <c r="K52" s="1229"/>
      <c r="L52" s="1229"/>
      <c r="M52" s="1229"/>
      <c r="N52" s="1229"/>
      <c r="AM52" s="1219"/>
      <c r="AN52" s="1230"/>
      <c r="AO52" s="1230"/>
      <c r="AP52" s="1230"/>
      <c r="AQ52" s="1230"/>
      <c r="AR52" s="1230"/>
      <c r="AS52" s="1230"/>
      <c r="AT52" s="1230"/>
      <c r="AU52" s="1230"/>
      <c r="AV52" s="1230"/>
      <c r="AW52" s="1230"/>
      <c r="AX52" s="1230"/>
      <c r="AY52" s="1230"/>
      <c r="AZ52" s="1230"/>
      <c r="BA52" s="1230"/>
      <c r="BB52" s="1230"/>
      <c r="BC52" s="1230"/>
      <c r="BD52" s="1230"/>
      <c r="BE52" s="1230"/>
      <c r="BF52" s="1230"/>
      <c r="BG52" s="1230"/>
      <c r="BH52" s="1230"/>
      <c r="BI52" s="1230"/>
      <c r="BJ52" s="1230"/>
      <c r="BK52" s="1230"/>
      <c r="BL52" s="1230"/>
      <c r="BM52" s="1230"/>
      <c r="BN52" s="1230"/>
      <c r="BO52" s="1230"/>
      <c r="BP52" s="1231"/>
      <c r="BQ52" s="1231"/>
      <c r="BR52" s="1231"/>
      <c r="BS52" s="1231"/>
      <c r="BT52" s="1231"/>
      <c r="BU52" s="1231"/>
      <c r="BV52" s="1231"/>
      <c r="BW52" s="1231"/>
      <c r="BX52" s="1231"/>
      <c r="BY52" s="1231"/>
      <c r="BZ52" s="1231"/>
      <c r="CA52" s="1231"/>
      <c r="CB52" s="1231"/>
      <c r="CC52" s="1231"/>
      <c r="CD52" s="1231"/>
      <c r="CE52" s="1231"/>
      <c r="CF52" s="1231"/>
      <c r="CG52" s="1231"/>
      <c r="CH52" s="1231"/>
      <c r="CI52" s="1231"/>
      <c r="CJ52" s="1231"/>
      <c r="CK52" s="1231"/>
      <c r="CL52" s="1231"/>
      <c r="CM52" s="1231"/>
      <c r="CN52" s="1231"/>
      <c r="CO52" s="1231"/>
      <c r="CP52" s="1231"/>
      <c r="CQ52" s="1231"/>
      <c r="CR52" s="1231"/>
      <c r="CS52" s="1231"/>
      <c r="CT52" s="1231"/>
      <c r="CU52" s="1231"/>
      <c r="CV52" s="1231"/>
      <c r="CW52" s="1231"/>
      <c r="CX52" s="1231"/>
      <c r="CY52" s="1231"/>
      <c r="CZ52" s="1231"/>
      <c r="DA52" s="1231"/>
      <c r="DB52" s="1231"/>
      <c r="DC52" s="1231"/>
    </row>
    <row r="53" spans="1:109" x14ac:dyDescent="0.15">
      <c r="A53" s="1209"/>
      <c r="B53" s="247"/>
      <c r="G53" s="1227"/>
      <c r="H53" s="1227"/>
      <c r="I53" s="1220"/>
      <c r="J53" s="1220"/>
      <c r="K53" s="1229"/>
      <c r="L53" s="1229"/>
      <c r="M53" s="1229"/>
      <c r="N53" s="1229"/>
      <c r="AM53" s="1219"/>
      <c r="AN53" s="1230"/>
      <c r="AO53" s="1230"/>
      <c r="AP53" s="1230"/>
      <c r="AQ53" s="1230"/>
      <c r="AR53" s="1230"/>
      <c r="AS53" s="1230"/>
      <c r="AT53" s="1230"/>
      <c r="AU53" s="1230"/>
      <c r="AV53" s="1230"/>
      <c r="AW53" s="1230"/>
      <c r="AX53" s="1230"/>
      <c r="AY53" s="1230"/>
      <c r="AZ53" s="1230"/>
      <c r="BA53" s="1230"/>
      <c r="BB53" s="1230" t="s">
        <v>571</v>
      </c>
      <c r="BC53" s="1230"/>
      <c r="BD53" s="1230"/>
      <c r="BE53" s="1230"/>
      <c r="BF53" s="1230"/>
      <c r="BG53" s="1230"/>
      <c r="BH53" s="1230"/>
      <c r="BI53" s="1230"/>
      <c r="BJ53" s="1230"/>
      <c r="BK53" s="1230"/>
      <c r="BL53" s="1230"/>
      <c r="BM53" s="1230"/>
      <c r="BN53" s="1230"/>
      <c r="BO53" s="1230"/>
      <c r="BP53" s="1231">
        <v>55.9</v>
      </c>
      <c r="BQ53" s="1231"/>
      <c r="BR53" s="1231"/>
      <c r="BS53" s="1231"/>
      <c r="BT53" s="1231"/>
      <c r="BU53" s="1231"/>
      <c r="BV53" s="1231"/>
      <c r="BW53" s="1231"/>
      <c r="BX53" s="1231">
        <v>56.8</v>
      </c>
      <c r="BY53" s="1231"/>
      <c r="BZ53" s="1231"/>
      <c r="CA53" s="1231"/>
      <c r="CB53" s="1231"/>
      <c r="CC53" s="1231"/>
      <c r="CD53" s="1231"/>
      <c r="CE53" s="1231"/>
      <c r="CF53" s="1231">
        <v>58.4</v>
      </c>
      <c r="CG53" s="1231"/>
      <c r="CH53" s="1231"/>
      <c r="CI53" s="1231"/>
      <c r="CJ53" s="1231"/>
      <c r="CK53" s="1231"/>
      <c r="CL53" s="1231"/>
      <c r="CM53" s="1231"/>
      <c r="CN53" s="1231">
        <v>60</v>
      </c>
      <c r="CO53" s="1231"/>
      <c r="CP53" s="1231"/>
      <c r="CQ53" s="1231"/>
      <c r="CR53" s="1231"/>
      <c r="CS53" s="1231"/>
      <c r="CT53" s="1231"/>
      <c r="CU53" s="1231"/>
      <c r="CV53" s="1231">
        <v>61.6</v>
      </c>
      <c r="CW53" s="1231"/>
      <c r="CX53" s="1231"/>
      <c r="CY53" s="1231"/>
      <c r="CZ53" s="1231"/>
      <c r="DA53" s="1231"/>
      <c r="DB53" s="1231"/>
      <c r="DC53" s="1231"/>
    </row>
    <row r="54" spans="1:109" x14ac:dyDescent="0.15">
      <c r="A54" s="1209"/>
      <c r="B54" s="247"/>
      <c r="G54" s="1227"/>
      <c r="H54" s="1227"/>
      <c r="I54" s="1220"/>
      <c r="J54" s="1220"/>
      <c r="K54" s="1229"/>
      <c r="L54" s="1229"/>
      <c r="M54" s="1229"/>
      <c r="N54" s="1229"/>
      <c r="AM54" s="1219"/>
      <c r="AN54" s="1230"/>
      <c r="AO54" s="1230"/>
      <c r="AP54" s="1230"/>
      <c r="AQ54" s="1230"/>
      <c r="AR54" s="1230"/>
      <c r="AS54" s="1230"/>
      <c r="AT54" s="1230"/>
      <c r="AU54" s="1230"/>
      <c r="AV54" s="1230"/>
      <c r="AW54" s="1230"/>
      <c r="AX54" s="1230"/>
      <c r="AY54" s="1230"/>
      <c r="AZ54" s="1230"/>
      <c r="BA54" s="1230"/>
      <c r="BB54" s="1230"/>
      <c r="BC54" s="1230"/>
      <c r="BD54" s="1230"/>
      <c r="BE54" s="1230"/>
      <c r="BF54" s="1230"/>
      <c r="BG54" s="1230"/>
      <c r="BH54" s="1230"/>
      <c r="BI54" s="1230"/>
      <c r="BJ54" s="1230"/>
      <c r="BK54" s="1230"/>
      <c r="BL54" s="1230"/>
      <c r="BM54" s="1230"/>
      <c r="BN54" s="1230"/>
      <c r="BO54" s="1230"/>
      <c r="BP54" s="1231"/>
      <c r="BQ54" s="1231"/>
      <c r="BR54" s="1231"/>
      <c r="BS54" s="1231"/>
      <c r="BT54" s="1231"/>
      <c r="BU54" s="1231"/>
      <c r="BV54" s="1231"/>
      <c r="BW54" s="1231"/>
      <c r="BX54" s="1231"/>
      <c r="BY54" s="1231"/>
      <c r="BZ54" s="1231"/>
      <c r="CA54" s="1231"/>
      <c r="CB54" s="1231"/>
      <c r="CC54" s="1231"/>
      <c r="CD54" s="1231"/>
      <c r="CE54" s="1231"/>
      <c r="CF54" s="1231"/>
      <c r="CG54" s="1231"/>
      <c r="CH54" s="1231"/>
      <c r="CI54" s="1231"/>
      <c r="CJ54" s="1231"/>
      <c r="CK54" s="1231"/>
      <c r="CL54" s="1231"/>
      <c r="CM54" s="1231"/>
      <c r="CN54" s="1231"/>
      <c r="CO54" s="1231"/>
      <c r="CP54" s="1231"/>
      <c r="CQ54" s="1231"/>
      <c r="CR54" s="1231"/>
      <c r="CS54" s="1231"/>
      <c r="CT54" s="1231"/>
      <c r="CU54" s="1231"/>
      <c r="CV54" s="1231"/>
      <c r="CW54" s="1231"/>
      <c r="CX54" s="1231"/>
      <c r="CY54" s="1231"/>
      <c r="CZ54" s="1231"/>
      <c r="DA54" s="1231"/>
      <c r="DB54" s="1231"/>
      <c r="DC54" s="1231"/>
    </row>
    <row r="55" spans="1:109" x14ac:dyDescent="0.15">
      <c r="A55" s="1209"/>
      <c r="B55" s="247"/>
      <c r="G55" s="1220"/>
      <c r="H55" s="1220"/>
      <c r="I55" s="1220"/>
      <c r="J55" s="1220"/>
      <c r="K55" s="1229"/>
      <c r="L55" s="1229"/>
      <c r="M55" s="1229"/>
      <c r="N55" s="1229"/>
      <c r="AN55" s="1226" t="s">
        <v>572</v>
      </c>
      <c r="AO55" s="1226"/>
      <c r="AP55" s="1226"/>
      <c r="AQ55" s="1226"/>
      <c r="AR55" s="1226"/>
      <c r="AS55" s="1226"/>
      <c r="AT55" s="1226"/>
      <c r="AU55" s="1226"/>
      <c r="AV55" s="1226"/>
      <c r="AW55" s="1226"/>
      <c r="AX55" s="1226"/>
      <c r="AY55" s="1226"/>
      <c r="AZ55" s="1226"/>
      <c r="BA55" s="1226"/>
      <c r="BB55" s="1230" t="s">
        <v>570</v>
      </c>
      <c r="BC55" s="1230"/>
      <c r="BD55" s="1230"/>
      <c r="BE55" s="1230"/>
      <c r="BF55" s="1230"/>
      <c r="BG55" s="1230"/>
      <c r="BH55" s="1230"/>
      <c r="BI55" s="1230"/>
      <c r="BJ55" s="1230"/>
      <c r="BK55" s="1230"/>
      <c r="BL55" s="1230"/>
      <c r="BM55" s="1230"/>
      <c r="BN55" s="1230"/>
      <c r="BO55" s="1230"/>
      <c r="BP55" s="1231">
        <v>10.9</v>
      </c>
      <c r="BQ55" s="1231"/>
      <c r="BR55" s="1231"/>
      <c r="BS55" s="1231"/>
      <c r="BT55" s="1231"/>
      <c r="BU55" s="1231"/>
      <c r="BV55" s="1231"/>
      <c r="BW55" s="1231"/>
      <c r="BX55" s="1231">
        <v>6.5</v>
      </c>
      <c r="BY55" s="1231"/>
      <c r="BZ55" s="1231"/>
      <c r="CA55" s="1231"/>
      <c r="CB55" s="1231"/>
      <c r="CC55" s="1231"/>
      <c r="CD55" s="1231"/>
      <c r="CE55" s="1231"/>
      <c r="CF55" s="1231">
        <v>0</v>
      </c>
      <c r="CG55" s="1231"/>
      <c r="CH55" s="1231"/>
      <c r="CI55" s="1231"/>
      <c r="CJ55" s="1231"/>
      <c r="CK55" s="1231"/>
      <c r="CL55" s="1231"/>
      <c r="CM55" s="1231"/>
      <c r="CN55" s="1231">
        <v>0</v>
      </c>
      <c r="CO55" s="1231"/>
      <c r="CP55" s="1231"/>
      <c r="CQ55" s="1231"/>
      <c r="CR55" s="1231"/>
      <c r="CS55" s="1231"/>
      <c r="CT55" s="1231"/>
      <c r="CU55" s="1231"/>
      <c r="CV55" s="1231">
        <v>0</v>
      </c>
      <c r="CW55" s="1231"/>
      <c r="CX55" s="1231"/>
      <c r="CY55" s="1231"/>
      <c r="CZ55" s="1231"/>
      <c r="DA55" s="1231"/>
      <c r="DB55" s="1231"/>
      <c r="DC55" s="1231"/>
    </row>
    <row r="56" spans="1:109" x14ac:dyDescent="0.15">
      <c r="A56" s="1209"/>
      <c r="B56" s="247"/>
      <c r="G56" s="1220"/>
      <c r="H56" s="1220"/>
      <c r="I56" s="1220"/>
      <c r="J56" s="1220"/>
      <c r="K56" s="1229"/>
      <c r="L56" s="1229"/>
      <c r="M56" s="1229"/>
      <c r="N56" s="1229"/>
      <c r="AN56" s="1226"/>
      <c r="AO56" s="1226"/>
      <c r="AP56" s="1226"/>
      <c r="AQ56" s="1226"/>
      <c r="AR56" s="1226"/>
      <c r="AS56" s="1226"/>
      <c r="AT56" s="1226"/>
      <c r="AU56" s="1226"/>
      <c r="AV56" s="1226"/>
      <c r="AW56" s="1226"/>
      <c r="AX56" s="1226"/>
      <c r="AY56" s="1226"/>
      <c r="AZ56" s="1226"/>
      <c r="BA56" s="1226"/>
      <c r="BB56" s="1230"/>
      <c r="BC56" s="1230"/>
      <c r="BD56" s="1230"/>
      <c r="BE56" s="1230"/>
      <c r="BF56" s="1230"/>
      <c r="BG56" s="1230"/>
      <c r="BH56" s="1230"/>
      <c r="BI56" s="1230"/>
      <c r="BJ56" s="1230"/>
      <c r="BK56" s="1230"/>
      <c r="BL56" s="1230"/>
      <c r="BM56" s="1230"/>
      <c r="BN56" s="1230"/>
      <c r="BO56" s="1230"/>
      <c r="BP56" s="1231"/>
      <c r="BQ56" s="1231"/>
      <c r="BR56" s="1231"/>
      <c r="BS56" s="1231"/>
      <c r="BT56" s="1231"/>
      <c r="BU56" s="1231"/>
      <c r="BV56" s="1231"/>
      <c r="BW56" s="1231"/>
      <c r="BX56" s="1231"/>
      <c r="BY56" s="1231"/>
      <c r="BZ56" s="1231"/>
      <c r="CA56" s="1231"/>
      <c r="CB56" s="1231"/>
      <c r="CC56" s="1231"/>
      <c r="CD56" s="1231"/>
      <c r="CE56" s="1231"/>
      <c r="CF56" s="1231"/>
      <c r="CG56" s="1231"/>
      <c r="CH56" s="1231"/>
      <c r="CI56" s="1231"/>
      <c r="CJ56" s="1231"/>
      <c r="CK56" s="1231"/>
      <c r="CL56" s="1231"/>
      <c r="CM56" s="1231"/>
      <c r="CN56" s="1231"/>
      <c r="CO56" s="1231"/>
      <c r="CP56" s="1231"/>
      <c r="CQ56" s="1231"/>
      <c r="CR56" s="1231"/>
      <c r="CS56" s="1231"/>
      <c r="CT56" s="1231"/>
      <c r="CU56" s="1231"/>
      <c r="CV56" s="1231"/>
      <c r="CW56" s="1231"/>
      <c r="CX56" s="1231"/>
      <c r="CY56" s="1231"/>
      <c r="CZ56" s="1231"/>
      <c r="DA56" s="1231"/>
      <c r="DB56" s="1231"/>
      <c r="DC56" s="1231"/>
    </row>
    <row r="57" spans="1:109" s="1209" customFormat="1" x14ac:dyDescent="0.15">
      <c r="B57" s="1232"/>
      <c r="G57" s="1220"/>
      <c r="H57" s="1220"/>
      <c r="I57" s="1233"/>
      <c r="J57" s="1233"/>
      <c r="K57" s="1229"/>
      <c r="L57" s="1229"/>
      <c r="M57" s="1229"/>
      <c r="N57" s="1229"/>
      <c r="AM57" s="243"/>
      <c r="AN57" s="1226"/>
      <c r="AO57" s="1226"/>
      <c r="AP57" s="1226"/>
      <c r="AQ57" s="1226"/>
      <c r="AR57" s="1226"/>
      <c r="AS57" s="1226"/>
      <c r="AT57" s="1226"/>
      <c r="AU57" s="1226"/>
      <c r="AV57" s="1226"/>
      <c r="AW57" s="1226"/>
      <c r="AX57" s="1226"/>
      <c r="AY57" s="1226"/>
      <c r="AZ57" s="1226"/>
      <c r="BA57" s="1226"/>
      <c r="BB57" s="1230" t="s">
        <v>571</v>
      </c>
      <c r="BC57" s="1230"/>
      <c r="BD57" s="1230"/>
      <c r="BE57" s="1230"/>
      <c r="BF57" s="1230"/>
      <c r="BG57" s="1230"/>
      <c r="BH57" s="1230"/>
      <c r="BI57" s="1230"/>
      <c r="BJ57" s="1230"/>
      <c r="BK57" s="1230"/>
      <c r="BL57" s="1230"/>
      <c r="BM57" s="1230"/>
      <c r="BN57" s="1230"/>
      <c r="BO57" s="1230"/>
      <c r="BP57" s="1231">
        <v>62.2</v>
      </c>
      <c r="BQ57" s="1231"/>
      <c r="BR57" s="1231"/>
      <c r="BS57" s="1231"/>
      <c r="BT57" s="1231"/>
      <c r="BU57" s="1231"/>
      <c r="BV57" s="1231"/>
      <c r="BW57" s="1231"/>
      <c r="BX57" s="1231">
        <v>63.6</v>
      </c>
      <c r="BY57" s="1231"/>
      <c r="BZ57" s="1231"/>
      <c r="CA57" s="1231"/>
      <c r="CB57" s="1231"/>
      <c r="CC57" s="1231"/>
      <c r="CD57" s="1231"/>
      <c r="CE57" s="1231"/>
      <c r="CF57" s="1231">
        <v>64.7</v>
      </c>
      <c r="CG57" s="1231"/>
      <c r="CH57" s="1231"/>
      <c r="CI57" s="1231"/>
      <c r="CJ57" s="1231"/>
      <c r="CK57" s="1231"/>
      <c r="CL57" s="1231"/>
      <c r="CM57" s="1231"/>
      <c r="CN57" s="1231">
        <v>66.099999999999994</v>
      </c>
      <c r="CO57" s="1231"/>
      <c r="CP57" s="1231"/>
      <c r="CQ57" s="1231"/>
      <c r="CR57" s="1231"/>
      <c r="CS57" s="1231"/>
      <c r="CT57" s="1231"/>
      <c r="CU57" s="1231"/>
      <c r="CV57" s="1231">
        <v>67.7</v>
      </c>
      <c r="CW57" s="1231"/>
      <c r="CX57" s="1231"/>
      <c r="CY57" s="1231"/>
      <c r="CZ57" s="1231"/>
      <c r="DA57" s="1231"/>
      <c r="DB57" s="1231"/>
      <c r="DC57" s="1231"/>
      <c r="DD57" s="1234"/>
      <c r="DE57" s="1232"/>
    </row>
    <row r="58" spans="1:109" s="1209" customFormat="1" x14ac:dyDescent="0.15">
      <c r="A58" s="243"/>
      <c r="B58" s="1232"/>
      <c r="G58" s="1220"/>
      <c r="H58" s="1220"/>
      <c r="I58" s="1233"/>
      <c r="J58" s="1233"/>
      <c r="K58" s="1229"/>
      <c r="L58" s="1229"/>
      <c r="M58" s="1229"/>
      <c r="N58" s="1229"/>
      <c r="AM58" s="243"/>
      <c r="AN58" s="1226"/>
      <c r="AO58" s="1226"/>
      <c r="AP58" s="1226"/>
      <c r="AQ58" s="1226"/>
      <c r="AR58" s="1226"/>
      <c r="AS58" s="1226"/>
      <c r="AT58" s="1226"/>
      <c r="AU58" s="1226"/>
      <c r="AV58" s="1226"/>
      <c r="AW58" s="1226"/>
      <c r="AX58" s="1226"/>
      <c r="AY58" s="1226"/>
      <c r="AZ58" s="1226"/>
      <c r="BA58" s="1226"/>
      <c r="BB58" s="1230"/>
      <c r="BC58" s="1230"/>
      <c r="BD58" s="1230"/>
      <c r="BE58" s="1230"/>
      <c r="BF58" s="1230"/>
      <c r="BG58" s="1230"/>
      <c r="BH58" s="1230"/>
      <c r="BI58" s="1230"/>
      <c r="BJ58" s="1230"/>
      <c r="BK58" s="1230"/>
      <c r="BL58" s="1230"/>
      <c r="BM58" s="1230"/>
      <c r="BN58" s="1230"/>
      <c r="BO58" s="1230"/>
      <c r="BP58" s="1231"/>
      <c r="BQ58" s="1231"/>
      <c r="BR58" s="1231"/>
      <c r="BS58" s="1231"/>
      <c r="BT58" s="1231"/>
      <c r="BU58" s="1231"/>
      <c r="BV58" s="1231"/>
      <c r="BW58" s="1231"/>
      <c r="BX58" s="1231"/>
      <c r="BY58" s="1231"/>
      <c r="BZ58" s="1231"/>
      <c r="CA58" s="1231"/>
      <c r="CB58" s="1231"/>
      <c r="CC58" s="1231"/>
      <c r="CD58" s="1231"/>
      <c r="CE58" s="1231"/>
      <c r="CF58" s="1231"/>
      <c r="CG58" s="1231"/>
      <c r="CH58" s="1231"/>
      <c r="CI58" s="1231"/>
      <c r="CJ58" s="1231"/>
      <c r="CK58" s="1231"/>
      <c r="CL58" s="1231"/>
      <c r="CM58" s="1231"/>
      <c r="CN58" s="1231"/>
      <c r="CO58" s="1231"/>
      <c r="CP58" s="1231"/>
      <c r="CQ58" s="1231"/>
      <c r="CR58" s="1231"/>
      <c r="CS58" s="1231"/>
      <c r="CT58" s="1231"/>
      <c r="CU58" s="1231"/>
      <c r="CV58" s="1231"/>
      <c r="CW58" s="1231"/>
      <c r="CX58" s="1231"/>
      <c r="CY58" s="1231"/>
      <c r="CZ58" s="1231"/>
      <c r="DA58" s="1231"/>
      <c r="DB58" s="1231"/>
      <c r="DC58" s="1231"/>
      <c r="DD58" s="1234"/>
      <c r="DE58" s="1232"/>
    </row>
    <row r="59" spans="1:109" s="1209" customFormat="1" x14ac:dyDescent="0.15">
      <c r="A59" s="243"/>
      <c r="B59" s="1232"/>
      <c r="K59" s="1235"/>
      <c r="L59" s="1235"/>
      <c r="M59" s="1235"/>
      <c r="N59" s="1235"/>
      <c r="AQ59" s="1235"/>
      <c r="AR59" s="1235"/>
      <c r="AS59" s="1235"/>
      <c r="AT59" s="1235"/>
      <c r="BC59" s="1235"/>
      <c r="BD59" s="1235"/>
      <c r="BE59" s="1235"/>
      <c r="BF59" s="1235"/>
      <c r="BO59" s="1235"/>
      <c r="BP59" s="1235"/>
      <c r="BQ59" s="1235"/>
      <c r="BR59" s="1235"/>
      <c r="CA59" s="1235"/>
      <c r="CB59" s="1235"/>
      <c r="CC59" s="1235"/>
      <c r="CD59" s="1235"/>
      <c r="CM59" s="1235"/>
      <c r="CN59" s="1235"/>
      <c r="CO59" s="1235"/>
      <c r="CP59" s="1235"/>
      <c r="CY59" s="1235"/>
      <c r="CZ59" s="1235"/>
      <c r="DA59" s="1235"/>
      <c r="DB59" s="1235"/>
      <c r="DC59" s="1235"/>
      <c r="DD59" s="1234"/>
      <c r="DE59" s="1232"/>
    </row>
    <row r="60" spans="1:109" s="1209" customFormat="1" x14ac:dyDescent="0.15">
      <c r="A60" s="243"/>
      <c r="B60" s="1232"/>
      <c r="K60" s="1235"/>
      <c r="L60" s="1235"/>
      <c r="M60" s="1235"/>
      <c r="N60" s="1235"/>
      <c r="AQ60" s="1235"/>
      <c r="AR60" s="1235"/>
      <c r="AS60" s="1235"/>
      <c r="AT60" s="1235"/>
      <c r="BC60" s="1235"/>
      <c r="BD60" s="1235"/>
      <c r="BE60" s="1235"/>
      <c r="BF60" s="1235"/>
      <c r="BO60" s="1235"/>
      <c r="BP60" s="1235"/>
      <c r="BQ60" s="1235"/>
      <c r="BR60" s="1235"/>
      <c r="CA60" s="1235"/>
      <c r="CB60" s="1235"/>
      <c r="CC60" s="1235"/>
      <c r="CD60" s="1235"/>
      <c r="CM60" s="1235"/>
      <c r="CN60" s="1235"/>
      <c r="CO60" s="1235"/>
      <c r="CP60" s="1235"/>
      <c r="CY60" s="1235"/>
      <c r="CZ60" s="1235"/>
      <c r="DA60" s="1235"/>
      <c r="DB60" s="1235"/>
      <c r="DC60" s="1235"/>
      <c r="DD60" s="1234"/>
      <c r="DE60" s="1232"/>
    </row>
    <row r="61" spans="1:109" s="1209" customFormat="1" x14ac:dyDescent="0.15">
      <c r="A61" s="243"/>
      <c r="B61" s="1236"/>
      <c r="C61" s="1237"/>
      <c r="D61" s="1237"/>
      <c r="E61" s="1237"/>
      <c r="F61" s="1237"/>
      <c r="G61" s="1237"/>
      <c r="H61" s="1237"/>
      <c r="I61" s="1237"/>
      <c r="J61" s="1237"/>
      <c r="K61" s="1237"/>
      <c r="L61" s="1237"/>
      <c r="M61" s="1238"/>
      <c r="N61" s="1238"/>
      <c r="O61" s="1237"/>
      <c r="P61" s="1237"/>
      <c r="Q61" s="1237"/>
      <c r="R61" s="1237"/>
      <c r="S61" s="1237"/>
      <c r="T61" s="1237"/>
      <c r="U61" s="1237"/>
      <c r="V61" s="1237"/>
      <c r="W61" s="1237"/>
      <c r="X61" s="1237"/>
      <c r="Y61" s="1237"/>
      <c r="Z61" s="1237"/>
      <c r="AA61" s="1237"/>
      <c r="AB61" s="1237"/>
      <c r="AC61" s="1237"/>
      <c r="AD61" s="1237"/>
      <c r="AE61" s="1237"/>
      <c r="AF61" s="1237"/>
      <c r="AG61" s="1237"/>
      <c r="AH61" s="1237"/>
      <c r="AI61" s="1237"/>
      <c r="AJ61" s="1237"/>
      <c r="AK61" s="1237"/>
      <c r="AL61" s="1237"/>
      <c r="AM61" s="1237"/>
      <c r="AN61" s="1237"/>
      <c r="AO61" s="1237"/>
      <c r="AP61" s="1237"/>
      <c r="AQ61" s="1237"/>
      <c r="AR61" s="1237"/>
      <c r="AS61" s="1238"/>
      <c r="AT61" s="1238"/>
      <c r="AU61" s="1237"/>
      <c r="AV61" s="1237"/>
      <c r="AW61" s="1237"/>
      <c r="AX61" s="1237"/>
      <c r="AY61" s="1237"/>
      <c r="AZ61" s="1237"/>
      <c r="BA61" s="1237"/>
      <c r="BB61" s="1237"/>
      <c r="BC61" s="1237"/>
      <c r="BD61" s="1237"/>
      <c r="BE61" s="1238"/>
      <c r="BF61" s="1238"/>
      <c r="BG61" s="1237"/>
      <c r="BH61" s="1237"/>
      <c r="BI61" s="1237"/>
      <c r="BJ61" s="1237"/>
      <c r="BK61" s="1237"/>
      <c r="BL61" s="1237"/>
      <c r="BM61" s="1237"/>
      <c r="BN61" s="1237"/>
      <c r="BO61" s="1237"/>
      <c r="BP61" s="1237"/>
      <c r="BQ61" s="1238"/>
      <c r="BR61" s="1238"/>
      <c r="BS61" s="1237"/>
      <c r="BT61" s="1237"/>
      <c r="BU61" s="1237"/>
      <c r="BV61" s="1237"/>
      <c r="BW61" s="1237"/>
      <c r="BX61" s="1237"/>
      <c r="BY61" s="1237"/>
      <c r="BZ61" s="1237"/>
      <c r="CA61" s="1237"/>
      <c r="CB61" s="1237"/>
      <c r="CC61" s="1238"/>
      <c r="CD61" s="1238"/>
      <c r="CE61" s="1237"/>
      <c r="CF61" s="1237"/>
      <c r="CG61" s="1237"/>
      <c r="CH61" s="1237"/>
      <c r="CI61" s="1237"/>
      <c r="CJ61" s="1237"/>
      <c r="CK61" s="1237"/>
      <c r="CL61" s="1237"/>
      <c r="CM61" s="1237"/>
      <c r="CN61" s="1237"/>
      <c r="CO61" s="1238"/>
      <c r="CP61" s="1238"/>
      <c r="CQ61" s="1237"/>
      <c r="CR61" s="1237"/>
      <c r="CS61" s="1237"/>
      <c r="CT61" s="1237"/>
      <c r="CU61" s="1237"/>
      <c r="CV61" s="1237"/>
      <c r="CW61" s="1237"/>
      <c r="CX61" s="1237"/>
      <c r="CY61" s="1237"/>
      <c r="CZ61" s="1237"/>
      <c r="DA61" s="1238"/>
      <c r="DB61" s="1238"/>
      <c r="DC61" s="1238"/>
      <c r="DD61" s="1239"/>
      <c r="DE61" s="1232"/>
    </row>
    <row r="62" spans="1:109" x14ac:dyDescent="0.15">
      <c r="B62" s="1207"/>
      <c r="C62" s="1207"/>
      <c r="D62" s="1207"/>
      <c r="E62" s="1207"/>
      <c r="F62" s="1207"/>
      <c r="G62" s="1207"/>
      <c r="H62" s="1207"/>
      <c r="I62" s="1207"/>
      <c r="J62" s="1207"/>
      <c r="K62" s="1207"/>
      <c r="L62" s="1207"/>
      <c r="M62" s="1207"/>
      <c r="N62" s="1207"/>
      <c r="O62" s="1207"/>
      <c r="P62" s="1207"/>
      <c r="Q62" s="1207"/>
      <c r="R62" s="1207"/>
      <c r="S62" s="1207"/>
      <c r="T62" s="1207"/>
      <c r="U62" s="1207"/>
      <c r="V62" s="1207"/>
      <c r="W62" s="1207"/>
      <c r="X62" s="1207"/>
      <c r="Y62" s="1207"/>
      <c r="Z62" s="1207"/>
      <c r="AA62" s="1207"/>
      <c r="AB62" s="1207"/>
      <c r="AC62" s="1207"/>
      <c r="AD62" s="1207"/>
      <c r="AE62" s="1207"/>
      <c r="AF62" s="1207"/>
      <c r="AG62" s="1207"/>
      <c r="AH62" s="1207"/>
      <c r="AI62" s="1207"/>
      <c r="AJ62" s="1207"/>
      <c r="AK62" s="1207"/>
      <c r="AL62" s="1207"/>
      <c r="AM62" s="1207"/>
      <c r="AN62" s="1207"/>
      <c r="AO62" s="1207"/>
      <c r="AP62" s="1207"/>
      <c r="AQ62" s="1207"/>
      <c r="AR62" s="1207"/>
      <c r="AS62" s="1207"/>
      <c r="AT62" s="1207"/>
      <c r="AU62" s="1207"/>
      <c r="AV62" s="1207"/>
      <c r="AW62" s="1207"/>
      <c r="AX62" s="1207"/>
      <c r="AY62" s="1207"/>
      <c r="AZ62" s="1207"/>
      <c r="BA62" s="1207"/>
      <c r="BB62" s="1207"/>
      <c r="BC62" s="1207"/>
      <c r="BD62" s="1207"/>
      <c r="BE62" s="1207"/>
      <c r="BF62" s="1207"/>
      <c r="BG62" s="1207"/>
      <c r="BH62" s="1207"/>
      <c r="BI62" s="1207"/>
      <c r="BJ62" s="1207"/>
      <c r="BK62" s="1207"/>
      <c r="BL62" s="1207"/>
      <c r="BM62" s="1207"/>
      <c r="BN62" s="1207"/>
      <c r="BO62" s="1207"/>
      <c r="BP62" s="1207"/>
      <c r="BQ62" s="1207"/>
      <c r="BR62" s="1207"/>
      <c r="BS62" s="1207"/>
      <c r="BT62" s="1207"/>
      <c r="BU62" s="1207"/>
      <c r="BV62" s="1207"/>
      <c r="BW62" s="1207"/>
      <c r="BX62" s="1207"/>
      <c r="BY62" s="1207"/>
      <c r="BZ62" s="1207"/>
      <c r="CA62" s="1207"/>
      <c r="CB62" s="1207"/>
      <c r="CC62" s="1207"/>
      <c r="CD62" s="1207"/>
      <c r="CE62" s="1207"/>
      <c r="CF62" s="1207"/>
      <c r="CG62" s="1207"/>
      <c r="CH62" s="1207"/>
      <c r="CI62" s="1207"/>
      <c r="CJ62" s="1207"/>
      <c r="CK62" s="1207"/>
      <c r="CL62" s="1207"/>
      <c r="CM62" s="1207"/>
      <c r="CN62" s="1207"/>
      <c r="CO62" s="1207"/>
      <c r="CP62" s="1207"/>
      <c r="CQ62" s="1207"/>
      <c r="CR62" s="1207"/>
      <c r="CS62" s="1207"/>
      <c r="CT62" s="1207"/>
      <c r="CU62" s="1207"/>
      <c r="CV62" s="1207"/>
      <c r="CW62" s="1207"/>
      <c r="CX62" s="1207"/>
      <c r="CY62" s="1207"/>
      <c r="CZ62" s="1207"/>
      <c r="DA62" s="1207"/>
      <c r="DB62" s="1207"/>
      <c r="DC62" s="1207"/>
      <c r="DD62" s="1207"/>
      <c r="DE62" s="243"/>
    </row>
    <row r="63" spans="1:109" ht="17.25" x14ac:dyDescent="0.15">
      <c r="B63" s="300" t="s">
        <v>573</v>
      </c>
    </row>
    <row r="64" spans="1:109" x14ac:dyDescent="0.15">
      <c r="B64" s="247"/>
      <c r="G64" s="1208"/>
      <c r="I64" s="1240"/>
      <c r="J64" s="1240"/>
      <c r="K64" s="1240"/>
      <c r="L64" s="1240"/>
      <c r="M64" s="1240"/>
      <c r="N64" s="1241"/>
      <c r="AM64" s="1208"/>
      <c r="AN64" s="1208" t="s">
        <v>566</v>
      </c>
      <c r="AP64" s="1209"/>
      <c r="AQ64" s="1209"/>
      <c r="AR64" s="1209"/>
      <c r="AY64" s="1208"/>
      <c r="BA64" s="1209"/>
      <c r="BB64" s="1209"/>
      <c r="BC64" s="1209"/>
      <c r="BK64" s="1208"/>
      <c r="BM64" s="1209"/>
      <c r="BN64" s="1209"/>
      <c r="BO64" s="1209"/>
      <c r="BW64" s="1208"/>
      <c r="BY64" s="1209"/>
      <c r="BZ64" s="1209"/>
      <c r="CA64" s="1209"/>
      <c r="CI64" s="1208"/>
      <c r="CK64" s="1209"/>
      <c r="CL64" s="1209"/>
      <c r="CM64" s="1209"/>
      <c r="CU64" s="1208"/>
      <c r="CW64" s="1209"/>
      <c r="CX64" s="1209"/>
      <c r="CY64" s="1209"/>
    </row>
    <row r="65" spans="2:107" x14ac:dyDescent="0.15">
      <c r="B65" s="247"/>
      <c r="AN65" s="1210" t="s">
        <v>574</v>
      </c>
      <c r="AO65" s="1211"/>
      <c r="AP65" s="1211"/>
      <c r="AQ65" s="1211"/>
      <c r="AR65" s="1211"/>
      <c r="AS65" s="1211"/>
      <c r="AT65" s="1211"/>
      <c r="AU65" s="1211"/>
      <c r="AV65" s="1211"/>
      <c r="AW65" s="1211"/>
      <c r="AX65" s="1211"/>
      <c r="AY65" s="1211"/>
      <c r="AZ65" s="1211"/>
      <c r="BA65" s="1211"/>
      <c r="BB65" s="1211"/>
      <c r="BC65" s="1211"/>
      <c r="BD65" s="1211"/>
      <c r="BE65" s="1211"/>
      <c r="BF65" s="1211"/>
      <c r="BG65" s="1211"/>
      <c r="BH65" s="1211"/>
      <c r="BI65" s="1211"/>
      <c r="BJ65" s="1211"/>
      <c r="BK65" s="1211"/>
      <c r="BL65" s="1211"/>
      <c r="BM65" s="1211"/>
      <c r="BN65" s="1211"/>
      <c r="BO65" s="1211"/>
      <c r="BP65" s="1211"/>
      <c r="BQ65" s="1211"/>
      <c r="BR65" s="1211"/>
      <c r="BS65" s="1211"/>
      <c r="BT65" s="1211"/>
      <c r="BU65" s="1211"/>
      <c r="BV65" s="1211"/>
      <c r="BW65" s="1211"/>
      <c r="BX65" s="1211"/>
      <c r="BY65" s="1211"/>
      <c r="BZ65" s="1211"/>
      <c r="CA65" s="1211"/>
      <c r="CB65" s="1211"/>
      <c r="CC65" s="1211"/>
      <c r="CD65" s="1211"/>
      <c r="CE65" s="1211"/>
      <c r="CF65" s="1211"/>
      <c r="CG65" s="1211"/>
      <c r="CH65" s="1211"/>
      <c r="CI65" s="1211"/>
      <c r="CJ65" s="1211"/>
      <c r="CK65" s="1211"/>
      <c r="CL65" s="1211"/>
      <c r="CM65" s="1211"/>
      <c r="CN65" s="1211"/>
      <c r="CO65" s="1211"/>
      <c r="CP65" s="1211"/>
      <c r="CQ65" s="1211"/>
      <c r="CR65" s="1211"/>
      <c r="CS65" s="1211"/>
      <c r="CT65" s="1211"/>
      <c r="CU65" s="1211"/>
      <c r="CV65" s="1211"/>
      <c r="CW65" s="1211"/>
      <c r="CX65" s="1211"/>
      <c r="CY65" s="1211"/>
      <c r="CZ65" s="1211"/>
      <c r="DA65" s="1211"/>
      <c r="DB65" s="1211"/>
      <c r="DC65" s="1212"/>
    </row>
    <row r="66" spans="2:107" x14ac:dyDescent="0.15">
      <c r="B66" s="247"/>
      <c r="AN66" s="1213"/>
      <c r="AO66" s="1214"/>
      <c r="AP66" s="1214"/>
      <c r="AQ66" s="1214"/>
      <c r="AR66" s="1214"/>
      <c r="AS66" s="1214"/>
      <c r="AT66" s="1214"/>
      <c r="AU66" s="1214"/>
      <c r="AV66" s="1214"/>
      <c r="AW66" s="1214"/>
      <c r="AX66" s="1214"/>
      <c r="AY66" s="1214"/>
      <c r="AZ66" s="1214"/>
      <c r="BA66" s="1214"/>
      <c r="BB66" s="1214"/>
      <c r="BC66" s="1214"/>
      <c r="BD66" s="1214"/>
      <c r="BE66" s="1214"/>
      <c r="BF66" s="1214"/>
      <c r="BG66" s="1214"/>
      <c r="BH66" s="1214"/>
      <c r="BI66" s="1214"/>
      <c r="BJ66" s="1214"/>
      <c r="BK66" s="1214"/>
      <c r="BL66" s="1214"/>
      <c r="BM66" s="1214"/>
      <c r="BN66" s="1214"/>
      <c r="BO66" s="1214"/>
      <c r="BP66" s="1214"/>
      <c r="BQ66" s="1214"/>
      <c r="BR66" s="1214"/>
      <c r="BS66" s="1214"/>
      <c r="BT66" s="1214"/>
      <c r="BU66" s="1214"/>
      <c r="BV66" s="1214"/>
      <c r="BW66" s="1214"/>
      <c r="BX66" s="1214"/>
      <c r="BY66" s="1214"/>
      <c r="BZ66" s="1214"/>
      <c r="CA66" s="1214"/>
      <c r="CB66" s="1214"/>
      <c r="CC66" s="1214"/>
      <c r="CD66" s="1214"/>
      <c r="CE66" s="1214"/>
      <c r="CF66" s="1214"/>
      <c r="CG66" s="1214"/>
      <c r="CH66" s="1214"/>
      <c r="CI66" s="1214"/>
      <c r="CJ66" s="1214"/>
      <c r="CK66" s="1214"/>
      <c r="CL66" s="1214"/>
      <c r="CM66" s="1214"/>
      <c r="CN66" s="1214"/>
      <c r="CO66" s="1214"/>
      <c r="CP66" s="1214"/>
      <c r="CQ66" s="1214"/>
      <c r="CR66" s="1214"/>
      <c r="CS66" s="1214"/>
      <c r="CT66" s="1214"/>
      <c r="CU66" s="1214"/>
      <c r="CV66" s="1214"/>
      <c r="CW66" s="1214"/>
      <c r="CX66" s="1214"/>
      <c r="CY66" s="1214"/>
      <c r="CZ66" s="1214"/>
      <c r="DA66" s="1214"/>
      <c r="DB66" s="1214"/>
      <c r="DC66" s="1215"/>
    </row>
    <row r="67" spans="2:107" x14ac:dyDescent="0.15">
      <c r="B67" s="247"/>
      <c r="AN67" s="1213"/>
      <c r="AO67" s="1214"/>
      <c r="AP67" s="1214"/>
      <c r="AQ67" s="1214"/>
      <c r="AR67" s="1214"/>
      <c r="AS67" s="1214"/>
      <c r="AT67" s="1214"/>
      <c r="AU67" s="1214"/>
      <c r="AV67" s="1214"/>
      <c r="AW67" s="1214"/>
      <c r="AX67" s="1214"/>
      <c r="AY67" s="1214"/>
      <c r="AZ67" s="1214"/>
      <c r="BA67" s="1214"/>
      <c r="BB67" s="1214"/>
      <c r="BC67" s="1214"/>
      <c r="BD67" s="1214"/>
      <c r="BE67" s="1214"/>
      <c r="BF67" s="1214"/>
      <c r="BG67" s="1214"/>
      <c r="BH67" s="1214"/>
      <c r="BI67" s="1214"/>
      <c r="BJ67" s="1214"/>
      <c r="BK67" s="1214"/>
      <c r="BL67" s="1214"/>
      <c r="BM67" s="1214"/>
      <c r="BN67" s="1214"/>
      <c r="BO67" s="1214"/>
      <c r="BP67" s="1214"/>
      <c r="BQ67" s="1214"/>
      <c r="BR67" s="1214"/>
      <c r="BS67" s="1214"/>
      <c r="BT67" s="1214"/>
      <c r="BU67" s="1214"/>
      <c r="BV67" s="1214"/>
      <c r="BW67" s="1214"/>
      <c r="BX67" s="1214"/>
      <c r="BY67" s="1214"/>
      <c r="BZ67" s="1214"/>
      <c r="CA67" s="1214"/>
      <c r="CB67" s="1214"/>
      <c r="CC67" s="1214"/>
      <c r="CD67" s="1214"/>
      <c r="CE67" s="1214"/>
      <c r="CF67" s="1214"/>
      <c r="CG67" s="1214"/>
      <c r="CH67" s="1214"/>
      <c r="CI67" s="1214"/>
      <c r="CJ67" s="1214"/>
      <c r="CK67" s="1214"/>
      <c r="CL67" s="1214"/>
      <c r="CM67" s="1214"/>
      <c r="CN67" s="1214"/>
      <c r="CO67" s="1214"/>
      <c r="CP67" s="1214"/>
      <c r="CQ67" s="1214"/>
      <c r="CR67" s="1214"/>
      <c r="CS67" s="1214"/>
      <c r="CT67" s="1214"/>
      <c r="CU67" s="1214"/>
      <c r="CV67" s="1214"/>
      <c r="CW67" s="1214"/>
      <c r="CX67" s="1214"/>
      <c r="CY67" s="1214"/>
      <c r="CZ67" s="1214"/>
      <c r="DA67" s="1214"/>
      <c r="DB67" s="1214"/>
      <c r="DC67" s="1215"/>
    </row>
    <row r="68" spans="2:107" x14ac:dyDescent="0.15">
      <c r="B68" s="247"/>
      <c r="AN68" s="1213"/>
      <c r="AO68" s="1214"/>
      <c r="AP68" s="1214"/>
      <c r="AQ68" s="1214"/>
      <c r="AR68" s="1214"/>
      <c r="AS68" s="1214"/>
      <c r="AT68" s="1214"/>
      <c r="AU68" s="1214"/>
      <c r="AV68" s="1214"/>
      <c r="AW68" s="1214"/>
      <c r="AX68" s="1214"/>
      <c r="AY68" s="1214"/>
      <c r="AZ68" s="1214"/>
      <c r="BA68" s="1214"/>
      <c r="BB68" s="1214"/>
      <c r="BC68" s="1214"/>
      <c r="BD68" s="1214"/>
      <c r="BE68" s="1214"/>
      <c r="BF68" s="1214"/>
      <c r="BG68" s="1214"/>
      <c r="BH68" s="1214"/>
      <c r="BI68" s="1214"/>
      <c r="BJ68" s="1214"/>
      <c r="BK68" s="1214"/>
      <c r="BL68" s="1214"/>
      <c r="BM68" s="1214"/>
      <c r="BN68" s="1214"/>
      <c r="BO68" s="1214"/>
      <c r="BP68" s="1214"/>
      <c r="BQ68" s="1214"/>
      <c r="BR68" s="1214"/>
      <c r="BS68" s="1214"/>
      <c r="BT68" s="1214"/>
      <c r="BU68" s="1214"/>
      <c r="BV68" s="1214"/>
      <c r="BW68" s="1214"/>
      <c r="BX68" s="1214"/>
      <c r="BY68" s="1214"/>
      <c r="BZ68" s="1214"/>
      <c r="CA68" s="1214"/>
      <c r="CB68" s="1214"/>
      <c r="CC68" s="1214"/>
      <c r="CD68" s="1214"/>
      <c r="CE68" s="1214"/>
      <c r="CF68" s="1214"/>
      <c r="CG68" s="1214"/>
      <c r="CH68" s="1214"/>
      <c r="CI68" s="1214"/>
      <c r="CJ68" s="1214"/>
      <c r="CK68" s="1214"/>
      <c r="CL68" s="1214"/>
      <c r="CM68" s="1214"/>
      <c r="CN68" s="1214"/>
      <c r="CO68" s="1214"/>
      <c r="CP68" s="1214"/>
      <c r="CQ68" s="1214"/>
      <c r="CR68" s="1214"/>
      <c r="CS68" s="1214"/>
      <c r="CT68" s="1214"/>
      <c r="CU68" s="1214"/>
      <c r="CV68" s="1214"/>
      <c r="CW68" s="1214"/>
      <c r="CX68" s="1214"/>
      <c r="CY68" s="1214"/>
      <c r="CZ68" s="1214"/>
      <c r="DA68" s="1214"/>
      <c r="DB68" s="1214"/>
      <c r="DC68" s="1215"/>
    </row>
    <row r="69" spans="2:107" x14ac:dyDescent="0.15">
      <c r="B69" s="247"/>
      <c r="AN69" s="1216"/>
      <c r="AO69" s="1217"/>
      <c r="AP69" s="1217"/>
      <c r="AQ69" s="1217"/>
      <c r="AR69" s="1217"/>
      <c r="AS69" s="1217"/>
      <c r="AT69" s="1217"/>
      <c r="AU69" s="1217"/>
      <c r="AV69" s="1217"/>
      <c r="AW69" s="1217"/>
      <c r="AX69" s="1217"/>
      <c r="AY69" s="1217"/>
      <c r="AZ69" s="1217"/>
      <c r="BA69" s="1217"/>
      <c r="BB69" s="1217"/>
      <c r="BC69" s="1217"/>
      <c r="BD69" s="1217"/>
      <c r="BE69" s="1217"/>
      <c r="BF69" s="1217"/>
      <c r="BG69" s="1217"/>
      <c r="BH69" s="1217"/>
      <c r="BI69" s="1217"/>
      <c r="BJ69" s="1217"/>
      <c r="BK69" s="1217"/>
      <c r="BL69" s="1217"/>
      <c r="BM69" s="1217"/>
      <c r="BN69" s="1217"/>
      <c r="BO69" s="1217"/>
      <c r="BP69" s="1217"/>
      <c r="BQ69" s="1217"/>
      <c r="BR69" s="1217"/>
      <c r="BS69" s="1217"/>
      <c r="BT69" s="1217"/>
      <c r="BU69" s="1217"/>
      <c r="BV69" s="1217"/>
      <c r="BW69" s="1217"/>
      <c r="BX69" s="1217"/>
      <c r="BY69" s="1217"/>
      <c r="BZ69" s="1217"/>
      <c r="CA69" s="1217"/>
      <c r="CB69" s="1217"/>
      <c r="CC69" s="1217"/>
      <c r="CD69" s="1217"/>
      <c r="CE69" s="1217"/>
      <c r="CF69" s="1217"/>
      <c r="CG69" s="1217"/>
      <c r="CH69" s="1217"/>
      <c r="CI69" s="1217"/>
      <c r="CJ69" s="1217"/>
      <c r="CK69" s="1217"/>
      <c r="CL69" s="1217"/>
      <c r="CM69" s="1217"/>
      <c r="CN69" s="1217"/>
      <c r="CO69" s="1217"/>
      <c r="CP69" s="1217"/>
      <c r="CQ69" s="1217"/>
      <c r="CR69" s="1217"/>
      <c r="CS69" s="1217"/>
      <c r="CT69" s="1217"/>
      <c r="CU69" s="1217"/>
      <c r="CV69" s="1217"/>
      <c r="CW69" s="1217"/>
      <c r="CX69" s="1217"/>
      <c r="CY69" s="1217"/>
      <c r="CZ69" s="1217"/>
      <c r="DA69" s="1217"/>
      <c r="DB69" s="1217"/>
      <c r="DC69" s="1218"/>
    </row>
    <row r="70" spans="2:107" x14ac:dyDescent="0.15">
      <c r="B70" s="247"/>
      <c r="H70" s="1242"/>
      <c r="I70" s="1242"/>
      <c r="J70" s="1243"/>
      <c r="K70" s="1243"/>
      <c r="L70" s="1244"/>
      <c r="M70" s="1243"/>
      <c r="N70" s="1244"/>
      <c r="AN70" s="1219"/>
      <c r="AO70" s="1219"/>
      <c r="AP70" s="1219"/>
      <c r="AZ70" s="1219"/>
      <c r="BA70" s="1219"/>
      <c r="BB70" s="1219"/>
      <c r="BL70" s="1219"/>
      <c r="BM70" s="1219"/>
      <c r="BN70" s="1219"/>
      <c r="BX70" s="1219"/>
      <c r="BY70" s="1219"/>
      <c r="BZ70" s="1219"/>
      <c r="CJ70" s="1219"/>
      <c r="CK70" s="1219"/>
      <c r="CL70" s="1219"/>
      <c r="CV70" s="1219"/>
      <c r="CW70" s="1219"/>
      <c r="CX70" s="1219"/>
    </row>
    <row r="71" spans="2:107" x14ac:dyDescent="0.15">
      <c r="B71" s="247"/>
      <c r="G71" s="1245"/>
      <c r="I71" s="1246"/>
      <c r="J71" s="1243"/>
      <c r="K71" s="1243"/>
      <c r="L71" s="1244"/>
      <c r="M71" s="1243"/>
      <c r="N71" s="1244"/>
      <c r="AM71" s="1245"/>
      <c r="AN71" s="243" t="s">
        <v>568</v>
      </c>
    </row>
    <row r="72" spans="2:107" x14ac:dyDescent="0.15">
      <c r="B72" s="247"/>
      <c r="G72" s="1220"/>
      <c r="H72" s="1220"/>
      <c r="I72" s="1220"/>
      <c r="J72" s="1220"/>
      <c r="K72" s="1221"/>
      <c r="L72" s="1221"/>
      <c r="M72" s="1222"/>
      <c r="N72" s="1222"/>
      <c r="AN72" s="1223"/>
      <c r="AO72" s="1224"/>
      <c r="AP72" s="1224"/>
      <c r="AQ72" s="1224"/>
      <c r="AR72" s="1224"/>
      <c r="AS72" s="1224"/>
      <c r="AT72" s="1224"/>
      <c r="AU72" s="1224"/>
      <c r="AV72" s="1224"/>
      <c r="AW72" s="1224"/>
      <c r="AX72" s="1224"/>
      <c r="AY72" s="1224"/>
      <c r="AZ72" s="1224"/>
      <c r="BA72" s="1224"/>
      <c r="BB72" s="1224"/>
      <c r="BC72" s="1224"/>
      <c r="BD72" s="1224"/>
      <c r="BE72" s="1224"/>
      <c r="BF72" s="1224"/>
      <c r="BG72" s="1224"/>
      <c r="BH72" s="1224"/>
      <c r="BI72" s="1224"/>
      <c r="BJ72" s="1224"/>
      <c r="BK72" s="1224"/>
      <c r="BL72" s="1224"/>
      <c r="BM72" s="1224"/>
      <c r="BN72" s="1224"/>
      <c r="BO72" s="1225"/>
      <c r="BP72" s="1226" t="s">
        <v>529</v>
      </c>
      <c r="BQ72" s="1226"/>
      <c r="BR72" s="1226"/>
      <c r="BS72" s="1226"/>
      <c r="BT72" s="1226"/>
      <c r="BU72" s="1226"/>
      <c r="BV72" s="1226"/>
      <c r="BW72" s="1226"/>
      <c r="BX72" s="1226" t="s">
        <v>530</v>
      </c>
      <c r="BY72" s="1226"/>
      <c r="BZ72" s="1226"/>
      <c r="CA72" s="1226"/>
      <c r="CB72" s="1226"/>
      <c r="CC72" s="1226"/>
      <c r="CD72" s="1226"/>
      <c r="CE72" s="1226"/>
      <c r="CF72" s="1226" t="s">
        <v>531</v>
      </c>
      <c r="CG72" s="1226"/>
      <c r="CH72" s="1226"/>
      <c r="CI72" s="1226"/>
      <c r="CJ72" s="1226"/>
      <c r="CK72" s="1226"/>
      <c r="CL72" s="1226"/>
      <c r="CM72" s="1226"/>
      <c r="CN72" s="1226" t="s">
        <v>532</v>
      </c>
      <c r="CO72" s="1226"/>
      <c r="CP72" s="1226"/>
      <c r="CQ72" s="1226"/>
      <c r="CR72" s="1226"/>
      <c r="CS72" s="1226"/>
      <c r="CT72" s="1226"/>
      <c r="CU72" s="1226"/>
      <c r="CV72" s="1226" t="s">
        <v>533</v>
      </c>
      <c r="CW72" s="1226"/>
      <c r="CX72" s="1226"/>
      <c r="CY72" s="1226"/>
      <c r="CZ72" s="1226"/>
      <c r="DA72" s="1226"/>
      <c r="DB72" s="1226"/>
      <c r="DC72" s="1226"/>
    </row>
    <row r="73" spans="2:107" x14ac:dyDescent="0.15">
      <c r="B73" s="247"/>
      <c r="G73" s="1227"/>
      <c r="H73" s="1227"/>
      <c r="I73" s="1227"/>
      <c r="J73" s="1227"/>
      <c r="K73" s="1247"/>
      <c r="L73" s="1247"/>
      <c r="M73" s="1247"/>
      <c r="N73" s="1247"/>
      <c r="AM73" s="1219"/>
      <c r="AN73" s="1230" t="s">
        <v>569</v>
      </c>
      <c r="AO73" s="1230"/>
      <c r="AP73" s="1230"/>
      <c r="AQ73" s="1230"/>
      <c r="AR73" s="1230"/>
      <c r="AS73" s="1230"/>
      <c r="AT73" s="1230"/>
      <c r="AU73" s="1230"/>
      <c r="AV73" s="1230"/>
      <c r="AW73" s="1230"/>
      <c r="AX73" s="1230"/>
      <c r="AY73" s="1230"/>
      <c r="AZ73" s="1230"/>
      <c r="BA73" s="1230"/>
      <c r="BB73" s="1230" t="s">
        <v>570</v>
      </c>
      <c r="BC73" s="1230"/>
      <c r="BD73" s="1230"/>
      <c r="BE73" s="1230"/>
      <c r="BF73" s="1230"/>
      <c r="BG73" s="1230"/>
      <c r="BH73" s="1230"/>
      <c r="BI73" s="1230"/>
      <c r="BJ73" s="1230"/>
      <c r="BK73" s="1230"/>
      <c r="BL73" s="1230"/>
      <c r="BM73" s="1230"/>
      <c r="BN73" s="1230"/>
      <c r="BO73" s="1230"/>
      <c r="BP73" s="1231">
        <v>71.2</v>
      </c>
      <c r="BQ73" s="1231"/>
      <c r="BR73" s="1231"/>
      <c r="BS73" s="1231"/>
      <c r="BT73" s="1231"/>
      <c r="BU73" s="1231"/>
      <c r="BV73" s="1231"/>
      <c r="BW73" s="1231"/>
      <c r="BX73" s="1231">
        <v>51.5</v>
      </c>
      <c r="BY73" s="1231"/>
      <c r="BZ73" s="1231"/>
      <c r="CA73" s="1231"/>
      <c r="CB73" s="1231"/>
      <c r="CC73" s="1231"/>
      <c r="CD73" s="1231"/>
      <c r="CE73" s="1231"/>
      <c r="CF73" s="1231">
        <v>37.799999999999997</v>
      </c>
      <c r="CG73" s="1231"/>
      <c r="CH73" s="1231"/>
      <c r="CI73" s="1231"/>
      <c r="CJ73" s="1231"/>
      <c r="CK73" s="1231"/>
      <c r="CL73" s="1231"/>
      <c r="CM73" s="1231"/>
      <c r="CN73" s="1231">
        <v>32.6</v>
      </c>
      <c r="CO73" s="1231"/>
      <c r="CP73" s="1231"/>
      <c r="CQ73" s="1231"/>
      <c r="CR73" s="1231"/>
      <c r="CS73" s="1231"/>
      <c r="CT73" s="1231"/>
      <c r="CU73" s="1231"/>
      <c r="CV73" s="1231">
        <v>27.5</v>
      </c>
      <c r="CW73" s="1231"/>
      <c r="CX73" s="1231"/>
      <c r="CY73" s="1231"/>
      <c r="CZ73" s="1231"/>
      <c r="DA73" s="1231"/>
      <c r="DB73" s="1231"/>
      <c r="DC73" s="1231"/>
    </row>
    <row r="74" spans="2:107" x14ac:dyDescent="0.15">
      <c r="B74" s="247"/>
      <c r="G74" s="1227"/>
      <c r="H74" s="1227"/>
      <c r="I74" s="1227"/>
      <c r="J74" s="1227"/>
      <c r="K74" s="1247"/>
      <c r="L74" s="1247"/>
      <c r="M74" s="1247"/>
      <c r="N74" s="1247"/>
      <c r="AM74" s="1219"/>
      <c r="AN74" s="1230"/>
      <c r="AO74" s="1230"/>
      <c r="AP74" s="1230"/>
      <c r="AQ74" s="1230"/>
      <c r="AR74" s="1230"/>
      <c r="AS74" s="1230"/>
      <c r="AT74" s="1230"/>
      <c r="AU74" s="1230"/>
      <c r="AV74" s="1230"/>
      <c r="AW74" s="1230"/>
      <c r="AX74" s="1230"/>
      <c r="AY74" s="1230"/>
      <c r="AZ74" s="1230"/>
      <c r="BA74" s="1230"/>
      <c r="BB74" s="1230"/>
      <c r="BC74" s="1230"/>
      <c r="BD74" s="1230"/>
      <c r="BE74" s="1230"/>
      <c r="BF74" s="1230"/>
      <c r="BG74" s="1230"/>
      <c r="BH74" s="1230"/>
      <c r="BI74" s="1230"/>
      <c r="BJ74" s="1230"/>
      <c r="BK74" s="1230"/>
      <c r="BL74" s="1230"/>
      <c r="BM74" s="1230"/>
      <c r="BN74" s="1230"/>
      <c r="BO74" s="1230"/>
      <c r="BP74" s="1231"/>
      <c r="BQ74" s="1231"/>
      <c r="BR74" s="1231"/>
      <c r="BS74" s="1231"/>
      <c r="BT74" s="1231"/>
      <c r="BU74" s="1231"/>
      <c r="BV74" s="1231"/>
      <c r="BW74" s="1231"/>
      <c r="BX74" s="1231"/>
      <c r="BY74" s="1231"/>
      <c r="BZ74" s="1231"/>
      <c r="CA74" s="1231"/>
      <c r="CB74" s="1231"/>
      <c r="CC74" s="1231"/>
      <c r="CD74" s="1231"/>
      <c r="CE74" s="1231"/>
      <c r="CF74" s="1231"/>
      <c r="CG74" s="1231"/>
      <c r="CH74" s="1231"/>
      <c r="CI74" s="1231"/>
      <c r="CJ74" s="1231"/>
      <c r="CK74" s="1231"/>
      <c r="CL74" s="1231"/>
      <c r="CM74" s="1231"/>
      <c r="CN74" s="1231"/>
      <c r="CO74" s="1231"/>
      <c r="CP74" s="1231"/>
      <c r="CQ74" s="1231"/>
      <c r="CR74" s="1231"/>
      <c r="CS74" s="1231"/>
      <c r="CT74" s="1231"/>
      <c r="CU74" s="1231"/>
      <c r="CV74" s="1231"/>
      <c r="CW74" s="1231"/>
      <c r="CX74" s="1231"/>
      <c r="CY74" s="1231"/>
      <c r="CZ74" s="1231"/>
      <c r="DA74" s="1231"/>
      <c r="DB74" s="1231"/>
      <c r="DC74" s="1231"/>
    </row>
    <row r="75" spans="2:107" x14ac:dyDescent="0.15">
      <c r="B75" s="247"/>
      <c r="G75" s="1227"/>
      <c r="H75" s="1227"/>
      <c r="I75" s="1220"/>
      <c r="J75" s="1220"/>
      <c r="K75" s="1229"/>
      <c r="L75" s="1229"/>
      <c r="M75" s="1229"/>
      <c r="N75" s="1229"/>
      <c r="AM75" s="1219"/>
      <c r="AN75" s="1230"/>
      <c r="AO75" s="1230"/>
      <c r="AP75" s="1230"/>
      <c r="AQ75" s="1230"/>
      <c r="AR75" s="1230"/>
      <c r="AS75" s="1230"/>
      <c r="AT75" s="1230"/>
      <c r="AU75" s="1230"/>
      <c r="AV75" s="1230"/>
      <c r="AW75" s="1230"/>
      <c r="AX75" s="1230"/>
      <c r="AY75" s="1230"/>
      <c r="AZ75" s="1230"/>
      <c r="BA75" s="1230"/>
      <c r="BB75" s="1230" t="s">
        <v>575</v>
      </c>
      <c r="BC75" s="1230"/>
      <c r="BD75" s="1230"/>
      <c r="BE75" s="1230"/>
      <c r="BF75" s="1230"/>
      <c r="BG75" s="1230"/>
      <c r="BH75" s="1230"/>
      <c r="BI75" s="1230"/>
      <c r="BJ75" s="1230"/>
      <c r="BK75" s="1230"/>
      <c r="BL75" s="1230"/>
      <c r="BM75" s="1230"/>
      <c r="BN75" s="1230"/>
      <c r="BO75" s="1230"/>
      <c r="BP75" s="1231">
        <v>7.4</v>
      </c>
      <c r="BQ75" s="1231"/>
      <c r="BR75" s="1231"/>
      <c r="BS75" s="1231"/>
      <c r="BT75" s="1231"/>
      <c r="BU75" s="1231"/>
      <c r="BV75" s="1231"/>
      <c r="BW75" s="1231"/>
      <c r="BX75" s="1231">
        <v>7.4</v>
      </c>
      <c r="BY75" s="1231"/>
      <c r="BZ75" s="1231"/>
      <c r="CA75" s="1231"/>
      <c r="CB75" s="1231"/>
      <c r="CC75" s="1231"/>
      <c r="CD75" s="1231"/>
      <c r="CE75" s="1231"/>
      <c r="CF75" s="1231">
        <v>7.8</v>
      </c>
      <c r="CG75" s="1231"/>
      <c r="CH75" s="1231"/>
      <c r="CI75" s="1231"/>
      <c r="CJ75" s="1231"/>
      <c r="CK75" s="1231"/>
      <c r="CL75" s="1231"/>
      <c r="CM75" s="1231"/>
      <c r="CN75" s="1231">
        <v>8.1999999999999993</v>
      </c>
      <c r="CO75" s="1231"/>
      <c r="CP75" s="1231"/>
      <c r="CQ75" s="1231"/>
      <c r="CR75" s="1231"/>
      <c r="CS75" s="1231"/>
      <c r="CT75" s="1231"/>
      <c r="CU75" s="1231"/>
      <c r="CV75" s="1231">
        <v>8.6</v>
      </c>
      <c r="CW75" s="1231"/>
      <c r="CX75" s="1231"/>
      <c r="CY75" s="1231"/>
      <c r="CZ75" s="1231"/>
      <c r="DA75" s="1231"/>
      <c r="DB75" s="1231"/>
      <c r="DC75" s="1231"/>
    </row>
    <row r="76" spans="2:107" x14ac:dyDescent="0.15">
      <c r="B76" s="247"/>
      <c r="G76" s="1227"/>
      <c r="H76" s="1227"/>
      <c r="I76" s="1220"/>
      <c r="J76" s="1220"/>
      <c r="K76" s="1229"/>
      <c r="L76" s="1229"/>
      <c r="M76" s="1229"/>
      <c r="N76" s="1229"/>
      <c r="AM76" s="1219"/>
      <c r="AN76" s="1230"/>
      <c r="AO76" s="1230"/>
      <c r="AP76" s="1230"/>
      <c r="AQ76" s="1230"/>
      <c r="AR76" s="1230"/>
      <c r="AS76" s="1230"/>
      <c r="AT76" s="1230"/>
      <c r="AU76" s="1230"/>
      <c r="AV76" s="1230"/>
      <c r="AW76" s="1230"/>
      <c r="AX76" s="1230"/>
      <c r="AY76" s="1230"/>
      <c r="AZ76" s="1230"/>
      <c r="BA76" s="1230"/>
      <c r="BB76" s="1230"/>
      <c r="BC76" s="1230"/>
      <c r="BD76" s="1230"/>
      <c r="BE76" s="1230"/>
      <c r="BF76" s="1230"/>
      <c r="BG76" s="1230"/>
      <c r="BH76" s="1230"/>
      <c r="BI76" s="1230"/>
      <c r="BJ76" s="1230"/>
      <c r="BK76" s="1230"/>
      <c r="BL76" s="1230"/>
      <c r="BM76" s="1230"/>
      <c r="BN76" s="1230"/>
      <c r="BO76" s="1230"/>
      <c r="BP76" s="1231"/>
      <c r="BQ76" s="1231"/>
      <c r="BR76" s="1231"/>
      <c r="BS76" s="1231"/>
      <c r="BT76" s="1231"/>
      <c r="BU76" s="1231"/>
      <c r="BV76" s="1231"/>
      <c r="BW76" s="1231"/>
      <c r="BX76" s="1231"/>
      <c r="BY76" s="1231"/>
      <c r="BZ76" s="1231"/>
      <c r="CA76" s="1231"/>
      <c r="CB76" s="1231"/>
      <c r="CC76" s="1231"/>
      <c r="CD76" s="1231"/>
      <c r="CE76" s="1231"/>
      <c r="CF76" s="1231"/>
      <c r="CG76" s="1231"/>
      <c r="CH76" s="1231"/>
      <c r="CI76" s="1231"/>
      <c r="CJ76" s="1231"/>
      <c r="CK76" s="1231"/>
      <c r="CL76" s="1231"/>
      <c r="CM76" s="1231"/>
      <c r="CN76" s="1231"/>
      <c r="CO76" s="1231"/>
      <c r="CP76" s="1231"/>
      <c r="CQ76" s="1231"/>
      <c r="CR76" s="1231"/>
      <c r="CS76" s="1231"/>
      <c r="CT76" s="1231"/>
      <c r="CU76" s="1231"/>
      <c r="CV76" s="1231"/>
      <c r="CW76" s="1231"/>
      <c r="CX76" s="1231"/>
      <c r="CY76" s="1231"/>
      <c r="CZ76" s="1231"/>
      <c r="DA76" s="1231"/>
      <c r="DB76" s="1231"/>
      <c r="DC76" s="1231"/>
    </row>
    <row r="77" spans="2:107" x14ac:dyDescent="0.15">
      <c r="B77" s="247"/>
      <c r="G77" s="1220"/>
      <c r="H77" s="1220"/>
      <c r="I77" s="1220"/>
      <c r="J77" s="1220"/>
      <c r="K77" s="1247"/>
      <c r="L77" s="1247"/>
      <c r="M77" s="1247"/>
      <c r="N77" s="1247"/>
      <c r="AN77" s="1226" t="s">
        <v>572</v>
      </c>
      <c r="AO77" s="1226"/>
      <c r="AP77" s="1226"/>
      <c r="AQ77" s="1226"/>
      <c r="AR77" s="1226"/>
      <c r="AS77" s="1226"/>
      <c r="AT77" s="1226"/>
      <c r="AU77" s="1226"/>
      <c r="AV77" s="1226"/>
      <c r="AW77" s="1226"/>
      <c r="AX77" s="1226"/>
      <c r="AY77" s="1226"/>
      <c r="AZ77" s="1226"/>
      <c r="BA77" s="1226"/>
      <c r="BB77" s="1230" t="s">
        <v>570</v>
      </c>
      <c r="BC77" s="1230"/>
      <c r="BD77" s="1230"/>
      <c r="BE77" s="1230"/>
      <c r="BF77" s="1230"/>
      <c r="BG77" s="1230"/>
      <c r="BH77" s="1230"/>
      <c r="BI77" s="1230"/>
      <c r="BJ77" s="1230"/>
      <c r="BK77" s="1230"/>
      <c r="BL77" s="1230"/>
      <c r="BM77" s="1230"/>
      <c r="BN77" s="1230"/>
      <c r="BO77" s="1230"/>
      <c r="BP77" s="1231">
        <v>10.9</v>
      </c>
      <c r="BQ77" s="1231"/>
      <c r="BR77" s="1231"/>
      <c r="BS77" s="1231"/>
      <c r="BT77" s="1231"/>
      <c r="BU77" s="1231"/>
      <c r="BV77" s="1231"/>
      <c r="BW77" s="1231"/>
      <c r="BX77" s="1231">
        <v>6.5</v>
      </c>
      <c r="BY77" s="1231"/>
      <c r="BZ77" s="1231"/>
      <c r="CA77" s="1231"/>
      <c r="CB77" s="1231"/>
      <c r="CC77" s="1231"/>
      <c r="CD77" s="1231"/>
      <c r="CE77" s="1231"/>
      <c r="CF77" s="1231">
        <v>0</v>
      </c>
      <c r="CG77" s="1231"/>
      <c r="CH77" s="1231"/>
      <c r="CI77" s="1231"/>
      <c r="CJ77" s="1231"/>
      <c r="CK77" s="1231"/>
      <c r="CL77" s="1231"/>
      <c r="CM77" s="1231"/>
      <c r="CN77" s="1231">
        <v>0</v>
      </c>
      <c r="CO77" s="1231"/>
      <c r="CP77" s="1231"/>
      <c r="CQ77" s="1231"/>
      <c r="CR77" s="1231"/>
      <c r="CS77" s="1231"/>
      <c r="CT77" s="1231"/>
      <c r="CU77" s="1231"/>
      <c r="CV77" s="1231">
        <v>0</v>
      </c>
      <c r="CW77" s="1231"/>
      <c r="CX77" s="1231"/>
      <c r="CY77" s="1231"/>
      <c r="CZ77" s="1231"/>
      <c r="DA77" s="1231"/>
      <c r="DB77" s="1231"/>
      <c r="DC77" s="1231"/>
    </row>
    <row r="78" spans="2:107" x14ac:dyDescent="0.15">
      <c r="B78" s="247"/>
      <c r="G78" s="1220"/>
      <c r="H78" s="1220"/>
      <c r="I78" s="1220"/>
      <c r="J78" s="1220"/>
      <c r="K78" s="1247"/>
      <c r="L78" s="1247"/>
      <c r="M78" s="1247"/>
      <c r="N78" s="1247"/>
      <c r="AN78" s="1226"/>
      <c r="AO78" s="1226"/>
      <c r="AP78" s="1226"/>
      <c r="AQ78" s="1226"/>
      <c r="AR78" s="1226"/>
      <c r="AS78" s="1226"/>
      <c r="AT78" s="1226"/>
      <c r="AU78" s="1226"/>
      <c r="AV78" s="1226"/>
      <c r="AW78" s="1226"/>
      <c r="AX78" s="1226"/>
      <c r="AY78" s="1226"/>
      <c r="AZ78" s="1226"/>
      <c r="BA78" s="1226"/>
      <c r="BB78" s="1230"/>
      <c r="BC78" s="1230"/>
      <c r="BD78" s="1230"/>
      <c r="BE78" s="1230"/>
      <c r="BF78" s="1230"/>
      <c r="BG78" s="1230"/>
      <c r="BH78" s="1230"/>
      <c r="BI78" s="1230"/>
      <c r="BJ78" s="1230"/>
      <c r="BK78" s="1230"/>
      <c r="BL78" s="1230"/>
      <c r="BM78" s="1230"/>
      <c r="BN78" s="1230"/>
      <c r="BO78" s="1230"/>
      <c r="BP78" s="1231"/>
      <c r="BQ78" s="1231"/>
      <c r="BR78" s="1231"/>
      <c r="BS78" s="1231"/>
      <c r="BT78" s="1231"/>
      <c r="BU78" s="1231"/>
      <c r="BV78" s="1231"/>
      <c r="BW78" s="1231"/>
      <c r="BX78" s="1231"/>
      <c r="BY78" s="1231"/>
      <c r="BZ78" s="1231"/>
      <c r="CA78" s="1231"/>
      <c r="CB78" s="1231"/>
      <c r="CC78" s="1231"/>
      <c r="CD78" s="1231"/>
      <c r="CE78" s="1231"/>
      <c r="CF78" s="1231"/>
      <c r="CG78" s="1231"/>
      <c r="CH78" s="1231"/>
      <c r="CI78" s="1231"/>
      <c r="CJ78" s="1231"/>
      <c r="CK78" s="1231"/>
      <c r="CL78" s="1231"/>
      <c r="CM78" s="1231"/>
      <c r="CN78" s="1231"/>
      <c r="CO78" s="1231"/>
      <c r="CP78" s="1231"/>
      <c r="CQ78" s="1231"/>
      <c r="CR78" s="1231"/>
      <c r="CS78" s="1231"/>
      <c r="CT78" s="1231"/>
      <c r="CU78" s="1231"/>
      <c r="CV78" s="1231"/>
      <c r="CW78" s="1231"/>
      <c r="CX78" s="1231"/>
      <c r="CY78" s="1231"/>
      <c r="CZ78" s="1231"/>
      <c r="DA78" s="1231"/>
      <c r="DB78" s="1231"/>
      <c r="DC78" s="1231"/>
    </row>
    <row r="79" spans="2:107" x14ac:dyDescent="0.15">
      <c r="B79" s="247"/>
      <c r="G79" s="1220"/>
      <c r="H79" s="1220"/>
      <c r="I79" s="1233"/>
      <c r="J79" s="1233"/>
      <c r="K79" s="1248"/>
      <c r="L79" s="1248"/>
      <c r="M79" s="1248"/>
      <c r="N79" s="1248"/>
      <c r="AN79" s="1226"/>
      <c r="AO79" s="1226"/>
      <c r="AP79" s="1226"/>
      <c r="AQ79" s="1226"/>
      <c r="AR79" s="1226"/>
      <c r="AS79" s="1226"/>
      <c r="AT79" s="1226"/>
      <c r="AU79" s="1226"/>
      <c r="AV79" s="1226"/>
      <c r="AW79" s="1226"/>
      <c r="AX79" s="1226"/>
      <c r="AY79" s="1226"/>
      <c r="AZ79" s="1226"/>
      <c r="BA79" s="1226"/>
      <c r="BB79" s="1230" t="s">
        <v>575</v>
      </c>
      <c r="BC79" s="1230"/>
      <c r="BD79" s="1230"/>
      <c r="BE79" s="1230"/>
      <c r="BF79" s="1230"/>
      <c r="BG79" s="1230"/>
      <c r="BH79" s="1230"/>
      <c r="BI79" s="1230"/>
      <c r="BJ79" s="1230"/>
      <c r="BK79" s="1230"/>
      <c r="BL79" s="1230"/>
      <c r="BM79" s="1230"/>
      <c r="BN79" s="1230"/>
      <c r="BO79" s="1230"/>
      <c r="BP79" s="1231">
        <v>5.9</v>
      </c>
      <c r="BQ79" s="1231"/>
      <c r="BR79" s="1231"/>
      <c r="BS79" s="1231"/>
      <c r="BT79" s="1231"/>
      <c r="BU79" s="1231"/>
      <c r="BV79" s="1231"/>
      <c r="BW79" s="1231"/>
      <c r="BX79" s="1231">
        <v>5.9</v>
      </c>
      <c r="BY79" s="1231"/>
      <c r="BZ79" s="1231"/>
      <c r="CA79" s="1231"/>
      <c r="CB79" s="1231"/>
      <c r="CC79" s="1231"/>
      <c r="CD79" s="1231"/>
      <c r="CE79" s="1231"/>
      <c r="CF79" s="1231">
        <v>6.1</v>
      </c>
      <c r="CG79" s="1231"/>
      <c r="CH79" s="1231"/>
      <c r="CI79" s="1231"/>
      <c r="CJ79" s="1231"/>
      <c r="CK79" s="1231"/>
      <c r="CL79" s="1231"/>
      <c r="CM79" s="1231"/>
      <c r="CN79" s="1231">
        <v>6.5</v>
      </c>
      <c r="CO79" s="1231"/>
      <c r="CP79" s="1231"/>
      <c r="CQ79" s="1231"/>
      <c r="CR79" s="1231"/>
      <c r="CS79" s="1231"/>
      <c r="CT79" s="1231"/>
      <c r="CU79" s="1231"/>
      <c r="CV79" s="1231">
        <v>6.6</v>
      </c>
      <c r="CW79" s="1231"/>
      <c r="CX79" s="1231"/>
      <c r="CY79" s="1231"/>
      <c r="CZ79" s="1231"/>
      <c r="DA79" s="1231"/>
      <c r="DB79" s="1231"/>
      <c r="DC79" s="1231"/>
    </row>
    <row r="80" spans="2:107" x14ac:dyDescent="0.15">
      <c r="B80" s="247"/>
      <c r="G80" s="1220"/>
      <c r="H80" s="1220"/>
      <c r="I80" s="1233"/>
      <c r="J80" s="1233"/>
      <c r="K80" s="1248"/>
      <c r="L80" s="1248"/>
      <c r="M80" s="1248"/>
      <c r="N80" s="1248"/>
      <c r="AN80" s="1226"/>
      <c r="AO80" s="1226"/>
      <c r="AP80" s="1226"/>
      <c r="AQ80" s="1226"/>
      <c r="AR80" s="1226"/>
      <c r="AS80" s="1226"/>
      <c r="AT80" s="1226"/>
      <c r="AU80" s="1226"/>
      <c r="AV80" s="1226"/>
      <c r="AW80" s="1226"/>
      <c r="AX80" s="1226"/>
      <c r="AY80" s="1226"/>
      <c r="AZ80" s="1226"/>
      <c r="BA80" s="1226"/>
      <c r="BB80" s="1230"/>
      <c r="BC80" s="1230"/>
      <c r="BD80" s="1230"/>
      <c r="BE80" s="1230"/>
      <c r="BF80" s="1230"/>
      <c r="BG80" s="1230"/>
      <c r="BH80" s="1230"/>
      <c r="BI80" s="1230"/>
      <c r="BJ80" s="1230"/>
      <c r="BK80" s="1230"/>
      <c r="BL80" s="1230"/>
      <c r="BM80" s="1230"/>
      <c r="BN80" s="1230"/>
      <c r="BO80" s="1230"/>
      <c r="BP80" s="1231"/>
      <c r="BQ80" s="1231"/>
      <c r="BR80" s="1231"/>
      <c r="BS80" s="1231"/>
      <c r="BT80" s="1231"/>
      <c r="BU80" s="1231"/>
      <c r="BV80" s="1231"/>
      <c r="BW80" s="1231"/>
      <c r="BX80" s="1231"/>
      <c r="BY80" s="1231"/>
      <c r="BZ80" s="1231"/>
      <c r="CA80" s="1231"/>
      <c r="CB80" s="1231"/>
      <c r="CC80" s="1231"/>
      <c r="CD80" s="1231"/>
      <c r="CE80" s="1231"/>
      <c r="CF80" s="1231"/>
      <c r="CG80" s="1231"/>
      <c r="CH80" s="1231"/>
      <c r="CI80" s="1231"/>
      <c r="CJ80" s="1231"/>
      <c r="CK80" s="1231"/>
      <c r="CL80" s="1231"/>
      <c r="CM80" s="1231"/>
      <c r="CN80" s="1231"/>
      <c r="CO80" s="1231"/>
      <c r="CP80" s="1231"/>
      <c r="CQ80" s="1231"/>
      <c r="CR80" s="1231"/>
      <c r="CS80" s="1231"/>
      <c r="CT80" s="1231"/>
      <c r="CU80" s="1231"/>
      <c r="CV80" s="1231"/>
      <c r="CW80" s="1231"/>
      <c r="CX80" s="1231"/>
      <c r="CY80" s="1231"/>
      <c r="CZ80" s="1231"/>
      <c r="DA80" s="1231"/>
      <c r="DB80" s="1231"/>
      <c r="DC80" s="1231"/>
    </row>
    <row r="81" spans="2:109" x14ac:dyDescent="0.15">
      <c r="B81" s="247"/>
    </row>
    <row r="82" spans="2:109" ht="17.25" x14ac:dyDescent="0.15">
      <c r="B82" s="247"/>
      <c r="K82" s="1249"/>
      <c r="L82" s="1249"/>
      <c r="M82" s="1249"/>
      <c r="N82" s="1249"/>
      <c r="AQ82" s="1249"/>
      <c r="AR82" s="1249"/>
      <c r="AS82" s="1249"/>
      <c r="AT82" s="1249"/>
      <c r="BC82" s="1249"/>
      <c r="BD82" s="1249"/>
      <c r="BE82" s="1249"/>
      <c r="BF82" s="1249"/>
      <c r="BO82" s="1249"/>
      <c r="BP82" s="1249"/>
      <c r="BQ82" s="1249"/>
      <c r="BR82" s="1249"/>
      <c r="CA82" s="1249"/>
      <c r="CB82" s="1249"/>
      <c r="CC82" s="1249"/>
      <c r="CD82" s="1249"/>
      <c r="CM82" s="1249"/>
      <c r="CN82" s="1249"/>
      <c r="CO82" s="1249"/>
      <c r="CP82" s="1249"/>
      <c r="CY82" s="1249"/>
      <c r="CZ82" s="1249"/>
      <c r="DA82" s="1249"/>
      <c r="DB82" s="1249"/>
      <c r="DC82" s="1249"/>
    </row>
    <row r="83" spans="2:109" x14ac:dyDescent="0.15">
      <c r="B83" s="328"/>
      <c r="C83" s="299"/>
      <c r="D83" s="299"/>
      <c r="E83" s="299"/>
      <c r="F83" s="299"/>
      <c r="G83" s="299"/>
      <c r="H83" s="299"/>
      <c r="I83" s="299"/>
      <c r="J83" s="299"/>
      <c r="K83" s="299"/>
      <c r="L83" s="299"/>
      <c r="M83" s="299"/>
      <c r="N83" s="299"/>
      <c r="O83" s="299"/>
      <c r="P83" s="299"/>
      <c r="Q83" s="299"/>
      <c r="R83" s="299"/>
      <c r="S83" s="299"/>
      <c r="T83" s="299"/>
      <c r="U83" s="299"/>
      <c r="V83" s="299"/>
      <c r="W83" s="299"/>
      <c r="X83" s="299"/>
      <c r="Y83" s="299"/>
      <c r="Z83" s="299"/>
      <c r="AA83" s="299"/>
      <c r="AB83" s="299"/>
      <c r="AC83" s="299"/>
      <c r="AD83" s="299"/>
      <c r="AE83" s="299"/>
      <c r="AF83" s="299"/>
      <c r="AG83" s="299"/>
      <c r="AH83" s="299"/>
      <c r="AI83" s="299"/>
      <c r="AJ83" s="299"/>
      <c r="AK83" s="299"/>
      <c r="AL83" s="299"/>
      <c r="AM83" s="299"/>
      <c r="AN83" s="299"/>
      <c r="AO83" s="299"/>
      <c r="AP83" s="299"/>
      <c r="AQ83" s="299"/>
      <c r="AR83" s="299"/>
      <c r="AS83" s="299"/>
      <c r="AT83" s="299"/>
      <c r="AU83" s="299"/>
      <c r="AV83" s="299"/>
      <c r="AW83" s="299"/>
      <c r="AX83" s="299"/>
      <c r="AY83" s="299"/>
      <c r="AZ83" s="299"/>
      <c r="BA83" s="299"/>
      <c r="BB83" s="299"/>
      <c r="BC83" s="299"/>
      <c r="BD83" s="299"/>
      <c r="BE83" s="299"/>
      <c r="BF83" s="299"/>
      <c r="BG83" s="299"/>
      <c r="BH83" s="299"/>
      <c r="BI83" s="299"/>
      <c r="BJ83" s="299"/>
      <c r="BK83" s="299"/>
      <c r="BL83" s="299"/>
      <c r="BM83" s="299"/>
      <c r="BN83" s="299"/>
      <c r="BO83" s="299"/>
      <c r="BP83" s="299"/>
      <c r="BQ83" s="299"/>
      <c r="BR83" s="299"/>
      <c r="BS83" s="299"/>
      <c r="BT83" s="299"/>
      <c r="BU83" s="299"/>
      <c r="BV83" s="299"/>
      <c r="BW83" s="299"/>
      <c r="BX83" s="299"/>
      <c r="BY83" s="299"/>
      <c r="BZ83" s="299"/>
      <c r="CA83" s="299"/>
      <c r="CB83" s="299"/>
      <c r="CC83" s="299"/>
      <c r="CD83" s="299"/>
      <c r="CE83" s="299"/>
      <c r="CF83" s="299"/>
      <c r="CG83" s="299"/>
      <c r="CH83" s="299"/>
      <c r="CI83" s="299"/>
      <c r="CJ83" s="299"/>
      <c r="CK83" s="299"/>
      <c r="CL83" s="299"/>
      <c r="CM83" s="299"/>
      <c r="CN83" s="299"/>
      <c r="CO83" s="299"/>
      <c r="CP83" s="299"/>
      <c r="CQ83" s="299"/>
      <c r="CR83" s="299"/>
      <c r="CS83" s="299"/>
      <c r="CT83" s="299"/>
      <c r="CU83" s="299"/>
      <c r="CV83" s="299"/>
      <c r="CW83" s="299"/>
      <c r="CX83" s="299"/>
      <c r="CY83" s="299"/>
      <c r="CZ83" s="299"/>
      <c r="DA83" s="299"/>
      <c r="DB83" s="299"/>
      <c r="DC83" s="299"/>
      <c r="DD83" s="329"/>
    </row>
    <row r="84" spans="2:109" x14ac:dyDescent="0.15">
      <c r="DD84" s="243"/>
      <c r="DE84" s="243"/>
    </row>
    <row r="85" spans="2:109" x14ac:dyDescent="0.15">
      <c r="DD85" s="243"/>
      <c r="DE85" s="243"/>
    </row>
  </sheetData>
  <sheetProtection algorithmName="SHA-512" hashValue="QmMscOJxOYK2Wp4x9ulZn+qNpim8sMdC0Y7riJRXY/VVO3Kneaa/LJwJ8ANZqWrEF63XvT96fG+3vuXndTAg2g==" saltValue="wT3M2hTTdHAEGdRo9g/PwQ=="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2713D-469D-4EE1-919B-47DA327AEFA7}">
  <sheetPr>
    <pageSetUpPr fitToPage="1"/>
  </sheetPr>
  <dimension ref="A1:DR125"/>
  <sheetViews>
    <sheetView showGridLines="0" topLeftCell="A93" zoomScaleNormal="100" zoomScaleSheetLayoutView="70" workbookViewId="0">
      <selection activeCell="AG113" sqref="AG113"/>
    </sheetView>
  </sheetViews>
  <sheetFormatPr defaultColWidth="0" defaultRowHeight="13.5" customHeight="1" zeroHeight="1" x14ac:dyDescent="0.15"/>
  <cols>
    <col min="1" max="34" width="2.5" style="242" customWidth="1"/>
    <col min="35" max="122" width="2.5" style="241" customWidth="1"/>
    <col min="123" max="16384" width="2.5" style="241" hidden="1"/>
  </cols>
  <sheetData>
    <row r="1" spans="1:34"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c r="S2" s="241"/>
      <c r="AH2" s="241"/>
    </row>
    <row r="3" spans="1: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1:34" x14ac:dyDescent="0.15"/>
    <row r="5" spans="1:34" x14ac:dyDescent="0.15"/>
    <row r="6" spans="1:34" x14ac:dyDescent="0.15"/>
    <row r="7" spans="1:34" x14ac:dyDescent="0.15"/>
    <row r="8" spans="1:34" x14ac:dyDescent="0.15"/>
    <row r="9" spans="1:34" x14ac:dyDescent="0.15">
      <c r="AH9" s="241"/>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41"/>
    </row>
    <row r="117" spans="34:122" ht="13.5" customHeight="1" x14ac:dyDescent="0.15"/>
    <row r="118" spans="34:122" ht="13.5" customHeight="1" x14ac:dyDescent="0.15"/>
    <row r="119" spans="34:122" ht="13.5" customHeight="1" x14ac:dyDescent="0.15"/>
    <row r="120" spans="34:122" ht="13.5" customHeight="1" x14ac:dyDescent="0.15">
      <c r="AH120" s="241"/>
    </row>
    <row r="121" spans="34:122" ht="13.5" customHeight="1" x14ac:dyDescent="0.15">
      <c r="AH121" s="241"/>
    </row>
    <row r="122" spans="34:122" ht="13.5" customHeight="1" x14ac:dyDescent="0.15"/>
    <row r="123" spans="34:122" ht="13.5" customHeight="1" x14ac:dyDescent="0.15"/>
    <row r="124" spans="34:122" ht="13.5" customHeight="1" x14ac:dyDescent="0.15"/>
    <row r="125" spans="34:122" ht="13.5" customHeight="1" x14ac:dyDescent="0.15">
      <c r="DR125" s="241" t="s">
        <v>479</v>
      </c>
    </row>
  </sheetData>
  <sheetProtection algorithmName="SHA-512" hashValue="7UgmyUMsxv1ektnT+mxv1oO86KZjxP8pgah0qLJ0lPszJGJrGYiRUoiP2nRqLEfrL3SsCFDKgzLWOnpQNi+wMw==" saltValue="ipqACIod74wMQhAlMnT6d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52267-701F-4F8D-B34F-72C3816ADB62}">
  <sheetPr>
    <pageSetUpPr fitToPage="1"/>
  </sheetPr>
  <dimension ref="A1:DR125"/>
  <sheetViews>
    <sheetView showGridLines="0" tabSelected="1" topLeftCell="A86" zoomScaleNormal="100" zoomScaleSheetLayoutView="55" workbookViewId="0">
      <selection activeCell="A117" sqref="A117"/>
    </sheetView>
  </sheetViews>
  <sheetFormatPr defaultColWidth="0" defaultRowHeight="13.5" customHeight="1" zeroHeight="1" x14ac:dyDescent="0.15"/>
  <cols>
    <col min="1" max="34" width="2.5" style="242" customWidth="1"/>
    <col min="35" max="122" width="2.5" style="241" customWidth="1"/>
    <col min="123" max="16384" width="2.5"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c r="AG59" s="241"/>
      <c r="AH59" s="241"/>
    </row>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41"/>
    </row>
    <row r="117" spans="34:122" ht="13.5" customHeight="1" x14ac:dyDescent="0.15"/>
    <row r="118" spans="34:122" ht="13.5" customHeight="1" x14ac:dyDescent="0.15"/>
    <row r="119" spans="34:122" ht="13.5" customHeight="1" x14ac:dyDescent="0.15"/>
    <row r="120" spans="34:122" ht="13.5" customHeight="1" x14ac:dyDescent="0.15">
      <c r="AH120" s="241"/>
    </row>
    <row r="121" spans="34:122" ht="13.5" customHeight="1" x14ac:dyDescent="0.15">
      <c r="AH121" s="241"/>
    </row>
    <row r="122" spans="34:122" ht="13.5" customHeight="1" x14ac:dyDescent="0.15"/>
    <row r="123" spans="34:122" ht="13.5" customHeight="1" x14ac:dyDescent="0.15"/>
    <row r="124" spans="34:122" ht="13.5" customHeight="1" x14ac:dyDescent="0.15"/>
    <row r="125" spans="34:122" ht="13.5" customHeight="1" x14ac:dyDescent="0.15">
      <c r="DR125" s="241" t="s">
        <v>479</v>
      </c>
    </row>
  </sheetData>
  <sheetProtection algorithmName="SHA-512" hashValue="stahC/u9wKveej5tcdGChKix2mtAeB5QMLoq7oLg25mROjhM1oUu1tuB5/PFo+NX5u3wS/ri3a1EQ3GEZ/aHfw==" saltValue="O/cq9DORzgB0A6cf2afal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0" customWidth="1"/>
    <col min="2" max="8" width="13.375" style="130" customWidth="1"/>
    <col min="9" max="16384" width="11.125" style="130"/>
  </cols>
  <sheetData>
    <row r="1" spans="1:8" x14ac:dyDescent="0.15">
      <c r="A1" s="124"/>
      <c r="B1" s="125"/>
      <c r="C1" s="126"/>
      <c r="D1" s="127"/>
      <c r="E1" s="128"/>
      <c r="F1" s="128"/>
      <c r="G1" s="128"/>
      <c r="H1" s="129"/>
    </row>
    <row r="2" spans="1:8" x14ac:dyDescent="0.15">
      <c r="A2" s="131"/>
      <c r="B2" s="132"/>
      <c r="C2" s="133"/>
      <c r="D2" s="134" t="s">
        <v>50</v>
      </c>
      <c r="E2" s="135"/>
      <c r="F2" s="136" t="s">
        <v>528</v>
      </c>
      <c r="G2" s="137"/>
      <c r="H2" s="138"/>
    </row>
    <row r="3" spans="1:8" x14ac:dyDescent="0.15">
      <c r="A3" s="134" t="s">
        <v>521</v>
      </c>
      <c r="B3" s="139"/>
      <c r="C3" s="140"/>
      <c r="D3" s="141">
        <v>88639</v>
      </c>
      <c r="E3" s="142"/>
      <c r="F3" s="143">
        <v>53895</v>
      </c>
      <c r="G3" s="144"/>
      <c r="H3" s="145"/>
    </row>
    <row r="4" spans="1:8" x14ac:dyDescent="0.15">
      <c r="A4" s="146"/>
      <c r="B4" s="147"/>
      <c r="C4" s="148"/>
      <c r="D4" s="149">
        <v>27605</v>
      </c>
      <c r="E4" s="150"/>
      <c r="F4" s="151">
        <v>31224</v>
      </c>
      <c r="G4" s="152"/>
      <c r="H4" s="153"/>
    </row>
    <row r="5" spans="1:8" x14ac:dyDescent="0.15">
      <c r="A5" s="134" t="s">
        <v>523</v>
      </c>
      <c r="B5" s="139"/>
      <c r="C5" s="140"/>
      <c r="D5" s="141">
        <v>36845</v>
      </c>
      <c r="E5" s="142"/>
      <c r="F5" s="143">
        <v>56181</v>
      </c>
      <c r="G5" s="144"/>
      <c r="H5" s="145"/>
    </row>
    <row r="6" spans="1:8" x14ac:dyDescent="0.15">
      <c r="A6" s="146"/>
      <c r="B6" s="147"/>
      <c r="C6" s="148"/>
      <c r="D6" s="149">
        <v>24893</v>
      </c>
      <c r="E6" s="150"/>
      <c r="F6" s="151">
        <v>32039</v>
      </c>
      <c r="G6" s="152"/>
      <c r="H6" s="153"/>
    </row>
    <row r="7" spans="1:8" x14ac:dyDescent="0.15">
      <c r="A7" s="134" t="s">
        <v>524</v>
      </c>
      <c r="B7" s="139"/>
      <c r="C7" s="140"/>
      <c r="D7" s="141">
        <v>25880</v>
      </c>
      <c r="E7" s="142"/>
      <c r="F7" s="143">
        <v>47730</v>
      </c>
      <c r="G7" s="144"/>
      <c r="H7" s="145"/>
    </row>
    <row r="8" spans="1:8" x14ac:dyDescent="0.15">
      <c r="A8" s="146"/>
      <c r="B8" s="147"/>
      <c r="C8" s="148"/>
      <c r="D8" s="149">
        <v>16927</v>
      </c>
      <c r="E8" s="150"/>
      <c r="F8" s="151">
        <v>26378</v>
      </c>
      <c r="G8" s="152"/>
      <c r="H8" s="153"/>
    </row>
    <row r="9" spans="1:8" x14ac:dyDescent="0.15">
      <c r="A9" s="134" t="s">
        <v>525</v>
      </c>
      <c r="B9" s="139"/>
      <c r="C9" s="140"/>
      <c r="D9" s="141">
        <v>24859</v>
      </c>
      <c r="E9" s="142"/>
      <c r="F9" s="143">
        <v>61921</v>
      </c>
      <c r="G9" s="144"/>
      <c r="H9" s="145"/>
    </row>
    <row r="10" spans="1:8" x14ac:dyDescent="0.15">
      <c r="A10" s="146"/>
      <c r="B10" s="147"/>
      <c r="C10" s="148"/>
      <c r="D10" s="149">
        <v>13645</v>
      </c>
      <c r="E10" s="150"/>
      <c r="F10" s="151">
        <v>34719</v>
      </c>
      <c r="G10" s="152"/>
      <c r="H10" s="153"/>
    </row>
    <row r="11" spans="1:8" x14ac:dyDescent="0.15">
      <c r="A11" s="134" t="s">
        <v>526</v>
      </c>
      <c r="B11" s="139"/>
      <c r="C11" s="140"/>
      <c r="D11" s="141">
        <v>26842</v>
      </c>
      <c r="E11" s="142"/>
      <c r="F11" s="143">
        <v>62764</v>
      </c>
      <c r="G11" s="144"/>
      <c r="H11" s="145"/>
    </row>
    <row r="12" spans="1:8" x14ac:dyDescent="0.15">
      <c r="A12" s="146"/>
      <c r="B12" s="147"/>
      <c r="C12" s="154"/>
      <c r="D12" s="149">
        <v>15934</v>
      </c>
      <c r="E12" s="150"/>
      <c r="F12" s="151">
        <v>36476</v>
      </c>
      <c r="G12" s="152"/>
      <c r="H12" s="153"/>
    </row>
    <row r="13" spans="1:8" x14ac:dyDescent="0.15">
      <c r="A13" s="134"/>
      <c r="B13" s="139"/>
      <c r="C13" s="140"/>
      <c r="D13" s="141">
        <v>40613</v>
      </c>
      <c r="E13" s="142"/>
      <c r="F13" s="143">
        <v>56498</v>
      </c>
      <c r="G13" s="155"/>
      <c r="H13" s="145"/>
    </row>
    <row r="14" spans="1:8" x14ac:dyDescent="0.15">
      <c r="A14" s="146"/>
      <c r="B14" s="147"/>
      <c r="C14" s="148"/>
      <c r="D14" s="149">
        <v>19801</v>
      </c>
      <c r="E14" s="150"/>
      <c r="F14" s="151">
        <v>32167</v>
      </c>
      <c r="G14" s="152"/>
      <c r="H14" s="153"/>
    </row>
    <row r="17" spans="1:11" x14ac:dyDescent="0.15">
      <c r="A17" s="130" t="s">
        <v>51</v>
      </c>
    </row>
    <row r="18" spans="1:11" x14ac:dyDescent="0.15">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15">
      <c r="A19" s="156" t="s">
        <v>52</v>
      </c>
      <c r="B19" s="156">
        <f>ROUND(VALUE(SUBSTITUTE(実質収支比率等に係る経年分析!F$48,"▲","-")),2)</f>
        <v>10.43</v>
      </c>
      <c r="C19" s="156">
        <f>ROUND(VALUE(SUBSTITUTE(実質収支比率等に係る経年分析!G$48,"▲","-")),2)</f>
        <v>15.86</v>
      </c>
      <c r="D19" s="156">
        <f>ROUND(VALUE(SUBSTITUTE(実質収支比率等に係る経年分析!H$48,"▲","-")),2)</f>
        <v>15.16</v>
      </c>
      <c r="E19" s="156">
        <f>ROUND(VALUE(SUBSTITUTE(実質収支比率等に係る経年分析!I$48,"▲","-")),2)</f>
        <v>15.11</v>
      </c>
      <c r="F19" s="156">
        <f>ROUND(VALUE(SUBSTITUTE(実質収支比率等に係る経年分析!J$48,"▲","-")),2)</f>
        <v>14.98</v>
      </c>
    </row>
    <row r="20" spans="1:11" x14ac:dyDescent="0.15">
      <c r="A20" s="156" t="s">
        <v>53</v>
      </c>
      <c r="B20" s="156">
        <f>ROUND(VALUE(SUBSTITUTE(実質収支比率等に係る経年分析!F$47,"▲","-")),2)</f>
        <v>13.84</v>
      </c>
      <c r="C20" s="156">
        <f>ROUND(VALUE(SUBSTITUTE(実質収支比率等に係る経年分析!G$47,"▲","-")),2)</f>
        <v>13.2</v>
      </c>
      <c r="D20" s="156">
        <f>ROUND(VALUE(SUBSTITUTE(実質収支比率等に係る経年分析!H$47,"▲","-")),2)</f>
        <v>13.77</v>
      </c>
      <c r="E20" s="156">
        <f>ROUND(VALUE(SUBSTITUTE(実質収支比率等に係る経年分析!I$47,"▲","-")),2)</f>
        <v>11.72</v>
      </c>
      <c r="F20" s="156">
        <f>ROUND(VALUE(SUBSTITUTE(実質収支比率等に係る経年分析!J$47,"▲","-")),2)</f>
        <v>11.48</v>
      </c>
    </row>
    <row r="21" spans="1:11" x14ac:dyDescent="0.15">
      <c r="A21" s="156" t="s">
        <v>54</v>
      </c>
      <c r="B21" s="156">
        <f>IF(ISNUMBER(VALUE(SUBSTITUTE(実質収支比率等に係る経年分析!F$49,"▲","-"))),ROUND(VALUE(SUBSTITUTE(実質収支比率等に係る経年分析!F$49,"▲","-")),2),NA())</f>
        <v>4.75</v>
      </c>
      <c r="C21" s="156">
        <f>IF(ISNUMBER(VALUE(SUBSTITUTE(実質収支比率等に係る経年分析!G$49,"▲","-"))),ROUND(VALUE(SUBSTITUTE(実質収支比率等に係る経年分析!G$49,"▲","-")),2),NA())</f>
        <v>5.91</v>
      </c>
      <c r="D21" s="156">
        <f>IF(ISNUMBER(VALUE(SUBSTITUTE(実質収支比率等に係る経年分析!H$49,"▲","-"))),ROUND(VALUE(SUBSTITUTE(実質収支比率等に係る経年分析!H$49,"▲","-")),2),NA())</f>
        <v>-1.21</v>
      </c>
      <c r="E21" s="156">
        <f>IF(ISNUMBER(VALUE(SUBSTITUTE(実質収支比率等に係る経年分析!I$49,"▲","-"))),ROUND(VALUE(SUBSTITUTE(実質収支比率等に係る経年分析!I$49,"▲","-")),2),NA())</f>
        <v>-2.11</v>
      </c>
      <c r="F21" s="156">
        <f>IF(ISNUMBER(VALUE(SUBSTITUTE(実質収支比率等に係る経年分析!J$49,"▲","-"))),ROUND(VALUE(SUBSTITUTE(実質収支比率等に係る経年分析!J$49,"▲","-")),2),NA())</f>
        <v>0.2</v>
      </c>
    </row>
    <row r="24" spans="1:11" x14ac:dyDescent="0.15">
      <c r="A24" s="130" t="s">
        <v>55</v>
      </c>
    </row>
    <row r="25" spans="1:11" x14ac:dyDescent="0.15">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15">
      <c r="A26" s="157"/>
      <c r="B26" s="157" t="s">
        <v>56</v>
      </c>
      <c r="C26" s="157" t="s">
        <v>57</v>
      </c>
      <c r="D26" s="157" t="s">
        <v>56</v>
      </c>
      <c r="E26" s="157" t="s">
        <v>57</v>
      </c>
      <c r="F26" s="157" t="s">
        <v>56</v>
      </c>
      <c r="G26" s="157" t="s">
        <v>57</v>
      </c>
      <c r="H26" s="157" t="s">
        <v>56</v>
      </c>
      <c r="I26" s="157" t="s">
        <v>57</v>
      </c>
      <c r="J26" s="157" t="s">
        <v>56</v>
      </c>
      <c r="K26" s="157" t="s">
        <v>57</v>
      </c>
    </row>
    <row r="27" spans="1:11" x14ac:dyDescent="0.15">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0.39</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0.83</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0.39</v>
      </c>
      <c r="H27" s="157" t="e">
        <f>IF(ROUND(VALUE(SUBSTITUTE(連結実質赤字比率に係る赤字・黒字の構成分析!I$43,"▲", "-")), 2) &lt; 0, ABS(ROUND(VALUE(SUBSTITUTE(連結実質赤字比率に係る赤字・黒字の構成分析!I$43,"▲", "-")), 2)), NA())</f>
        <v>#N/A</v>
      </c>
      <c r="I27" s="157">
        <f>IF(ROUND(VALUE(SUBSTITUTE(連結実質赤字比率に係る赤字・黒字の構成分析!I$43,"▲", "-")), 2) &gt;= 0, ABS(ROUND(VALUE(SUBSTITUTE(連結実質赤字比率に係る赤字・黒字の構成分析!I$43,"▲", "-")), 2)), NA())</f>
        <v>0.65</v>
      </c>
      <c r="J27" s="157" t="e">
        <f>IF(ROUND(VALUE(SUBSTITUTE(連結実質赤字比率に係る赤字・黒字の構成分析!J$43,"▲", "-")), 2) &lt; 0, ABS(ROUND(VALUE(SUBSTITUTE(連結実質赤字比率に係る赤字・黒字の構成分析!J$43,"▲", "-")), 2)), NA())</f>
        <v>#N/A</v>
      </c>
      <c r="K27" s="157">
        <f>IF(ROUND(VALUE(SUBSTITUTE(連結実質赤字比率に係る赤字・黒字の構成分析!J$43,"▲", "-")), 2) &gt;= 0, ABS(ROUND(VALUE(SUBSTITUTE(連結実質赤字比率に係る赤字・黒字の構成分析!J$43,"▲", "-")), 2)), NA())</f>
        <v>0.11</v>
      </c>
    </row>
    <row r="28" spans="1:11" x14ac:dyDescent="0.15">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15">
      <c r="A29" s="157" t="str">
        <f>IF(連結実質赤字比率に係る赤字・黒字の構成分析!C$41="",NA(),連結実質赤字比率に係る赤字・黒字の構成分析!C$41)</f>
        <v>後期高齢者医療特別会計</v>
      </c>
      <c r="B29" s="157" t="e">
        <f>IF(ROUND(VALUE(SUBSTITUTE(連結実質赤字比率に係る赤字・黒字の構成分析!F$41,"▲", "-")), 2) &lt; 0, ABS(ROUND(VALUE(SUBSTITUTE(連結実質赤字比率に係る赤字・黒字の構成分析!F$41,"▲", "-")), 2)), NA())</f>
        <v>#N/A</v>
      </c>
      <c r="C29" s="157">
        <f>IF(ROUND(VALUE(SUBSTITUTE(連結実質赤字比率に係る赤字・黒字の構成分析!F$41,"▲", "-")), 2) &gt;= 0, ABS(ROUND(VALUE(SUBSTITUTE(連結実質赤字比率に係る赤字・黒字の構成分析!F$41,"▲", "-")), 2)), NA())</f>
        <v>0.02</v>
      </c>
      <c r="D29" s="157" t="e">
        <f>IF(ROUND(VALUE(SUBSTITUTE(連結実質赤字比率に係る赤字・黒字の構成分析!G$41,"▲", "-")), 2) &lt; 0, ABS(ROUND(VALUE(SUBSTITUTE(連結実質赤字比率に係る赤字・黒字の構成分析!G$41,"▲", "-")), 2)), NA())</f>
        <v>#N/A</v>
      </c>
      <c r="E29" s="157">
        <f>IF(ROUND(VALUE(SUBSTITUTE(連結実質赤字比率に係る赤字・黒字の構成分析!G$41,"▲", "-")), 2) &gt;= 0, ABS(ROUND(VALUE(SUBSTITUTE(連結実質赤字比率に係る赤字・黒字の構成分析!G$41,"▲", "-")), 2)), NA())</f>
        <v>0.02</v>
      </c>
      <c r="F29" s="157" t="e">
        <f>IF(ROUND(VALUE(SUBSTITUTE(連結実質赤字比率に係る赤字・黒字の構成分析!H$41,"▲", "-")), 2) &lt; 0, ABS(ROUND(VALUE(SUBSTITUTE(連結実質赤字比率に係る赤字・黒字の構成分析!H$41,"▲", "-")), 2)), NA())</f>
        <v>#N/A</v>
      </c>
      <c r="G29" s="157">
        <f>IF(ROUND(VALUE(SUBSTITUTE(連結実質赤字比率に係る赤字・黒字の構成分析!H$41,"▲", "-")), 2) &gt;= 0, ABS(ROUND(VALUE(SUBSTITUTE(連結実質赤字比率に係る赤字・黒字の構成分析!H$41,"▲", "-")), 2)), NA())</f>
        <v>0.04</v>
      </c>
      <c r="H29" s="157" t="e">
        <f>IF(ROUND(VALUE(SUBSTITUTE(連結実質赤字比率に係る赤字・黒字の構成分析!I$41,"▲", "-")), 2) &lt; 0, ABS(ROUND(VALUE(SUBSTITUTE(連結実質赤字比率に係る赤字・黒字の構成分析!I$41,"▲", "-")), 2)), NA())</f>
        <v>#N/A</v>
      </c>
      <c r="I29" s="157">
        <f>IF(ROUND(VALUE(SUBSTITUTE(連結実質赤字比率に係る赤字・黒字の構成分析!I$41,"▲", "-")), 2) &gt;= 0, ABS(ROUND(VALUE(SUBSTITUTE(連結実質赤字比率に係る赤字・黒字の構成分析!I$41,"▲", "-")), 2)), NA())</f>
        <v>7.0000000000000007E-2</v>
      </c>
      <c r="J29" s="157" t="e">
        <f>IF(ROUND(VALUE(SUBSTITUTE(連結実質赤字比率に係る赤字・黒字の構成分析!J$41,"▲", "-")), 2) &lt; 0, ABS(ROUND(VALUE(SUBSTITUTE(連結実質赤字比率に係る赤字・黒字の構成分析!J$41,"▲", "-")), 2)), NA())</f>
        <v>#N/A</v>
      </c>
      <c r="K29" s="157">
        <f>IF(ROUND(VALUE(SUBSTITUTE(連結実質赤字比率に係る赤字・黒字の構成分析!J$41,"▲", "-")), 2) &gt;= 0, ABS(ROUND(VALUE(SUBSTITUTE(連結実質赤字比率に係る赤字・黒字の構成分析!J$41,"▲", "-")), 2)), NA())</f>
        <v>0.11</v>
      </c>
    </row>
    <row r="30" spans="1:11" x14ac:dyDescent="0.15">
      <c r="A30" s="157" t="str">
        <f>IF(連結実質赤字比率に係る赤字・黒字の構成分析!C$40="",NA(),連結実質赤字比率に係る赤字・黒字の構成分析!C$40)</f>
        <v>下水道事業会計</v>
      </c>
      <c r="B30" s="157" t="e">
        <f>IF(ROUND(VALUE(SUBSTITUTE(連結実質赤字比率に係る赤字・黒字の構成分析!F$40,"▲", "-")), 2) &lt; 0, ABS(ROUND(VALUE(SUBSTITUTE(連結実質赤字比率に係る赤字・黒字の構成分析!F$40,"▲", "-")), 2)), NA())</f>
        <v>#VALUE!</v>
      </c>
      <c r="C30" s="157" t="e">
        <f>IF(ROUND(VALUE(SUBSTITUTE(連結実質赤字比率に係る赤字・黒字の構成分析!F$40,"▲", "-")), 2) &gt;= 0, ABS(ROUND(VALUE(SUBSTITUTE(連結実質赤字比率に係る赤字・黒字の構成分析!F$40,"▲", "-")), 2)), NA())</f>
        <v>#VALUE!</v>
      </c>
      <c r="D30" s="157" t="e">
        <f>IF(ROUND(VALUE(SUBSTITUTE(連結実質赤字比率に係る赤字・黒字の構成分析!G$40,"▲", "-")), 2) &lt; 0, ABS(ROUND(VALUE(SUBSTITUTE(連結実質赤字比率に係る赤字・黒字の構成分析!G$40,"▲", "-")), 2)), NA())</f>
        <v>#VALUE!</v>
      </c>
      <c r="E30" s="157" t="e">
        <f>IF(ROUND(VALUE(SUBSTITUTE(連結実質赤字比率に係る赤字・黒字の構成分析!G$40,"▲", "-")), 2) &gt;= 0, ABS(ROUND(VALUE(SUBSTITUTE(連結実質赤字比率に係る赤字・黒字の構成分析!G$40,"▲", "-")), 2)), NA())</f>
        <v>#VALUE!</v>
      </c>
      <c r="F30" s="157" t="e">
        <f>IF(ROUND(VALUE(SUBSTITUTE(連結実質赤字比率に係る赤字・黒字の構成分析!H$40,"▲", "-")), 2) &lt; 0, ABS(ROUND(VALUE(SUBSTITUTE(連結実質赤字比率に係る赤字・黒字の構成分析!H$40,"▲", "-")), 2)), NA())</f>
        <v>#VALUE!</v>
      </c>
      <c r="G30" s="157" t="e">
        <f>IF(ROUND(VALUE(SUBSTITUTE(連結実質赤字比率に係る赤字・黒字の構成分析!H$40,"▲", "-")), 2) &gt;= 0, ABS(ROUND(VALUE(SUBSTITUTE(連結実質赤字比率に係る赤字・黒字の構成分析!H$40,"▲", "-")), 2)), NA())</f>
        <v>#VALUE!</v>
      </c>
      <c r="H30" s="157" t="e">
        <f>IF(ROUND(VALUE(SUBSTITUTE(連結実質赤字比率に係る赤字・黒字の構成分析!I$40,"▲", "-")), 2) &lt; 0, ABS(ROUND(VALUE(SUBSTITUTE(連結実質赤字比率に係る赤字・黒字の構成分析!I$40,"▲", "-")), 2)), NA())</f>
        <v>#VALUE!</v>
      </c>
      <c r="I30" s="157" t="e">
        <f>IF(ROUND(VALUE(SUBSTITUTE(連結実質赤字比率に係る赤字・黒字の構成分析!I$40,"▲", "-")), 2) &gt;= 0, ABS(ROUND(VALUE(SUBSTITUTE(連結実質赤字比率に係る赤字・黒字の構成分析!I$40,"▲", "-")), 2)), NA())</f>
        <v>#VALUE!</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0.61</v>
      </c>
    </row>
    <row r="31" spans="1:11" x14ac:dyDescent="0.15">
      <c r="A31" s="157" t="str">
        <f>IF(連結実質赤字比率に係る赤字・黒字の構成分析!C$39="",NA(),連結実質赤字比率に係る赤字・黒字の構成分析!C$39)</f>
        <v>簡易水道特別会計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0.43</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0.47</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0.55000000000000004</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0.74</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0.82</v>
      </c>
    </row>
    <row r="32" spans="1:11" x14ac:dyDescent="0.15">
      <c r="A32" s="157" t="str">
        <f>IF(連結実質赤字比率に係る赤字・黒字の構成分析!C$38="",NA(),連結実質赤字比率に係る赤字・黒字の構成分析!C$38)</f>
        <v>住宅新築資金等貸付特別会計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0.98</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0.95</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1.02</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1.04</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1.04</v>
      </c>
    </row>
    <row r="33" spans="1:16" x14ac:dyDescent="0.15">
      <c r="A33" s="157" t="str">
        <f>IF(連結実質赤字比率に係る赤字・黒字の構成分析!C$37="",NA(),連結実質赤字比率に係る赤字・黒字の構成分析!C$37)</f>
        <v>介護保険事業特別会計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2.79</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3.89</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4.83</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3.94</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2.87</v>
      </c>
    </row>
    <row r="34" spans="1:16" x14ac:dyDescent="0.15">
      <c r="A34" s="157" t="str">
        <f>IF(連結実質赤字比率に係る赤字・黒字の構成分析!C$36="",NA(),連結実質赤字比率に係る赤字・黒字の構成分析!C$36)</f>
        <v>国民健康保険特別会計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8.6999999999999993</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8.93</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9.1199999999999992</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9.3000000000000007</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9.02</v>
      </c>
    </row>
    <row r="35" spans="1:16" x14ac:dyDescent="0.15">
      <c r="A35" s="157" t="str">
        <f>IF(連結実質赤字比率に係る赤字・黒字の構成分析!C$35="",NA(),連結実質赤字比率に係る赤字・黒字の構成分析!C$35)</f>
        <v>上水道事業会計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7.68</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6</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4.97</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8.1999999999999993</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9.77</v>
      </c>
    </row>
    <row r="36" spans="1:16" x14ac:dyDescent="0.15">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9.44</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14.9</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14.13</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14.06</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13.94</v>
      </c>
    </row>
    <row r="39" spans="1:16" x14ac:dyDescent="0.15">
      <c r="A39" s="130" t="s">
        <v>58</v>
      </c>
    </row>
    <row r="40" spans="1:16" x14ac:dyDescent="0.15">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15">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15">
      <c r="A42" s="158" t="s">
        <v>61</v>
      </c>
      <c r="B42" s="158"/>
      <c r="C42" s="158"/>
      <c r="D42" s="158">
        <f>'実質公債費比率（分子）の構造'!K$52</f>
        <v>734</v>
      </c>
      <c r="E42" s="158"/>
      <c r="F42" s="158"/>
      <c r="G42" s="158">
        <f>'実質公債費比率（分子）の構造'!L$52</f>
        <v>755</v>
      </c>
      <c r="H42" s="158"/>
      <c r="I42" s="158"/>
      <c r="J42" s="158">
        <f>'実質公債費比率（分子）の構造'!M$52</f>
        <v>729</v>
      </c>
      <c r="K42" s="158"/>
      <c r="L42" s="158"/>
      <c r="M42" s="158">
        <f>'実質公債費比率（分子）の構造'!N$52</f>
        <v>696</v>
      </c>
      <c r="N42" s="158"/>
      <c r="O42" s="158"/>
      <c r="P42" s="158">
        <f>'実質公債費比率（分子）の構造'!O$52</f>
        <v>652</v>
      </c>
    </row>
    <row r="43" spans="1:16" x14ac:dyDescent="0.15">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15">
      <c r="A44" s="158" t="s">
        <v>62</v>
      </c>
      <c r="B44" s="158" t="str">
        <f>'実質公債費比率（分子）の構造'!K$50</f>
        <v>-</v>
      </c>
      <c r="C44" s="158"/>
      <c r="D44" s="158"/>
      <c r="E44" s="158" t="str">
        <f>'実質公債費比率（分子）の構造'!L$50</f>
        <v>-</v>
      </c>
      <c r="F44" s="158"/>
      <c r="G44" s="158"/>
      <c r="H44" s="158" t="str">
        <f>'実質公債費比率（分子）の構造'!M$50</f>
        <v>-</v>
      </c>
      <c r="I44" s="158"/>
      <c r="J44" s="158"/>
      <c r="K44" s="158" t="str">
        <f>'実質公債費比率（分子）の構造'!N$50</f>
        <v>-</v>
      </c>
      <c r="L44" s="158"/>
      <c r="M44" s="158"/>
      <c r="N44" s="158" t="str">
        <f>'実質公債費比率（分子）の構造'!O$50</f>
        <v>-</v>
      </c>
      <c r="O44" s="158"/>
      <c r="P44" s="158"/>
    </row>
    <row r="45" spans="1:16" x14ac:dyDescent="0.15">
      <c r="A45" s="158" t="s">
        <v>63</v>
      </c>
      <c r="B45" s="158">
        <f>'実質公債費比率（分子）の構造'!K$49</f>
        <v>147</v>
      </c>
      <c r="C45" s="158"/>
      <c r="D45" s="158"/>
      <c r="E45" s="158">
        <f>'実質公債費比率（分子）の構造'!L$49</f>
        <v>127</v>
      </c>
      <c r="F45" s="158"/>
      <c r="G45" s="158"/>
      <c r="H45" s="158">
        <f>'実質公債費比率（分子）の構造'!M$49</f>
        <v>116</v>
      </c>
      <c r="I45" s="158"/>
      <c r="J45" s="158"/>
      <c r="K45" s="158">
        <f>'実質公債費比率（分子）の構造'!N$49</f>
        <v>15</v>
      </c>
      <c r="L45" s="158"/>
      <c r="M45" s="158"/>
      <c r="N45" s="158">
        <f>'実質公債費比率（分子）の構造'!O$49</f>
        <v>31</v>
      </c>
      <c r="O45" s="158"/>
      <c r="P45" s="158"/>
    </row>
    <row r="46" spans="1:16" x14ac:dyDescent="0.15">
      <c r="A46" s="158" t="s">
        <v>64</v>
      </c>
      <c r="B46" s="158">
        <f>'実質公債費比率（分子）の構造'!K$48</f>
        <v>186</v>
      </c>
      <c r="C46" s="158"/>
      <c r="D46" s="158"/>
      <c r="E46" s="158">
        <f>'実質公債費比率（分子）の構造'!L$48</f>
        <v>183</v>
      </c>
      <c r="F46" s="158"/>
      <c r="G46" s="158"/>
      <c r="H46" s="158">
        <f>'実質公債費比率（分子）の構造'!M$48</f>
        <v>173</v>
      </c>
      <c r="I46" s="158"/>
      <c r="J46" s="158"/>
      <c r="K46" s="158">
        <f>'実質公債費比率（分子）の構造'!N$48</f>
        <v>181</v>
      </c>
      <c r="L46" s="158"/>
      <c r="M46" s="158"/>
      <c r="N46" s="158">
        <f>'実質公債費比率（分子）の構造'!O$48</f>
        <v>181</v>
      </c>
      <c r="O46" s="158"/>
      <c r="P46" s="158"/>
    </row>
    <row r="47" spans="1:16" x14ac:dyDescent="0.15">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15">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15">
      <c r="A49" s="158" t="s">
        <v>66</v>
      </c>
      <c r="B49" s="158">
        <f>'実質公債費比率（分子）の構造'!K$45</f>
        <v>854</v>
      </c>
      <c r="C49" s="158"/>
      <c r="D49" s="158"/>
      <c r="E49" s="158">
        <f>'実質公債費比率（分子）の構造'!L$45</f>
        <v>930</v>
      </c>
      <c r="F49" s="158"/>
      <c r="G49" s="158"/>
      <c r="H49" s="158">
        <f>'実質公債費比率（分子）の構造'!M$45</f>
        <v>1000</v>
      </c>
      <c r="I49" s="158"/>
      <c r="J49" s="158"/>
      <c r="K49" s="158">
        <f>'実質公債費比率（分子）の構造'!N$45</f>
        <v>1025</v>
      </c>
      <c r="L49" s="158"/>
      <c r="M49" s="158"/>
      <c r="N49" s="158">
        <f>'実質公債費比率（分子）の構造'!O$45</f>
        <v>1011</v>
      </c>
      <c r="O49" s="158"/>
      <c r="P49" s="158"/>
    </row>
    <row r="50" spans="1:16" x14ac:dyDescent="0.15">
      <c r="A50" s="158" t="s">
        <v>67</v>
      </c>
      <c r="B50" s="158" t="e">
        <f>NA()</f>
        <v>#N/A</v>
      </c>
      <c r="C50" s="158">
        <f>IF(ISNUMBER('実質公債費比率（分子）の構造'!K$53),'実質公債費比率（分子）の構造'!K$53,NA())</f>
        <v>453</v>
      </c>
      <c r="D50" s="158" t="e">
        <f>NA()</f>
        <v>#N/A</v>
      </c>
      <c r="E50" s="158" t="e">
        <f>NA()</f>
        <v>#N/A</v>
      </c>
      <c r="F50" s="158">
        <f>IF(ISNUMBER('実質公債費比率（分子）の構造'!L$53),'実質公債費比率（分子）の構造'!L$53,NA())</f>
        <v>485</v>
      </c>
      <c r="G50" s="158" t="e">
        <f>NA()</f>
        <v>#N/A</v>
      </c>
      <c r="H50" s="158" t="e">
        <f>NA()</f>
        <v>#N/A</v>
      </c>
      <c r="I50" s="158">
        <f>IF(ISNUMBER('実質公債費比率（分子）の構造'!M$53),'実質公債費比率（分子）の構造'!M$53,NA())</f>
        <v>560</v>
      </c>
      <c r="J50" s="158" t="e">
        <f>NA()</f>
        <v>#N/A</v>
      </c>
      <c r="K50" s="158" t="e">
        <f>NA()</f>
        <v>#N/A</v>
      </c>
      <c r="L50" s="158">
        <f>IF(ISNUMBER('実質公債費比率（分子）の構造'!N$53),'実質公債費比率（分子）の構造'!N$53,NA())</f>
        <v>525</v>
      </c>
      <c r="M50" s="158" t="e">
        <f>NA()</f>
        <v>#N/A</v>
      </c>
      <c r="N50" s="158" t="e">
        <f>NA()</f>
        <v>#N/A</v>
      </c>
      <c r="O50" s="158">
        <f>IF(ISNUMBER('実質公債費比率（分子）の構造'!O$53),'実質公債費比率（分子）の構造'!O$53,NA())</f>
        <v>571</v>
      </c>
      <c r="P50" s="158" t="e">
        <f>NA()</f>
        <v>#N/A</v>
      </c>
    </row>
    <row r="53" spans="1:16" x14ac:dyDescent="0.15">
      <c r="A53" s="130" t="s">
        <v>68</v>
      </c>
    </row>
    <row r="54" spans="1:16" x14ac:dyDescent="0.15">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15">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15">
      <c r="A56" s="157" t="s">
        <v>43</v>
      </c>
      <c r="B56" s="157"/>
      <c r="C56" s="157"/>
      <c r="D56" s="157">
        <f>'将来負担比率（分子）の構造'!I$52</f>
        <v>8214</v>
      </c>
      <c r="E56" s="157"/>
      <c r="F56" s="157"/>
      <c r="G56" s="157">
        <f>'将来負担比率（分子）の構造'!J$52</f>
        <v>8174</v>
      </c>
      <c r="H56" s="157"/>
      <c r="I56" s="157"/>
      <c r="J56" s="157">
        <f>'将来負担比率（分子）の構造'!K$52</f>
        <v>8090</v>
      </c>
      <c r="K56" s="157"/>
      <c r="L56" s="157"/>
      <c r="M56" s="157">
        <f>'将来負担比率（分子）の構造'!L$52</f>
        <v>7653</v>
      </c>
      <c r="N56" s="157"/>
      <c r="O56" s="157"/>
      <c r="P56" s="157">
        <f>'将来負担比率（分子）の構造'!M$52</f>
        <v>7024</v>
      </c>
    </row>
    <row r="57" spans="1:16" x14ac:dyDescent="0.15">
      <c r="A57" s="157" t="s">
        <v>42</v>
      </c>
      <c r="B57" s="157"/>
      <c r="C57" s="157"/>
      <c r="D57" s="157">
        <f>'将来負担比率（分子）の構造'!I$51</f>
        <v>81</v>
      </c>
      <c r="E57" s="157"/>
      <c r="F57" s="157"/>
      <c r="G57" s="157">
        <f>'将来負担比率（分子）の構造'!J$51</f>
        <v>17</v>
      </c>
      <c r="H57" s="157"/>
      <c r="I57" s="157"/>
      <c r="J57" s="157" t="str">
        <f>'将来負担比率（分子）の構造'!K$51</f>
        <v>-</v>
      </c>
      <c r="K57" s="157"/>
      <c r="L57" s="157"/>
      <c r="M57" s="157" t="str">
        <f>'将来負担比率（分子）の構造'!L$51</f>
        <v>-</v>
      </c>
      <c r="N57" s="157"/>
      <c r="O57" s="157"/>
      <c r="P57" s="157" t="str">
        <f>'将来負担比率（分子）の構造'!M$51</f>
        <v>-</v>
      </c>
    </row>
    <row r="58" spans="1:16" x14ac:dyDescent="0.15">
      <c r="A58" s="157" t="s">
        <v>41</v>
      </c>
      <c r="B58" s="157"/>
      <c r="C58" s="157"/>
      <c r="D58" s="157">
        <f>'将来負担比率（分子）の構造'!I$50</f>
        <v>3102</v>
      </c>
      <c r="E58" s="157"/>
      <c r="F58" s="157"/>
      <c r="G58" s="157">
        <f>'将来負担比率（分子）の構造'!J$50</f>
        <v>4201</v>
      </c>
      <c r="H58" s="157"/>
      <c r="I58" s="157"/>
      <c r="J58" s="157">
        <f>'将来負担比率（分子）の構造'!K$50</f>
        <v>5077</v>
      </c>
      <c r="K58" s="157"/>
      <c r="L58" s="157"/>
      <c r="M58" s="157">
        <f>'将来負担比率（分子）の構造'!L$50</f>
        <v>5476</v>
      </c>
      <c r="N58" s="157"/>
      <c r="O58" s="157"/>
      <c r="P58" s="157">
        <f>'将来負担比率（分子）の構造'!M$50</f>
        <v>5729</v>
      </c>
    </row>
    <row r="59" spans="1:16" x14ac:dyDescent="0.15">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15">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15">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15">
      <c r="A62" s="157" t="s">
        <v>35</v>
      </c>
      <c r="B62" s="157">
        <f>'将来負担比率（分子）の構造'!I$45</f>
        <v>2219</v>
      </c>
      <c r="C62" s="157"/>
      <c r="D62" s="157"/>
      <c r="E62" s="157">
        <f>'将来負担比率（分子）の構造'!J$45</f>
        <v>2162</v>
      </c>
      <c r="F62" s="157"/>
      <c r="G62" s="157"/>
      <c r="H62" s="157">
        <f>'将来負担比率（分子）の構造'!K$45</f>
        <v>2150</v>
      </c>
      <c r="I62" s="157"/>
      <c r="J62" s="157"/>
      <c r="K62" s="157">
        <f>'将来負担比率（分子）の構造'!L$45</f>
        <v>2118</v>
      </c>
      <c r="L62" s="157"/>
      <c r="M62" s="157"/>
      <c r="N62" s="157">
        <f>'将来負担比率（分子）の構造'!M$45</f>
        <v>2157</v>
      </c>
      <c r="O62" s="157"/>
      <c r="P62" s="157"/>
    </row>
    <row r="63" spans="1:16" x14ac:dyDescent="0.15">
      <c r="A63" s="157" t="s">
        <v>34</v>
      </c>
      <c r="B63" s="157">
        <f>'将来負担比率（分子）の構造'!I$44</f>
        <v>510</v>
      </c>
      <c r="C63" s="157"/>
      <c r="D63" s="157"/>
      <c r="E63" s="157">
        <f>'将来負担比率（分子）の構造'!J$44</f>
        <v>717</v>
      </c>
      <c r="F63" s="157"/>
      <c r="G63" s="157"/>
      <c r="H63" s="157">
        <f>'将来負担比率（分子）の構造'!K$44</f>
        <v>1449</v>
      </c>
      <c r="I63" s="157"/>
      <c r="J63" s="157"/>
      <c r="K63" s="157">
        <f>'将来負担比率（分子）の構造'!L$44</f>
        <v>1940</v>
      </c>
      <c r="L63" s="157"/>
      <c r="M63" s="157"/>
      <c r="N63" s="157">
        <f>'将来負担比率（分子）の構造'!M$44</f>
        <v>2056</v>
      </c>
      <c r="O63" s="157"/>
      <c r="P63" s="157"/>
    </row>
    <row r="64" spans="1:16" x14ac:dyDescent="0.15">
      <c r="A64" s="157" t="s">
        <v>33</v>
      </c>
      <c r="B64" s="157">
        <f>'将来負担比率（分子）の構造'!I$43</f>
        <v>1904</v>
      </c>
      <c r="C64" s="157"/>
      <c r="D64" s="157"/>
      <c r="E64" s="157">
        <f>'将来負担比率（分子）の構造'!J$43</f>
        <v>1631</v>
      </c>
      <c r="F64" s="157"/>
      <c r="G64" s="157"/>
      <c r="H64" s="157">
        <f>'将来負担比率（分子）の構造'!K$43</f>
        <v>1334</v>
      </c>
      <c r="I64" s="157"/>
      <c r="J64" s="157"/>
      <c r="K64" s="157">
        <f>'将来負担比率（分子）の構造'!L$43</f>
        <v>1181</v>
      </c>
      <c r="L64" s="157"/>
      <c r="M64" s="157"/>
      <c r="N64" s="157">
        <f>'将来負担比率（分子）の構造'!M$43</f>
        <v>1030</v>
      </c>
      <c r="O64" s="157"/>
      <c r="P64" s="157"/>
    </row>
    <row r="65" spans="1:16" x14ac:dyDescent="0.15">
      <c r="A65" s="157" t="s">
        <v>32</v>
      </c>
      <c r="B65" s="157" t="str">
        <f>'将来負担比率（分子）の構造'!I$42</f>
        <v>-</v>
      </c>
      <c r="C65" s="157"/>
      <c r="D65" s="157"/>
      <c r="E65" s="157" t="str">
        <f>'将来負担比率（分子）の構造'!J$42</f>
        <v>-</v>
      </c>
      <c r="F65" s="157"/>
      <c r="G65" s="157"/>
      <c r="H65" s="157" t="str">
        <f>'将来負担比率（分子）の構造'!K$42</f>
        <v>-</v>
      </c>
      <c r="I65" s="157"/>
      <c r="J65" s="157"/>
      <c r="K65" s="157" t="str">
        <f>'将来負担比率（分子）の構造'!L$42</f>
        <v>-</v>
      </c>
      <c r="L65" s="157"/>
      <c r="M65" s="157"/>
      <c r="N65" s="157" t="str">
        <f>'将来負担比率（分子）の構造'!M$42</f>
        <v>-</v>
      </c>
      <c r="O65" s="157"/>
      <c r="P65" s="157"/>
    </row>
    <row r="66" spans="1:16" x14ac:dyDescent="0.15">
      <c r="A66" s="157" t="s">
        <v>31</v>
      </c>
      <c r="B66" s="157">
        <f>'将来負担比率（分子）の構造'!I$41</f>
        <v>11195</v>
      </c>
      <c r="C66" s="157"/>
      <c r="D66" s="157"/>
      <c r="E66" s="157">
        <f>'将来負担比率（分子）の構造'!J$41</f>
        <v>11252</v>
      </c>
      <c r="F66" s="157"/>
      <c r="G66" s="157"/>
      <c r="H66" s="157">
        <f>'将来負担比率（分子）の構造'!K$41</f>
        <v>10616</v>
      </c>
      <c r="I66" s="157"/>
      <c r="J66" s="157"/>
      <c r="K66" s="157">
        <f>'将来負担比率（分子）の構造'!L$41</f>
        <v>9959</v>
      </c>
      <c r="L66" s="157"/>
      <c r="M66" s="157"/>
      <c r="N66" s="157">
        <f>'将来負担比率（分子）の構造'!M$41</f>
        <v>9310</v>
      </c>
      <c r="O66" s="157"/>
      <c r="P66" s="157"/>
    </row>
    <row r="67" spans="1:16" x14ac:dyDescent="0.15">
      <c r="A67" s="157" t="s">
        <v>71</v>
      </c>
      <c r="B67" s="157" t="e">
        <f>NA()</f>
        <v>#N/A</v>
      </c>
      <c r="C67" s="157">
        <f>IF(ISNUMBER('将来負担比率（分子）の構造'!I$53), IF('将来負担比率（分子）の構造'!I$53 &lt; 0, 0, '将来負担比率（分子）の構造'!I$53), NA())</f>
        <v>4431</v>
      </c>
      <c r="D67" s="157" t="e">
        <f>NA()</f>
        <v>#N/A</v>
      </c>
      <c r="E67" s="157" t="e">
        <f>NA()</f>
        <v>#N/A</v>
      </c>
      <c r="F67" s="157">
        <f>IF(ISNUMBER('将来負担比率（分子）の構造'!J$53), IF('将来負担比率（分子）の構造'!J$53 &lt; 0, 0, '将来負担比率（分子）の構造'!J$53), NA())</f>
        <v>3369</v>
      </c>
      <c r="G67" s="157" t="e">
        <f>NA()</f>
        <v>#N/A</v>
      </c>
      <c r="H67" s="157" t="e">
        <f>NA()</f>
        <v>#N/A</v>
      </c>
      <c r="I67" s="157">
        <f>IF(ISNUMBER('将来負担比率（分子）の構造'!K$53), IF('将来負担比率（分子）の構造'!K$53 &lt; 0, 0, '将来負担比率（分子）の構造'!K$53), NA())</f>
        <v>2382</v>
      </c>
      <c r="J67" s="157" t="e">
        <f>NA()</f>
        <v>#N/A</v>
      </c>
      <c r="K67" s="157" t="e">
        <f>NA()</f>
        <v>#N/A</v>
      </c>
      <c r="L67" s="157">
        <f>IF(ISNUMBER('将来負担比率（分子）の構造'!L$53), IF('将来負担比率（分子）の構造'!L$53 &lt; 0, 0, '将来負担比率（分子）の構造'!L$53), NA())</f>
        <v>2069</v>
      </c>
      <c r="M67" s="157" t="e">
        <f>NA()</f>
        <v>#N/A</v>
      </c>
      <c r="N67" s="157" t="e">
        <f>NA()</f>
        <v>#N/A</v>
      </c>
      <c r="O67" s="157">
        <f>IF(ISNUMBER('将来負担比率（分子）の構造'!M$53), IF('将来負担比率（分子）の構造'!M$53 &lt; 0, 0, '将来負担比率（分子）の構造'!M$53), NA())</f>
        <v>1799</v>
      </c>
      <c r="P67" s="157" t="e">
        <f>NA()</f>
        <v>#N/A</v>
      </c>
    </row>
    <row r="70" spans="1:16" x14ac:dyDescent="0.15">
      <c r="A70" s="159" t="s">
        <v>72</v>
      </c>
      <c r="B70" s="159"/>
      <c r="C70" s="159"/>
      <c r="D70" s="159"/>
      <c r="E70" s="159"/>
      <c r="F70" s="159"/>
    </row>
    <row r="71" spans="1:16" x14ac:dyDescent="0.15">
      <c r="A71" s="160"/>
      <c r="B71" s="160" t="e">
        <f>#REF!</f>
        <v>#REF!</v>
      </c>
      <c r="C71" s="160" t="e">
        <f>#REF!</f>
        <v>#REF!</v>
      </c>
      <c r="D71" s="160" t="e">
        <f>#REF!</f>
        <v>#REF!</v>
      </c>
    </row>
    <row r="72" spans="1:16" x14ac:dyDescent="0.15">
      <c r="A72" s="160" t="s">
        <v>73</v>
      </c>
      <c r="B72" s="161" t="e">
        <f>#REF!</f>
        <v>#REF!</v>
      </c>
      <c r="C72" s="161" t="e">
        <f>#REF!</f>
        <v>#REF!</v>
      </c>
      <c r="D72" s="161" t="e">
        <f>#REF!</f>
        <v>#REF!</v>
      </c>
    </row>
    <row r="73" spans="1:16" x14ac:dyDescent="0.15">
      <c r="A73" s="160" t="s">
        <v>74</v>
      </c>
      <c r="B73" s="161" t="e">
        <f>#REF!</f>
        <v>#REF!</v>
      </c>
      <c r="C73" s="161" t="e">
        <f>#REF!</f>
        <v>#REF!</v>
      </c>
      <c r="D73" s="161" t="e">
        <f>#REF!</f>
        <v>#REF!</v>
      </c>
    </row>
    <row r="74" spans="1:16" x14ac:dyDescent="0.15">
      <c r="A74" s="160" t="s">
        <v>75</v>
      </c>
      <c r="B74" s="161" t="e">
        <f>#REF!</f>
        <v>#REF!</v>
      </c>
      <c r="C74" s="161" t="e">
        <f>#REF!</f>
        <v>#REF!</v>
      </c>
      <c r="D74" s="161" t="e">
        <f>#REF!</f>
        <v>#REF!</v>
      </c>
    </row>
  </sheetData>
  <sheetProtection algorithmName="SHA-512" hashValue="c5qC5CG15Wa4ZtlXe4yM07vPvsICrR6twJ7I2AKEKegjb5mjtQ2aJTJlsHnqio1tKorySO9IozfJIAYAC6AgXA==" saltValue="fFp6wLRJLlr8/2or4inKE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70" zoomScaleNormal="70" workbookViewId="0"/>
  </sheetViews>
  <sheetFormatPr defaultColWidth="0" defaultRowHeight="11.25" customHeight="1" zeroHeight="1" x14ac:dyDescent="0.15"/>
  <cols>
    <col min="1" max="1" width="1.625" style="196" customWidth="1"/>
    <col min="2" max="2" width="2.375" style="196" customWidth="1"/>
    <col min="3" max="16" width="2.625" style="196" customWidth="1"/>
    <col min="17" max="17" width="2.375" style="196" customWidth="1"/>
    <col min="18" max="95" width="1.625" style="196" customWidth="1"/>
    <col min="96" max="133" width="1.625" style="208" customWidth="1"/>
    <col min="134" max="143" width="1.625" style="196" customWidth="1"/>
    <col min="144" max="16384" width="0" style="196" hidden="1"/>
  </cols>
  <sheetData>
    <row r="1" spans="2:143" ht="22.5" customHeight="1" thickBot="1" x14ac:dyDescent="0.2">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704" t="s">
        <v>202</v>
      </c>
      <c r="DI1" s="705"/>
      <c r="DJ1" s="705"/>
      <c r="DK1" s="705"/>
      <c r="DL1" s="705"/>
      <c r="DM1" s="705"/>
      <c r="DN1" s="706"/>
      <c r="DO1" s="196"/>
      <c r="DP1" s="704" t="s">
        <v>203</v>
      </c>
      <c r="DQ1" s="705"/>
      <c r="DR1" s="705"/>
      <c r="DS1" s="705"/>
      <c r="DT1" s="705"/>
      <c r="DU1" s="705"/>
      <c r="DV1" s="705"/>
      <c r="DW1" s="705"/>
      <c r="DX1" s="705"/>
      <c r="DY1" s="705"/>
      <c r="DZ1" s="705"/>
      <c r="EA1" s="705"/>
      <c r="EB1" s="705"/>
      <c r="EC1" s="706"/>
      <c r="ED1" s="195"/>
      <c r="EE1" s="195"/>
      <c r="EF1" s="195"/>
      <c r="EG1" s="195"/>
      <c r="EH1" s="195"/>
      <c r="EI1" s="195"/>
      <c r="EJ1" s="195"/>
      <c r="EK1" s="195"/>
      <c r="EL1" s="195"/>
      <c r="EM1" s="195"/>
    </row>
    <row r="2" spans="2:143" ht="22.5" customHeight="1" x14ac:dyDescent="0.15">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15">
      <c r="B3" s="660" t="s">
        <v>205</v>
      </c>
      <c r="C3" s="661"/>
      <c r="D3" s="661"/>
      <c r="E3" s="661"/>
      <c r="F3" s="661"/>
      <c r="G3" s="661"/>
      <c r="H3" s="661"/>
      <c r="I3" s="661"/>
      <c r="J3" s="661"/>
      <c r="K3" s="661"/>
      <c r="L3" s="661"/>
      <c r="M3" s="661"/>
      <c r="N3" s="661"/>
      <c r="O3" s="661"/>
      <c r="P3" s="661"/>
      <c r="Q3" s="661"/>
      <c r="R3" s="661"/>
      <c r="S3" s="661"/>
      <c r="T3" s="661"/>
      <c r="U3" s="661"/>
      <c r="V3" s="661"/>
      <c r="W3" s="661"/>
      <c r="X3" s="661"/>
      <c r="Y3" s="661"/>
      <c r="Z3" s="661"/>
      <c r="AA3" s="661"/>
      <c r="AB3" s="661"/>
      <c r="AC3" s="661"/>
      <c r="AD3" s="661"/>
      <c r="AE3" s="661"/>
      <c r="AF3" s="661"/>
      <c r="AG3" s="661"/>
      <c r="AH3" s="661"/>
      <c r="AI3" s="661"/>
      <c r="AJ3" s="661"/>
      <c r="AK3" s="661"/>
      <c r="AL3" s="661"/>
      <c r="AM3" s="661"/>
      <c r="AN3" s="661"/>
      <c r="AO3" s="661"/>
      <c r="AP3" s="660" t="s">
        <v>206</v>
      </c>
      <c r="AQ3" s="661"/>
      <c r="AR3" s="661"/>
      <c r="AS3" s="661"/>
      <c r="AT3" s="661"/>
      <c r="AU3" s="661"/>
      <c r="AV3" s="661"/>
      <c r="AW3" s="661"/>
      <c r="AX3" s="661"/>
      <c r="AY3" s="661"/>
      <c r="AZ3" s="661"/>
      <c r="BA3" s="661"/>
      <c r="BB3" s="661"/>
      <c r="BC3" s="661"/>
      <c r="BD3" s="661"/>
      <c r="BE3" s="661"/>
      <c r="BF3" s="661"/>
      <c r="BG3" s="661"/>
      <c r="BH3" s="661"/>
      <c r="BI3" s="661"/>
      <c r="BJ3" s="661"/>
      <c r="BK3" s="661"/>
      <c r="BL3" s="661"/>
      <c r="BM3" s="661"/>
      <c r="BN3" s="661"/>
      <c r="BO3" s="661"/>
      <c r="BP3" s="661"/>
      <c r="BQ3" s="661"/>
      <c r="BR3" s="661"/>
      <c r="BS3" s="661"/>
      <c r="BT3" s="661"/>
      <c r="BU3" s="661"/>
      <c r="BV3" s="661"/>
      <c r="BW3" s="661"/>
      <c r="BX3" s="661"/>
      <c r="BY3" s="661"/>
      <c r="BZ3" s="661"/>
      <c r="CA3" s="661"/>
      <c r="CB3" s="662"/>
      <c r="CD3" s="660" t="s">
        <v>207</v>
      </c>
      <c r="CE3" s="661"/>
      <c r="CF3" s="661"/>
      <c r="CG3" s="661"/>
      <c r="CH3" s="661"/>
      <c r="CI3" s="661"/>
      <c r="CJ3" s="661"/>
      <c r="CK3" s="661"/>
      <c r="CL3" s="661"/>
      <c r="CM3" s="661"/>
      <c r="CN3" s="661"/>
      <c r="CO3" s="661"/>
      <c r="CP3" s="661"/>
      <c r="CQ3" s="661"/>
      <c r="CR3" s="661"/>
      <c r="CS3" s="661"/>
      <c r="CT3" s="661"/>
      <c r="CU3" s="661"/>
      <c r="CV3" s="661"/>
      <c r="CW3" s="661"/>
      <c r="CX3" s="661"/>
      <c r="CY3" s="661"/>
      <c r="CZ3" s="661"/>
      <c r="DA3" s="661"/>
      <c r="DB3" s="661"/>
      <c r="DC3" s="661"/>
      <c r="DD3" s="661"/>
      <c r="DE3" s="661"/>
      <c r="DF3" s="661"/>
      <c r="DG3" s="661"/>
      <c r="DH3" s="661"/>
      <c r="DI3" s="661"/>
      <c r="DJ3" s="661"/>
      <c r="DK3" s="661"/>
      <c r="DL3" s="661"/>
      <c r="DM3" s="661"/>
      <c r="DN3" s="661"/>
      <c r="DO3" s="661"/>
      <c r="DP3" s="661"/>
      <c r="DQ3" s="661"/>
      <c r="DR3" s="661"/>
      <c r="DS3" s="661"/>
      <c r="DT3" s="661"/>
      <c r="DU3" s="661"/>
      <c r="DV3" s="661"/>
      <c r="DW3" s="661"/>
      <c r="DX3" s="661"/>
      <c r="DY3" s="661"/>
      <c r="DZ3" s="661"/>
      <c r="EA3" s="661"/>
      <c r="EB3" s="661"/>
      <c r="EC3" s="662"/>
    </row>
    <row r="4" spans="2:143" ht="11.25" customHeight="1" x14ac:dyDescent="0.15">
      <c r="B4" s="660" t="s">
        <v>1</v>
      </c>
      <c r="C4" s="661"/>
      <c r="D4" s="661"/>
      <c r="E4" s="661"/>
      <c r="F4" s="661"/>
      <c r="G4" s="661"/>
      <c r="H4" s="661"/>
      <c r="I4" s="661"/>
      <c r="J4" s="661"/>
      <c r="K4" s="661"/>
      <c r="L4" s="661"/>
      <c r="M4" s="661"/>
      <c r="N4" s="661"/>
      <c r="O4" s="661"/>
      <c r="P4" s="661"/>
      <c r="Q4" s="662"/>
      <c r="R4" s="660" t="s">
        <v>208</v>
      </c>
      <c r="S4" s="661"/>
      <c r="T4" s="661"/>
      <c r="U4" s="661"/>
      <c r="V4" s="661"/>
      <c r="W4" s="661"/>
      <c r="X4" s="661"/>
      <c r="Y4" s="662"/>
      <c r="Z4" s="660" t="s">
        <v>209</v>
      </c>
      <c r="AA4" s="661"/>
      <c r="AB4" s="661"/>
      <c r="AC4" s="662"/>
      <c r="AD4" s="660" t="s">
        <v>210</v>
      </c>
      <c r="AE4" s="661"/>
      <c r="AF4" s="661"/>
      <c r="AG4" s="661"/>
      <c r="AH4" s="661"/>
      <c r="AI4" s="661"/>
      <c r="AJ4" s="661"/>
      <c r="AK4" s="662"/>
      <c r="AL4" s="660" t="s">
        <v>209</v>
      </c>
      <c r="AM4" s="661"/>
      <c r="AN4" s="661"/>
      <c r="AO4" s="662"/>
      <c r="AP4" s="707" t="s">
        <v>211</v>
      </c>
      <c r="AQ4" s="707"/>
      <c r="AR4" s="707"/>
      <c r="AS4" s="707"/>
      <c r="AT4" s="707"/>
      <c r="AU4" s="707"/>
      <c r="AV4" s="707"/>
      <c r="AW4" s="707"/>
      <c r="AX4" s="707"/>
      <c r="AY4" s="707"/>
      <c r="AZ4" s="707"/>
      <c r="BA4" s="707"/>
      <c r="BB4" s="707"/>
      <c r="BC4" s="707"/>
      <c r="BD4" s="707"/>
      <c r="BE4" s="707"/>
      <c r="BF4" s="707"/>
      <c r="BG4" s="707" t="s">
        <v>212</v>
      </c>
      <c r="BH4" s="707"/>
      <c r="BI4" s="707"/>
      <c r="BJ4" s="707"/>
      <c r="BK4" s="707"/>
      <c r="BL4" s="707"/>
      <c r="BM4" s="707"/>
      <c r="BN4" s="707"/>
      <c r="BO4" s="707" t="s">
        <v>209</v>
      </c>
      <c r="BP4" s="707"/>
      <c r="BQ4" s="707"/>
      <c r="BR4" s="707"/>
      <c r="BS4" s="707" t="s">
        <v>213</v>
      </c>
      <c r="BT4" s="707"/>
      <c r="BU4" s="707"/>
      <c r="BV4" s="707"/>
      <c r="BW4" s="707"/>
      <c r="BX4" s="707"/>
      <c r="BY4" s="707"/>
      <c r="BZ4" s="707"/>
      <c r="CA4" s="707"/>
      <c r="CB4" s="707"/>
      <c r="CD4" s="660" t="s">
        <v>214</v>
      </c>
      <c r="CE4" s="661"/>
      <c r="CF4" s="661"/>
      <c r="CG4" s="661"/>
      <c r="CH4" s="661"/>
      <c r="CI4" s="661"/>
      <c r="CJ4" s="661"/>
      <c r="CK4" s="661"/>
      <c r="CL4" s="661"/>
      <c r="CM4" s="661"/>
      <c r="CN4" s="661"/>
      <c r="CO4" s="661"/>
      <c r="CP4" s="661"/>
      <c r="CQ4" s="661"/>
      <c r="CR4" s="661"/>
      <c r="CS4" s="661"/>
      <c r="CT4" s="661"/>
      <c r="CU4" s="661"/>
      <c r="CV4" s="661"/>
      <c r="CW4" s="661"/>
      <c r="CX4" s="661"/>
      <c r="CY4" s="661"/>
      <c r="CZ4" s="661"/>
      <c r="DA4" s="661"/>
      <c r="DB4" s="661"/>
      <c r="DC4" s="661"/>
      <c r="DD4" s="661"/>
      <c r="DE4" s="661"/>
      <c r="DF4" s="661"/>
      <c r="DG4" s="661"/>
      <c r="DH4" s="661"/>
      <c r="DI4" s="661"/>
      <c r="DJ4" s="661"/>
      <c r="DK4" s="661"/>
      <c r="DL4" s="661"/>
      <c r="DM4" s="661"/>
      <c r="DN4" s="661"/>
      <c r="DO4" s="661"/>
      <c r="DP4" s="661"/>
      <c r="DQ4" s="661"/>
      <c r="DR4" s="661"/>
      <c r="DS4" s="661"/>
      <c r="DT4" s="661"/>
      <c r="DU4" s="661"/>
      <c r="DV4" s="661"/>
      <c r="DW4" s="661"/>
      <c r="DX4" s="661"/>
      <c r="DY4" s="661"/>
      <c r="DZ4" s="661"/>
      <c r="EA4" s="661"/>
      <c r="EB4" s="661"/>
      <c r="EC4" s="662"/>
    </row>
    <row r="5" spans="2:143" ht="11.25" customHeight="1" x14ac:dyDescent="0.15">
      <c r="B5" s="666" t="s">
        <v>215</v>
      </c>
      <c r="C5" s="667"/>
      <c r="D5" s="667"/>
      <c r="E5" s="667"/>
      <c r="F5" s="667"/>
      <c r="G5" s="667"/>
      <c r="H5" s="667"/>
      <c r="I5" s="667"/>
      <c r="J5" s="667"/>
      <c r="K5" s="667"/>
      <c r="L5" s="667"/>
      <c r="M5" s="667"/>
      <c r="N5" s="667"/>
      <c r="O5" s="667"/>
      <c r="P5" s="667"/>
      <c r="Q5" s="668"/>
      <c r="R5" s="663">
        <v>3406690</v>
      </c>
      <c r="S5" s="664"/>
      <c r="T5" s="664"/>
      <c r="U5" s="664"/>
      <c r="V5" s="664"/>
      <c r="W5" s="664"/>
      <c r="X5" s="664"/>
      <c r="Y5" s="689"/>
      <c r="Z5" s="702">
        <v>26.4</v>
      </c>
      <c r="AA5" s="702"/>
      <c r="AB5" s="702"/>
      <c r="AC5" s="702"/>
      <c r="AD5" s="703">
        <v>3406690</v>
      </c>
      <c r="AE5" s="703"/>
      <c r="AF5" s="703"/>
      <c r="AG5" s="703"/>
      <c r="AH5" s="703"/>
      <c r="AI5" s="703"/>
      <c r="AJ5" s="703"/>
      <c r="AK5" s="703"/>
      <c r="AL5" s="690">
        <v>46.9</v>
      </c>
      <c r="AM5" s="672"/>
      <c r="AN5" s="672"/>
      <c r="AO5" s="691"/>
      <c r="AP5" s="666" t="s">
        <v>216</v>
      </c>
      <c r="AQ5" s="667"/>
      <c r="AR5" s="667"/>
      <c r="AS5" s="667"/>
      <c r="AT5" s="667"/>
      <c r="AU5" s="667"/>
      <c r="AV5" s="667"/>
      <c r="AW5" s="667"/>
      <c r="AX5" s="667"/>
      <c r="AY5" s="667"/>
      <c r="AZ5" s="667"/>
      <c r="BA5" s="667"/>
      <c r="BB5" s="667"/>
      <c r="BC5" s="667"/>
      <c r="BD5" s="667"/>
      <c r="BE5" s="667"/>
      <c r="BF5" s="668"/>
      <c r="BG5" s="608">
        <v>3404281</v>
      </c>
      <c r="BH5" s="609"/>
      <c r="BI5" s="609"/>
      <c r="BJ5" s="609"/>
      <c r="BK5" s="609"/>
      <c r="BL5" s="609"/>
      <c r="BM5" s="609"/>
      <c r="BN5" s="610"/>
      <c r="BO5" s="646">
        <v>99.9</v>
      </c>
      <c r="BP5" s="646"/>
      <c r="BQ5" s="646"/>
      <c r="BR5" s="646"/>
      <c r="BS5" s="647" t="s">
        <v>122</v>
      </c>
      <c r="BT5" s="647"/>
      <c r="BU5" s="647"/>
      <c r="BV5" s="647"/>
      <c r="BW5" s="647"/>
      <c r="BX5" s="647"/>
      <c r="BY5" s="647"/>
      <c r="BZ5" s="647"/>
      <c r="CA5" s="647"/>
      <c r="CB5" s="685"/>
      <c r="CD5" s="660" t="s">
        <v>211</v>
      </c>
      <c r="CE5" s="661"/>
      <c r="CF5" s="661"/>
      <c r="CG5" s="661"/>
      <c r="CH5" s="661"/>
      <c r="CI5" s="661"/>
      <c r="CJ5" s="661"/>
      <c r="CK5" s="661"/>
      <c r="CL5" s="661"/>
      <c r="CM5" s="661"/>
      <c r="CN5" s="661"/>
      <c r="CO5" s="661"/>
      <c r="CP5" s="661"/>
      <c r="CQ5" s="662"/>
      <c r="CR5" s="660" t="s">
        <v>217</v>
      </c>
      <c r="CS5" s="661"/>
      <c r="CT5" s="661"/>
      <c r="CU5" s="661"/>
      <c r="CV5" s="661"/>
      <c r="CW5" s="661"/>
      <c r="CX5" s="661"/>
      <c r="CY5" s="662"/>
      <c r="CZ5" s="660" t="s">
        <v>209</v>
      </c>
      <c r="DA5" s="661"/>
      <c r="DB5" s="661"/>
      <c r="DC5" s="662"/>
      <c r="DD5" s="660" t="s">
        <v>218</v>
      </c>
      <c r="DE5" s="661"/>
      <c r="DF5" s="661"/>
      <c r="DG5" s="661"/>
      <c r="DH5" s="661"/>
      <c r="DI5" s="661"/>
      <c r="DJ5" s="661"/>
      <c r="DK5" s="661"/>
      <c r="DL5" s="661"/>
      <c r="DM5" s="661"/>
      <c r="DN5" s="661"/>
      <c r="DO5" s="661"/>
      <c r="DP5" s="662"/>
      <c r="DQ5" s="660" t="s">
        <v>219</v>
      </c>
      <c r="DR5" s="661"/>
      <c r="DS5" s="661"/>
      <c r="DT5" s="661"/>
      <c r="DU5" s="661"/>
      <c r="DV5" s="661"/>
      <c r="DW5" s="661"/>
      <c r="DX5" s="661"/>
      <c r="DY5" s="661"/>
      <c r="DZ5" s="661"/>
      <c r="EA5" s="661"/>
      <c r="EB5" s="661"/>
      <c r="EC5" s="662"/>
    </row>
    <row r="6" spans="2:143" ht="11.25" customHeight="1" x14ac:dyDescent="0.15">
      <c r="B6" s="605" t="s">
        <v>220</v>
      </c>
      <c r="C6" s="606"/>
      <c r="D6" s="606"/>
      <c r="E6" s="606"/>
      <c r="F6" s="606"/>
      <c r="G6" s="606"/>
      <c r="H6" s="606"/>
      <c r="I6" s="606"/>
      <c r="J6" s="606"/>
      <c r="K6" s="606"/>
      <c r="L6" s="606"/>
      <c r="M6" s="606"/>
      <c r="N6" s="606"/>
      <c r="O6" s="606"/>
      <c r="P6" s="606"/>
      <c r="Q6" s="607"/>
      <c r="R6" s="608">
        <v>182993</v>
      </c>
      <c r="S6" s="609"/>
      <c r="T6" s="609"/>
      <c r="U6" s="609"/>
      <c r="V6" s="609"/>
      <c r="W6" s="609"/>
      <c r="X6" s="609"/>
      <c r="Y6" s="610"/>
      <c r="Z6" s="646">
        <v>1.4</v>
      </c>
      <c r="AA6" s="646"/>
      <c r="AB6" s="646"/>
      <c r="AC6" s="646"/>
      <c r="AD6" s="647">
        <v>182993</v>
      </c>
      <c r="AE6" s="647"/>
      <c r="AF6" s="647"/>
      <c r="AG6" s="647"/>
      <c r="AH6" s="647"/>
      <c r="AI6" s="647"/>
      <c r="AJ6" s="647"/>
      <c r="AK6" s="647"/>
      <c r="AL6" s="611">
        <v>2.5</v>
      </c>
      <c r="AM6" s="612"/>
      <c r="AN6" s="612"/>
      <c r="AO6" s="648"/>
      <c r="AP6" s="605" t="s">
        <v>221</v>
      </c>
      <c r="AQ6" s="606"/>
      <c r="AR6" s="606"/>
      <c r="AS6" s="606"/>
      <c r="AT6" s="606"/>
      <c r="AU6" s="606"/>
      <c r="AV6" s="606"/>
      <c r="AW6" s="606"/>
      <c r="AX6" s="606"/>
      <c r="AY6" s="606"/>
      <c r="AZ6" s="606"/>
      <c r="BA6" s="606"/>
      <c r="BB6" s="606"/>
      <c r="BC6" s="606"/>
      <c r="BD6" s="606"/>
      <c r="BE6" s="606"/>
      <c r="BF6" s="607"/>
      <c r="BG6" s="608">
        <v>3404281</v>
      </c>
      <c r="BH6" s="609"/>
      <c r="BI6" s="609"/>
      <c r="BJ6" s="609"/>
      <c r="BK6" s="609"/>
      <c r="BL6" s="609"/>
      <c r="BM6" s="609"/>
      <c r="BN6" s="610"/>
      <c r="BO6" s="646">
        <v>99.9</v>
      </c>
      <c r="BP6" s="646"/>
      <c r="BQ6" s="646"/>
      <c r="BR6" s="646"/>
      <c r="BS6" s="647" t="s">
        <v>122</v>
      </c>
      <c r="BT6" s="647"/>
      <c r="BU6" s="647"/>
      <c r="BV6" s="647"/>
      <c r="BW6" s="647"/>
      <c r="BX6" s="647"/>
      <c r="BY6" s="647"/>
      <c r="BZ6" s="647"/>
      <c r="CA6" s="647"/>
      <c r="CB6" s="685"/>
      <c r="CD6" s="666" t="s">
        <v>222</v>
      </c>
      <c r="CE6" s="667"/>
      <c r="CF6" s="667"/>
      <c r="CG6" s="667"/>
      <c r="CH6" s="667"/>
      <c r="CI6" s="667"/>
      <c r="CJ6" s="667"/>
      <c r="CK6" s="667"/>
      <c r="CL6" s="667"/>
      <c r="CM6" s="667"/>
      <c r="CN6" s="667"/>
      <c r="CO6" s="667"/>
      <c r="CP6" s="667"/>
      <c r="CQ6" s="668"/>
      <c r="CR6" s="608">
        <v>90378</v>
      </c>
      <c r="CS6" s="609"/>
      <c r="CT6" s="609"/>
      <c r="CU6" s="609"/>
      <c r="CV6" s="609"/>
      <c r="CW6" s="609"/>
      <c r="CX6" s="609"/>
      <c r="CY6" s="610"/>
      <c r="CZ6" s="690">
        <v>0.8</v>
      </c>
      <c r="DA6" s="672"/>
      <c r="DB6" s="672"/>
      <c r="DC6" s="692"/>
      <c r="DD6" s="614" t="s">
        <v>122</v>
      </c>
      <c r="DE6" s="609"/>
      <c r="DF6" s="609"/>
      <c r="DG6" s="609"/>
      <c r="DH6" s="609"/>
      <c r="DI6" s="609"/>
      <c r="DJ6" s="609"/>
      <c r="DK6" s="609"/>
      <c r="DL6" s="609"/>
      <c r="DM6" s="609"/>
      <c r="DN6" s="609"/>
      <c r="DO6" s="609"/>
      <c r="DP6" s="610"/>
      <c r="DQ6" s="614">
        <v>90320</v>
      </c>
      <c r="DR6" s="609"/>
      <c r="DS6" s="609"/>
      <c r="DT6" s="609"/>
      <c r="DU6" s="609"/>
      <c r="DV6" s="609"/>
      <c r="DW6" s="609"/>
      <c r="DX6" s="609"/>
      <c r="DY6" s="609"/>
      <c r="DZ6" s="609"/>
      <c r="EA6" s="609"/>
      <c r="EB6" s="609"/>
      <c r="EC6" s="645"/>
    </row>
    <row r="7" spans="2:143" ht="11.25" customHeight="1" x14ac:dyDescent="0.15">
      <c r="B7" s="605" t="s">
        <v>223</v>
      </c>
      <c r="C7" s="606"/>
      <c r="D7" s="606"/>
      <c r="E7" s="606"/>
      <c r="F7" s="606"/>
      <c r="G7" s="606"/>
      <c r="H7" s="606"/>
      <c r="I7" s="606"/>
      <c r="J7" s="606"/>
      <c r="K7" s="606"/>
      <c r="L7" s="606"/>
      <c r="M7" s="606"/>
      <c r="N7" s="606"/>
      <c r="O7" s="606"/>
      <c r="P7" s="606"/>
      <c r="Q7" s="607"/>
      <c r="R7" s="608">
        <v>1488</v>
      </c>
      <c r="S7" s="609"/>
      <c r="T7" s="609"/>
      <c r="U7" s="609"/>
      <c r="V7" s="609"/>
      <c r="W7" s="609"/>
      <c r="X7" s="609"/>
      <c r="Y7" s="610"/>
      <c r="Z7" s="646">
        <v>0</v>
      </c>
      <c r="AA7" s="646"/>
      <c r="AB7" s="646"/>
      <c r="AC7" s="646"/>
      <c r="AD7" s="647">
        <v>1488</v>
      </c>
      <c r="AE7" s="647"/>
      <c r="AF7" s="647"/>
      <c r="AG7" s="647"/>
      <c r="AH7" s="647"/>
      <c r="AI7" s="647"/>
      <c r="AJ7" s="647"/>
      <c r="AK7" s="647"/>
      <c r="AL7" s="611">
        <v>0</v>
      </c>
      <c r="AM7" s="612"/>
      <c r="AN7" s="612"/>
      <c r="AO7" s="648"/>
      <c r="AP7" s="605" t="s">
        <v>224</v>
      </c>
      <c r="AQ7" s="606"/>
      <c r="AR7" s="606"/>
      <c r="AS7" s="606"/>
      <c r="AT7" s="606"/>
      <c r="AU7" s="606"/>
      <c r="AV7" s="606"/>
      <c r="AW7" s="606"/>
      <c r="AX7" s="606"/>
      <c r="AY7" s="606"/>
      <c r="AZ7" s="606"/>
      <c r="BA7" s="606"/>
      <c r="BB7" s="606"/>
      <c r="BC7" s="606"/>
      <c r="BD7" s="606"/>
      <c r="BE7" s="606"/>
      <c r="BF7" s="607"/>
      <c r="BG7" s="608">
        <v>1370388</v>
      </c>
      <c r="BH7" s="609"/>
      <c r="BI7" s="609"/>
      <c r="BJ7" s="609"/>
      <c r="BK7" s="609"/>
      <c r="BL7" s="609"/>
      <c r="BM7" s="609"/>
      <c r="BN7" s="610"/>
      <c r="BO7" s="646">
        <v>40.200000000000003</v>
      </c>
      <c r="BP7" s="646"/>
      <c r="BQ7" s="646"/>
      <c r="BR7" s="646"/>
      <c r="BS7" s="647" t="s">
        <v>122</v>
      </c>
      <c r="BT7" s="647"/>
      <c r="BU7" s="647"/>
      <c r="BV7" s="647"/>
      <c r="BW7" s="647"/>
      <c r="BX7" s="647"/>
      <c r="BY7" s="647"/>
      <c r="BZ7" s="647"/>
      <c r="CA7" s="647"/>
      <c r="CB7" s="685"/>
      <c r="CD7" s="605" t="s">
        <v>225</v>
      </c>
      <c r="CE7" s="606"/>
      <c r="CF7" s="606"/>
      <c r="CG7" s="606"/>
      <c r="CH7" s="606"/>
      <c r="CI7" s="606"/>
      <c r="CJ7" s="606"/>
      <c r="CK7" s="606"/>
      <c r="CL7" s="606"/>
      <c r="CM7" s="606"/>
      <c r="CN7" s="606"/>
      <c r="CO7" s="606"/>
      <c r="CP7" s="606"/>
      <c r="CQ7" s="607"/>
      <c r="CR7" s="608">
        <v>2024848</v>
      </c>
      <c r="CS7" s="609"/>
      <c r="CT7" s="609"/>
      <c r="CU7" s="609"/>
      <c r="CV7" s="609"/>
      <c r="CW7" s="609"/>
      <c r="CX7" s="609"/>
      <c r="CY7" s="610"/>
      <c r="CZ7" s="646">
        <v>17.2</v>
      </c>
      <c r="DA7" s="646"/>
      <c r="DB7" s="646"/>
      <c r="DC7" s="646"/>
      <c r="DD7" s="614">
        <v>72031</v>
      </c>
      <c r="DE7" s="609"/>
      <c r="DF7" s="609"/>
      <c r="DG7" s="609"/>
      <c r="DH7" s="609"/>
      <c r="DI7" s="609"/>
      <c r="DJ7" s="609"/>
      <c r="DK7" s="609"/>
      <c r="DL7" s="609"/>
      <c r="DM7" s="609"/>
      <c r="DN7" s="609"/>
      <c r="DO7" s="609"/>
      <c r="DP7" s="610"/>
      <c r="DQ7" s="614">
        <v>1724029</v>
      </c>
      <c r="DR7" s="609"/>
      <c r="DS7" s="609"/>
      <c r="DT7" s="609"/>
      <c r="DU7" s="609"/>
      <c r="DV7" s="609"/>
      <c r="DW7" s="609"/>
      <c r="DX7" s="609"/>
      <c r="DY7" s="609"/>
      <c r="DZ7" s="609"/>
      <c r="EA7" s="609"/>
      <c r="EB7" s="609"/>
      <c r="EC7" s="645"/>
    </row>
    <row r="8" spans="2:143" ht="11.25" customHeight="1" x14ac:dyDescent="0.15">
      <c r="B8" s="605" t="s">
        <v>226</v>
      </c>
      <c r="C8" s="606"/>
      <c r="D8" s="606"/>
      <c r="E8" s="606"/>
      <c r="F8" s="606"/>
      <c r="G8" s="606"/>
      <c r="H8" s="606"/>
      <c r="I8" s="606"/>
      <c r="J8" s="606"/>
      <c r="K8" s="606"/>
      <c r="L8" s="606"/>
      <c r="M8" s="606"/>
      <c r="N8" s="606"/>
      <c r="O8" s="606"/>
      <c r="P8" s="606"/>
      <c r="Q8" s="607"/>
      <c r="R8" s="608">
        <v>31655</v>
      </c>
      <c r="S8" s="609"/>
      <c r="T8" s="609"/>
      <c r="U8" s="609"/>
      <c r="V8" s="609"/>
      <c r="W8" s="609"/>
      <c r="X8" s="609"/>
      <c r="Y8" s="610"/>
      <c r="Z8" s="646">
        <v>0.2</v>
      </c>
      <c r="AA8" s="646"/>
      <c r="AB8" s="646"/>
      <c r="AC8" s="646"/>
      <c r="AD8" s="647">
        <v>31655</v>
      </c>
      <c r="AE8" s="647"/>
      <c r="AF8" s="647"/>
      <c r="AG8" s="647"/>
      <c r="AH8" s="647"/>
      <c r="AI8" s="647"/>
      <c r="AJ8" s="647"/>
      <c r="AK8" s="647"/>
      <c r="AL8" s="611">
        <v>0.4</v>
      </c>
      <c r="AM8" s="612"/>
      <c r="AN8" s="612"/>
      <c r="AO8" s="648"/>
      <c r="AP8" s="605" t="s">
        <v>227</v>
      </c>
      <c r="AQ8" s="606"/>
      <c r="AR8" s="606"/>
      <c r="AS8" s="606"/>
      <c r="AT8" s="606"/>
      <c r="AU8" s="606"/>
      <c r="AV8" s="606"/>
      <c r="AW8" s="606"/>
      <c r="AX8" s="606"/>
      <c r="AY8" s="606"/>
      <c r="AZ8" s="606"/>
      <c r="BA8" s="606"/>
      <c r="BB8" s="606"/>
      <c r="BC8" s="606"/>
      <c r="BD8" s="606"/>
      <c r="BE8" s="606"/>
      <c r="BF8" s="607"/>
      <c r="BG8" s="608">
        <v>42736</v>
      </c>
      <c r="BH8" s="609"/>
      <c r="BI8" s="609"/>
      <c r="BJ8" s="609"/>
      <c r="BK8" s="609"/>
      <c r="BL8" s="609"/>
      <c r="BM8" s="609"/>
      <c r="BN8" s="610"/>
      <c r="BO8" s="646">
        <v>1.3</v>
      </c>
      <c r="BP8" s="646"/>
      <c r="BQ8" s="646"/>
      <c r="BR8" s="646"/>
      <c r="BS8" s="647" t="s">
        <v>122</v>
      </c>
      <c r="BT8" s="647"/>
      <c r="BU8" s="647"/>
      <c r="BV8" s="647"/>
      <c r="BW8" s="647"/>
      <c r="BX8" s="647"/>
      <c r="BY8" s="647"/>
      <c r="BZ8" s="647"/>
      <c r="CA8" s="647"/>
      <c r="CB8" s="685"/>
      <c r="CD8" s="605" t="s">
        <v>228</v>
      </c>
      <c r="CE8" s="606"/>
      <c r="CF8" s="606"/>
      <c r="CG8" s="606"/>
      <c r="CH8" s="606"/>
      <c r="CI8" s="606"/>
      <c r="CJ8" s="606"/>
      <c r="CK8" s="606"/>
      <c r="CL8" s="606"/>
      <c r="CM8" s="606"/>
      <c r="CN8" s="606"/>
      <c r="CO8" s="606"/>
      <c r="CP8" s="606"/>
      <c r="CQ8" s="607"/>
      <c r="CR8" s="608">
        <v>4196336</v>
      </c>
      <c r="CS8" s="609"/>
      <c r="CT8" s="609"/>
      <c r="CU8" s="609"/>
      <c r="CV8" s="609"/>
      <c r="CW8" s="609"/>
      <c r="CX8" s="609"/>
      <c r="CY8" s="610"/>
      <c r="CZ8" s="646">
        <v>35.6</v>
      </c>
      <c r="DA8" s="646"/>
      <c r="DB8" s="646"/>
      <c r="DC8" s="646"/>
      <c r="DD8" s="614">
        <v>65048</v>
      </c>
      <c r="DE8" s="609"/>
      <c r="DF8" s="609"/>
      <c r="DG8" s="609"/>
      <c r="DH8" s="609"/>
      <c r="DI8" s="609"/>
      <c r="DJ8" s="609"/>
      <c r="DK8" s="609"/>
      <c r="DL8" s="609"/>
      <c r="DM8" s="609"/>
      <c r="DN8" s="609"/>
      <c r="DO8" s="609"/>
      <c r="DP8" s="610"/>
      <c r="DQ8" s="614">
        <v>2443506</v>
      </c>
      <c r="DR8" s="609"/>
      <c r="DS8" s="609"/>
      <c r="DT8" s="609"/>
      <c r="DU8" s="609"/>
      <c r="DV8" s="609"/>
      <c r="DW8" s="609"/>
      <c r="DX8" s="609"/>
      <c r="DY8" s="609"/>
      <c r="DZ8" s="609"/>
      <c r="EA8" s="609"/>
      <c r="EB8" s="609"/>
      <c r="EC8" s="645"/>
    </row>
    <row r="9" spans="2:143" ht="11.25" customHeight="1" x14ac:dyDescent="0.15">
      <c r="B9" s="605" t="s">
        <v>229</v>
      </c>
      <c r="C9" s="606"/>
      <c r="D9" s="606"/>
      <c r="E9" s="606"/>
      <c r="F9" s="606"/>
      <c r="G9" s="606"/>
      <c r="H9" s="606"/>
      <c r="I9" s="606"/>
      <c r="J9" s="606"/>
      <c r="K9" s="606"/>
      <c r="L9" s="606"/>
      <c r="M9" s="606"/>
      <c r="N9" s="606"/>
      <c r="O9" s="606"/>
      <c r="P9" s="606"/>
      <c r="Q9" s="607"/>
      <c r="R9" s="608">
        <v>40567</v>
      </c>
      <c r="S9" s="609"/>
      <c r="T9" s="609"/>
      <c r="U9" s="609"/>
      <c r="V9" s="609"/>
      <c r="W9" s="609"/>
      <c r="X9" s="609"/>
      <c r="Y9" s="610"/>
      <c r="Z9" s="646">
        <v>0.3</v>
      </c>
      <c r="AA9" s="646"/>
      <c r="AB9" s="646"/>
      <c r="AC9" s="646"/>
      <c r="AD9" s="647">
        <v>40567</v>
      </c>
      <c r="AE9" s="647"/>
      <c r="AF9" s="647"/>
      <c r="AG9" s="647"/>
      <c r="AH9" s="647"/>
      <c r="AI9" s="647"/>
      <c r="AJ9" s="647"/>
      <c r="AK9" s="647"/>
      <c r="AL9" s="611">
        <v>0.6</v>
      </c>
      <c r="AM9" s="612"/>
      <c r="AN9" s="612"/>
      <c r="AO9" s="648"/>
      <c r="AP9" s="605" t="s">
        <v>230</v>
      </c>
      <c r="AQ9" s="606"/>
      <c r="AR9" s="606"/>
      <c r="AS9" s="606"/>
      <c r="AT9" s="606"/>
      <c r="AU9" s="606"/>
      <c r="AV9" s="606"/>
      <c r="AW9" s="606"/>
      <c r="AX9" s="606"/>
      <c r="AY9" s="606"/>
      <c r="AZ9" s="606"/>
      <c r="BA9" s="606"/>
      <c r="BB9" s="606"/>
      <c r="BC9" s="606"/>
      <c r="BD9" s="606"/>
      <c r="BE9" s="606"/>
      <c r="BF9" s="607"/>
      <c r="BG9" s="608">
        <v>1143563</v>
      </c>
      <c r="BH9" s="609"/>
      <c r="BI9" s="609"/>
      <c r="BJ9" s="609"/>
      <c r="BK9" s="609"/>
      <c r="BL9" s="609"/>
      <c r="BM9" s="609"/>
      <c r="BN9" s="610"/>
      <c r="BO9" s="646">
        <v>33.6</v>
      </c>
      <c r="BP9" s="646"/>
      <c r="BQ9" s="646"/>
      <c r="BR9" s="646"/>
      <c r="BS9" s="647" t="s">
        <v>122</v>
      </c>
      <c r="BT9" s="647"/>
      <c r="BU9" s="647"/>
      <c r="BV9" s="647"/>
      <c r="BW9" s="647"/>
      <c r="BX9" s="647"/>
      <c r="BY9" s="647"/>
      <c r="BZ9" s="647"/>
      <c r="CA9" s="647"/>
      <c r="CB9" s="685"/>
      <c r="CD9" s="605" t="s">
        <v>231</v>
      </c>
      <c r="CE9" s="606"/>
      <c r="CF9" s="606"/>
      <c r="CG9" s="606"/>
      <c r="CH9" s="606"/>
      <c r="CI9" s="606"/>
      <c r="CJ9" s="606"/>
      <c r="CK9" s="606"/>
      <c r="CL9" s="606"/>
      <c r="CM9" s="606"/>
      <c r="CN9" s="606"/>
      <c r="CO9" s="606"/>
      <c r="CP9" s="606"/>
      <c r="CQ9" s="607"/>
      <c r="CR9" s="608">
        <v>1216574</v>
      </c>
      <c r="CS9" s="609"/>
      <c r="CT9" s="609"/>
      <c r="CU9" s="609"/>
      <c r="CV9" s="609"/>
      <c r="CW9" s="609"/>
      <c r="CX9" s="609"/>
      <c r="CY9" s="610"/>
      <c r="CZ9" s="646">
        <v>10.3</v>
      </c>
      <c r="DA9" s="646"/>
      <c r="DB9" s="646"/>
      <c r="DC9" s="646"/>
      <c r="DD9" s="614">
        <v>73692</v>
      </c>
      <c r="DE9" s="609"/>
      <c r="DF9" s="609"/>
      <c r="DG9" s="609"/>
      <c r="DH9" s="609"/>
      <c r="DI9" s="609"/>
      <c r="DJ9" s="609"/>
      <c r="DK9" s="609"/>
      <c r="DL9" s="609"/>
      <c r="DM9" s="609"/>
      <c r="DN9" s="609"/>
      <c r="DO9" s="609"/>
      <c r="DP9" s="610"/>
      <c r="DQ9" s="614">
        <v>992123</v>
      </c>
      <c r="DR9" s="609"/>
      <c r="DS9" s="609"/>
      <c r="DT9" s="609"/>
      <c r="DU9" s="609"/>
      <c r="DV9" s="609"/>
      <c r="DW9" s="609"/>
      <c r="DX9" s="609"/>
      <c r="DY9" s="609"/>
      <c r="DZ9" s="609"/>
      <c r="EA9" s="609"/>
      <c r="EB9" s="609"/>
      <c r="EC9" s="645"/>
    </row>
    <row r="10" spans="2:143" ht="11.25" customHeight="1" x14ac:dyDescent="0.15">
      <c r="B10" s="605" t="s">
        <v>232</v>
      </c>
      <c r="C10" s="606"/>
      <c r="D10" s="606"/>
      <c r="E10" s="606"/>
      <c r="F10" s="606"/>
      <c r="G10" s="606"/>
      <c r="H10" s="606"/>
      <c r="I10" s="606"/>
      <c r="J10" s="606"/>
      <c r="K10" s="606"/>
      <c r="L10" s="606"/>
      <c r="M10" s="606"/>
      <c r="N10" s="606"/>
      <c r="O10" s="606"/>
      <c r="P10" s="606"/>
      <c r="Q10" s="607"/>
      <c r="R10" s="608" t="s">
        <v>122</v>
      </c>
      <c r="S10" s="609"/>
      <c r="T10" s="609"/>
      <c r="U10" s="609"/>
      <c r="V10" s="609"/>
      <c r="W10" s="609"/>
      <c r="X10" s="609"/>
      <c r="Y10" s="610"/>
      <c r="Z10" s="646" t="s">
        <v>122</v>
      </c>
      <c r="AA10" s="646"/>
      <c r="AB10" s="646"/>
      <c r="AC10" s="646"/>
      <c r="AD10" s="647" t="s">
        <v>122</v>
      </c>
      <c r="AE10" s="647"/>
      <c r="AF10" s="647"/>
      <c r="AG10" s="647"/>
      <c r="AH10" s="647"/>
      <c r="AI10" s="647"/>
      <c r="AJ10" s="647"/>
      <c r="AK10" s="647"/>
      <c r="AL10" s="611" t="s">
        <v>122</v>
      </c>
      <c r="AM10" s="612"/>
      <c r="AN10" s="612"/>
      <c r="AO10" s="648"/>
      <c r="AP10" s="605" t="s">
        <v>233</v>
      </c>
      <c r="AQ10" s="606"/>
      <c r="AR10" s="606"/>
      <c r="AS10" s="606"/>
      <c r="AT10" s="606"/>
      <c r="AU10" s="606"/>
      <c r="AV10" s="606"/>
      <c r="AW10" s="606"/>
      <c r="AX10" s="606"/>
      <c r="AY10" s="606"/>
      <c r="AZ10" s="606"/>
      <c r="BA10" s="606"/>
      <c r="BB10" s="606"/>
      <c r="BC10" s="606"/>
      <c r="BD10" s="606"/>
      <c r="BE10" s="606"/>
      <c r="BF10" s="607"/>
      <c r="BG10" s="608">
        <v>69110</v>
      </c>
      <c r="BH10" s="609"/>
      <c r="BI10" s="609"/>
      <c r="BJ10" s="609"/>
      <c r="BK10" s="609"/>
      <c r="BL10" s="609"/>
      <c r="BM10" s="609"/>
      <c r="BN10" s="610"/>
      <c r="BO10" s="646">
        <v>2</v>
      </c>
      <c r="BP10" s="646"/>
      <c r="BQ10" s="646"/>
      <c r="BR10" s="646"/>
      <c r="BS10" s="647" t="s">
        <v>122</v>
      </c>
      <c r="BT10" s="647"/>
      <c r="BU10" s="647"/>
      <c r="BV10" s="647"/>
      <c r="BW10" s="647"/>
      <c r="BX10" s="647"/>
      <c r="BY10" s="647"/>
      <c r="BZ10" s="647"/>
      <c r="CA10" s="647"/>
      <c r="CB10" s="685"/>
      <c r="CD10" s="605" t="s">
        <v>234</v>
      </c>
      <c r="CE10" s="606"/>
      <c r="CF10" s="606"/>
      <c r="CG10" s="606"/>
      <c r="CH10" s="606"/>
      <c r="CI10" s="606"/>
      <c r="CJ10" s="606"/>
      <c r="CK10" s="606"/>
      <c r="CL10" s="606"/>
      <c r="CM10" s="606"/>
      <c r="CN10" s="606"/>
      <c r="CO10" s="606"/>
      <c r="CP10" s="606"/>
      <c r="CQ10" s="607"/>
      <c r="CR10" s="608">
        <v>97</v>
      </c>
      <c r="CS10" s="609"/>
      <c r="CT10" s="609"/>
      <c r="CU10" s="609"/>
      <c r="CV10" s="609"/>
      <c r="CW10" s="609"/>
      <c r="CX10" s="609"/>
      <c r="CY10" s="610"/>
      <c r="CZ10" s="646">
        <v>0</v>
      </c>
      <c r="DA10" s="646"/>
      <c r="DB10" s="646"/>
      <c r="DC10" s="646"/>
      <c r="DD10" s="614" t="s">
        <v>122</v>
      </c>
      <c r="DE10" s="609"/>
      <c r="DF10" s="609"/>
      <c r="DG10" s="609"/>
      <c r="DH10" s="609"/>
      <c r="DI10" s="609"/>
      <c r="DJ10" s="609"/>
      <c r="DK10" s="609"/>
      <c r="DL10" s="609"/>
      <c r="DM10" s="609"/>
      <c r="DN10" s="609"/>
      <c r="DO10" s="609"/>
      <c r="DP10" s="610"/>
      <c r="DQ10" s="614">
        <v>97</v>
      </c>
      <c r="DR10" s="609"/>
      <c r="DS10" s="609"/>
      <c r="DT10" s="609"/>
      <c r="DU10" s="609"/>
      <c r="DV10" s="609"/>
      <c r="DW10" s="609"/>
      <c r="DX10" s="609"/>
      <c r="DY10" s="609"/>
      <c r="DZ10" s="609"/>
      <c r="EA10" s="609"/>
      <c r="EB10" s="609"/>
      <c r="EC10" s="645"/>
    </row>
    <row r="11" spans="2:143" ht="11.25" customHeight="1" x14ac:dyDescent="0.15">
      <c r="B11" s="605" t="s">
        <v>235</v>
      </c>
      <c r="C11" s="606"/>
      <c r="D11" s="606"/>
      <c r="E11" s="606"/>
      <c r="F11" s="606"/>
      <c r="G11" s="606"/>
      <c r="H11" s="606"/>
      <c r="I11" s="606"/>
      <c r="J11" s="606"/>
      <c r="K11" s="606"/>
      <c r="L11" s="606"/>
      <c r="M11" s="606"/>
      <c r="N11" s="606"/>
      <c r="O11" s="606"/>
      <c r="P11" s="606"/>
      <c r="Q11" s="607"/>
      <c r="R11" s="608">
        <v>691357</v>
      </c>
      <c r="S11" s="609"/>
      <c r="T11" s="609"/>
      <c r="U11" s="609"/>
      <c r="V11" s="609"/>
      <c r="W11" s="609"/>
      <c r="X11" s="609"/>
      <c r="Y11" s="610"/>
      <c r="Z11" s="611">
        <v>5.4</v>
      </c>
      <c r="AA11" s="612"/>
      <c r="AB11" s="612"/>
      <c r="AC11" s="613"/>
      <c r="AD11" s="614">
        <v>691357</v>
      </c>
      <c r="AE11" s="609"/>
      <c r="AF11" s="609"/>
      <c r="AG11" s="609"/>
      <c r="AH11" s="609"/>
      <c r="AI11" s="609"/>
      <c r="AJ11" s="609"/>
      <c r="AK11" s="610"/>
      <c r="AL11" s="611">
        <v>9.5</v>
      </c>
      <c r="AM11" s="612"/>
      <c r="AN11" s="612"/>
      <c r="AO11" s="648"/>
      <c r="AP11" s="605" t="s">
        <v>236</v>
      </c>
      <c r="AQ11" s="606"/>
      <c r="AR11" s="606"/>
      <c r="AS11" s="606"/>
      <c r="AT11" s="606"/>
      <c r="AU11" s="606"/>
      <c r="AV11" s="606"/>
      <c r="AW11" s="606"/>
      <c r="AX11" s="606"/>
      <c r="AY11" s="606"/>
      <c r="AZ11" s="606"/>
      <c r="BA11" s="606"/>
      <c r="BB11" s="606"/>
      <c r="BC11" s="606"/>
      <c r="BD11" s="606"/>
      <c r="BE11" s="606"/>
      <c r="BF11" s="607"/>
      <c r="BG11" s="608">
        <v>114979</v>
      </c>
      <c r="BH11" s="609"/>
      <c r="BI11" s="609"/>
      <c r="BJ11" s="609"/>
      <c r="BK11" s="609"/>
      <c r="BL11" s="609"/>
      <c r="BM11" s="609"/>
      <c r="BN11" s="610"/>
      <c r="BO11" s="646">
        <v>3.4</v>
      </c>
      <c r="BP11" s="646"/>
      <c r="BQ11" s="646"/>
      <c r="BR11" s="646"/>
      <c r="BS11" s="647" t="s">
        <v>122</v>
      </c>
      <c r="BT11" s="647"/>
      <c r="BU11" s="647"/>
      <c r="BV11" s="647"/>
      <c r="BW11" s="647"/>
      <c r="BX11" s="647"/>
      <c r="BY11" s="647"/>
      <c r="BZ11" s="647"/>
      <c r="CA11" s="647"/>
      <c r="CB11" s="685"/>
      <c r="CD11" s="605" t="s">
        <v>237</v>
      </c>
      <c r="CE11" s="606"/>
      <c r="CF11" s="606"/>
      <c r="CG11" s="606"/>
      <c r="CH11" s="606"/>
      <c r="CI11" s="606"/>
      <c r="CJ11" s="606"/>
      <c r="CK11" s="606"/>
      <c r="CL11" s="606"/>
      <c r="CM11" s="606"/>
      <c r="CN11" s="606"/>
      <c r="CO11" s="606"/>
      <c r="CP11" s="606"/>
      <c r="CQ11" s="607"/>
      <c r="CR11" s="608">
        <v>634575</v>
      </c>
      <c r="CS11" s="609"/>
      <c r="CT11" s="609"/>
      <c r="CU11" s="609"/>
      <c r="CV11" s="609"/>
      <c r="CW11" s="609"/>
      <c r="CX11" s="609"/>
      <c r="CY11" s="610"/>
      <c r="CZ11" s="646">
        <v>5.4</v>
      </c>
      <c r="DA11" s="646"/>
      <c r="DB11" s="646"/>
      <c r="DC11" s="646"/>
      <c r="DD11" s="614">
        <v>110658</v>
      </c>
      <c r="DE11" s="609"/>
      <c r="DF11" s="609"/>
      <c r="DG11" s="609"/>
      <c r="DH11" s="609"/>
      <c r="DI11" s="609"/>
      <c r="DJ11" s="609"/>
      <c r="DK11" s="609"/>
      <c r="DL11" s="609"/>
      <c r="DM11" s="609"/>
      <c r="DN11" s="609"/>
      <c r="DO11" s="609"/>
      <c r="DP11" s="610"/>
      <c r="DQ11" s="614">
        <v>303841</v>
      </c>
      <c r="DR11" s="609"/>
      <c r="DS11" s="609"/>
      <c r="DT11" s="609"/>
      <c r="DU11" s="609"/>
      <c r="DV11" s="609"/>
      <c r="DW11" s="609"/>
      <c r="DX11" s="609"/>
      <c r="DY11" s="609"/>
      <c r="DZ11" s="609"/>
      <c r="EA11" s="609"/>
      <c r="EB11" s="609"/>
      <c r="EC11" s="645"/>
    </row>
    <row r="12" spans="2:143" ht="11.25" customHeight="1" x14ac:dyDescent="0.15">
      <c r="B12" s="605" t="s">
        <v>238</v>
      </c>
      <c r="C12" s="606"/>
      <c r="D12" s="606"/>
      <c r="E12" s="606"/>
      <c r="F12" s="606"/>
      <c r="G12" s="606"/>
      <c r="H12" s="606"/>
      <c r="I12" s="606"/>
      <c r="J12" s="606"/>
      <c r="K12" s="606"/>
      <c r="L12" s="606"/>
      <c r="M12" s="606"/>
      <c r="N12" s="606"/>
      <c r="O12" s="606"/>
      <c r="P12" s="606"/>
      <c r="Q12" s="607"/>
      <c r="R12" s="608" t="s">
        <v>122</v>
      </c>
      <c r="S12" s="609"/>
      <c r="T12" s="609"/>
      <c r="U12" s="609"/>
      <c r="V12" s="609"/>
      <c r="W12" s="609"/>
      <c r="X12" s="609"/>
      <c r="Y12" s="610"/>
      <c r="Z12" s="646" t="s">
        <v>122</v>
      </c>
      <c r="AA12" s="646"/>
      <c r="AB12" s="646"/>
      <c r="AC12" s="646"/>
      <c r="AD12" s="647" t="s">
        <v>122</v>
      </c>
      <c r="AE12" s="647"/>
      <c r="AF12" s="647"/>
      <c r="AG12" s="647"/>
      <c r="AH12" s="647"/>
      <c r="AI12" s="647"/>
      <c r="AJ12" s="647"/>
      <c r="AK12" s="647"/>
      <c r="AL12" s="611" t="s">
        <v>122</v>
      </c>
      <c r="AM12" s="612"/>
      <c r="AN12" s="612"/>
      <c r="AO12" s="648"/>
      <c r="AP12" s="605" t="s">
        <v>239</v>
      </c>
      <c r="AQ12" s="606"/>
      <c r="AR12" s="606"/>
      <c r="AS12" s="606"/>
      <c r="AT12" s="606"/>
      <c r="AU12" s="606"/>
      <c r="AV12" s="606"/>
      <c r="AW12" s="606"/>
      <c r="AX12" s="606"/>
      <c r="AY12" s="606"/>
      <c r="AZ12" s="606"/>
      <c r="BA12" s="606"/>
      <c r="BB12" s="606"/>
      <c r="BC12" s="606"/>
      <c r="BD12" s="606"/>
      <c r="BE12" s="606"/>
      <c r="BF12" s="607"/>
      <c r="BG12" s="608">
        <v>1738437</v>
      </c>
      <c r="BH12" s="609"/>
      <c r="BI12" s="609"/>
      <c r="BJ12" s="609"/>
      <c r="BK12" s="609"/>
      <c r="BL12" s="609"/>
      <c r="BM12" s="609"/>
      <c r="BN12" s="610"/>
      <c r="BO12" s="646">
        <v>51</v>
      </c>
      <c r="BP12" s="646"/>
      <c r="BQ12" s="646"/>
      <c r="BR12" s="646"/>
      <c r="BS12" s="647" t="s">
        <v>122</v>
      </c>
      <c r="BT12" s="647"/>
      <c r="BU12" s="647"/>
      <c r="BV12" s="647"/>
      <c r="BW12" s="647"/>
      <c r="BX12" s="647"/>
      <c r="BY12" s="647"/>
      <c r="BZ12" s="647"/>
      <c r="CA12" s="647"/>
      <c r="CB12" s="685"/>
      <c r="CD12" s="605" t="s">
        <v>240</v>
      </c>
      <c r="CE12" s="606"/>
      <c r="CF12" s="606"/>
      <c r="CG12" s="606"/>
      <c r="CH12" s="606"/>
      <c r="CI12" s="606"/>
      <c r="CJ12" s="606"/>
      <c r="CK12" s="606"/>
      <c r="CL12" s="606"/>
      <c r="CM12" s="606"/>
      <c r="CN12" s="606"/>
      <c r="CO12" s="606"/>
      <c r="CP12" s="606"/>
      <c r="CQ12" s="607"/>
      <c r="CR12" s="608">
        <v>230043</v>
      </c>
      <c r="CS12" s="609"/>
      <c r="CT12" s="609"/>
      <c r="CU12" s="609"/>
      <c r="CV12" s="609"/>
      <c r="CW12" s="609"/>
      <c r="CX12" s="609"/>
      <c r="CY12" s="610"/>
      <c r="CZ12" s="646">
        <v>1.9</v>
      </c>
      <c r="DA12" s="646"/>
      <c r="DB12" s="646"/>
      <c r="DC12" s="646"/>
      <c r="DD12" s="614">
        <v>9248</v>
      </c>
      <c r="DE12" s="609"/>
      <c r="DF12" s="609"/>
      <c r="DG12" s="609"/>
      <c r="DH12" s="609"/>
      <c r="DI12" s="609"/>
      <c r="DJ12" s="609"/>
      <c r="DK12" s="609"/>
      <c r="DL12" s="609"/>
      <c r="DM12" s="609"/>
      <c r="DN12" s="609"/>
      <c r="DO12" s="609"/>
      <c r="DP12" s="610"/>
      <c r="DQ12" s="614">
        <v>201889</v>
      </c>
      <c r="DR12" s="609"/>
      <c r="DS12" s="609"/>
      <c r="DT12" s="609"/>
      <c r="DU12" s="609"/>
      <c r="DV12" s="609"/>
      <c r="DW12" s="609"/>
      <c r="DX12" s="609"/>
      <c r="DY12" s="609"/>
      <c r="DZ12" s="609"/>
      <c r="EA12" s="609"/>
      <c r="EB12" s="609"/>
      <c r="EC12" s="645"/>
    </row>
    <row r="13" spans="2:143" ht="11.25" customHeight="1" x14ac:dyDescent="0.15">
      <c r="B13" s="605" t="s">
        <v>241</v>
      </c>
      <c r="C13" s="606"/>
      <c r="D13" s="606"/>
      <c r="E13" s="606"/>
      <c r="F13" s="606"/>
      <c r="G13" s="606"/>
      <c r="H13" s="606"/>
      <c r="I13" s="606"/>
      <c r="J13" s="606"/>
      <c r="K13" s="606"/>
      <c r="L13" s="606"/>
      <c r="M13" s="606"/>
      <c r="N13" s="606"/>
      <c r="O13" s="606"/>
      <c r="P13" s="606"/>
      <c r="Q13" s="607"/>
      <c r="R13" s="608">
        <v>1707</v>
      </c>
      <c r="S13" s="609"/>
      <c r="T13" s="609"/>
      <c r="U13" s="609"/>
      <c r="V13" s="609"/>
      <c r="W13" s="609"/>
      <c r="X13" s="609"/>
      <c r="Y13" s="610"/>
      <c r="Z13" s="646">
        <v>0</v>
      </c>
      <c r="AA13" s="646"/>
      <c r="AB13" s="646"/>
      <c r="AC13" s="646"/>
      <c r="AD13" s="647">
        <v>1707</v>
      </c>
      <c r="AE13" s="647"/>
      <c r="AF13" s="647"/>
      <c r="AG13" s="647"/>
      <c r="AH13" s="647"/>
      <c r="AI13" s="647"/>
      <c r="AJ13" s="647"/>
      <c r="AK13" s="647"/>
      <c r="AL13" s="611">
        <v>0</v>
      </c>
      <c r="AM13" s="612"/>
      <c r="AN13" s="612"/>
      <c r="AO13" s="648"/>
      <c r="AP13" s="605" t="s">
        <v>242</v>
      </c>
      <c r="AQ13" s="606"/>
      <c r="AR13" s="606"/>
      <c r="AS13" s="606"/>
      <c r="AT13" s="606"/>
      <c r="AU13" s="606"/>
      <c r="AV13" s="606"/>
      <c r="AW13" s="606"/>
      <c r="AX13" s="606"/>
      <c r="AY13" s="606"/>
      <c r="AZ13" s="606"/>
      <c r="BA13" s="606"/>
      <c r="BB13" s="606"/>
      <c r="BC13" s="606"/>
      <c r="BD13" s="606"/>
      <c r="BE13" s="606"/>
      <c r="BF13" s="607"/>
      <c r="BG13" s="608">
        <v>1738303</v>
      </c>
      <c r="BH13" s="609"/>
      <c r="BI13" s="609"/>
      <c r="BJ13" s="609"/>
      <c r="BK13" s="609"/>
      <c r="BL13" s="609"/>
      <c r="BM13" s="609"/>
      <c r="BN13" s="610"/>
      <c r="BO13" s="646">
        <v>51</v>
      </c>
      <c r="BP13" s="646"/>
      <c r="BQ13" s="646"/>
      <c r="BR13" s="646"/>
      <c r="BS13" s="647" t="s">
        <v>122</v>
      </c>
      <c r="BT13" s="647"/>
      <c r="BU13" s="647"/>
      <c r="BV13" s="647"/>
      <c r="BW13" s="647"/>
      <c r="BX13" s="647"/>
      <c r="BY13" s="647"/>
      <c r="BZ13" s="647"/>
      <c r="CA13" s="647"/>
      <c r="CB13" s="685"/>
      <c r="CD13" s="605" t="s">
        <v>243</v>
      </c>
      <c r="CE13" s="606"/>
      <c r="CF13" s="606"/>
      <c r="CG13" s="606"/>
      <c r="CH13" s="606"/>
      <c r="CI13" s="606"/>
      <c r="CJ13" s="606"/>
      <c r="CK13" s="606"/>
      <c r="CL13" s="606"/>
      <c r="CM13" s="606"/>
      <c r="CN13" s="606"/>
      <c r="CO13" s="606"/>
      <c r="CP13" s="606"/>
      <c r="CQ13" s="607"/>
      <c r="CR13" s="608">
        <v>748665</v>
      </c>
      <c r="CS13" s="609"/>
      <c r="CT13" s="609"/>
      <c r="CU13" s="609"/>
      <c r="CV13" s="609"/>
      <c r="CW13" s="609"/>
      <c r="CX13" s="609"/>
      <c r="CY13" s="610"/>
      <c r="CZ13" s="646">
        <v>6.3</v>
      </c>
      <c r="DA13" s="646"/>
      <c r="DB13" s="646"/>
      <c r="DC13" s="646"/>
      <c r="DD13" s="614">
        <v>248807</v>
      </c>
      <c r="DE13" s="609"/>
      <c r="DF13" s="609"/>
      <c r="DG13" s="609"/>
      <c r="DH13" s="609"/>
      <c r="DI13" s="609"/>
      <c r="DJ13" s="609"/>
      <c r="DK13" s="609"/>
      <c r="DL13" s="609"/>
      <c r="DM13" s="609"/>
      <c r="DN13" s="609"/>
      <c r="DO13" s="609"/>
      <c r="DP13" s="610"/>
      <c r="DQ13" s="614">
        <v>485217</v>
      </c>
      <c r="DR13" s="609"/>
      <c r="DS13" s="609"/>
      <c r="DT13" s="609"/>
      <c r="DU13" s="609"/>
      <c r="DV13" s="609"/>
      <c r="DW13" s="609"/>
      <c r="DX13" s="609"/>
      <c r="DY13" s="609"/>
      <c r="DZ13" s="609"/>
      <c r="EA13" s="609"/>
      <c r="EB13" s="609"/>
      <c r="EC13" s="645"/>
    </row>
    <row r="14" spans="2:143" ht="11.25" customHeight="1" x14ac:dyDescent="0.15">
      <c r="B14" s="605" t="s">
        <v>244</v>
      </c>
      <c r="C14" s="606"/>
      <c r="D14" s="606"/>
      <c r="E14" s="606"/>
      <c r="F14" s="606"/>
      <c r="G14" s="606"/>
      <c r="H14" s="606"/>
      <c r="I14" s="606"/>
      <c r="J14" s="606"/>
      <c r="K14" s="606"/>
      <c r="L14" s="606"/>
      <c r="M14" s="606"/>
      <c r="N14" s="606"/>
      <c r="O14" s="606"/>
      <c r="P14" s="606"/>
      <c r="Q14" s="607"/>
      <c r="R14" s="608" t="s">
        <v>122</v>
      </c>
      <c r="S14" s="609"/>
      <c r="T14" s="609"/>
      <c r="U14" s="609"/>
      <c r="V14" s="609"/>
      <c r="W14" s="609"/>
      <c r="X14" s="609"/>
      <c r="Y14" s="610"/>
      <c r="Z14" s="646" t="s">
        <v>122</v>
      </c>
      <c r="AA14" s="646"/>
      <c r="AB14" s="646"/>
      <c r="AC14" s="646"/>
      <c r="AD14" s="647" t="s">
        <v>122</v>
      </c>
      <c r="AE14" s="647"/>
      <c r="AF14" s="647"/>
      <c r="AG14" s="647"/>
      <c r="AH14" s="647"/>
      <c r="AI14" s="647"/>
      <c r="AJ14" s="647"/>
      <c r="AK14" s="647"/>
      <c r="AL14" s="611" t="s">
        <v>122</v>
      </c>
      <c r="AM14" s="612"/>
      <c r="AN14" s="612"/>
      <c r="AO14" s="648"/>
      <c r="AP14" s="605" t="s">
        <v>245</v>
      </c>
      <c r="AQ14" s="606"/>
      <c r="AR14" s="606"/>
      <c r="AS14" s="606"/>
      <c r="AT14" s="606"/>
      <c r="AU14" s="606"/>
      <c r="AV14" s="606"/>
      <c r="AW14" s="606"/>
      <c r="AX14" s="606"/>
      <c r="AY14" s="606"/>
      <c r="AZ14" s="606"/>
      <c r="BA14" s="606"/>
      <c r="BB14" s="606"/>
      <c r="BC14" s="606"/>
      <c r="BD14" s="606"/>
      <c r="BE14" s="606"/>
      <c r="BF14" s="607"/>
      <c r="BG14" s="608">
        <v>110838</v>
      </c>
      <c r="BH14" s="609"/>
      <c r="BI14" s="609"/>
      <c r="BJ14" s="609"/>
      <c r="BK14" s="609"/>
      <c r="BL14" s="609"/>
      <c r="BM14" s="609"/>
      <c r="BN14" s="610"/>
      <c r="BO14" s="646">
        <v>3.3</v>
      </c>
      <c r="BP14" s="646"/>
      <c r="BQ14" s="646"/>
      <c r="BR14" s="646"/>
      <c r="BS14" s="647" t="s">
        <v>122</v>
      </c>
      <c r="BT14" s="647"/>
      <c r="BU14" s="647"/>
      <c r="BV14" s="647"/>
      <c r="BW14" s="647"/>
      <c r="BX14" s="647"/>
      <c r="BY14" s="647"/>
      <c r="BZ14" s="647"/>
      <c r="CA14" s="647"/>
      <c r="CB14" s="685"/>
      <c r="CD14" s="605" t="s">
        <v>246</v>
      </c>
      <c r="CE14" s="606"/>
      <c r="CF14" s="606"/>
      <c r="CG14" s="606"/>
      <c r="CH14" s="606"/>
      <c r="CI14" s="606"/>
      <c r="CJ14" s="606"/>
      <c r="CK14" s="606"/>
      <c r="CL14" s="606"/>
      <c r="CM14" s="606"/>
      <c r="CN14" s="606"/>
      <c r="CO14" s="606"/>
      <c r="CP14" s="606"/>
      <c r="CQ14" s="607"/>
      <c r="CR14" s="608">
        <v>637677</v>
      </c>
      <c r="CS14" s="609"/>
      <c r="CT14" s="609"/>
      <c r="CU14" s="609"/>
      <c r="CV14" s="609"/>
      <c r="CW14" s="609"/>
      <c r="CX14" s="609"/>
      <c r="CY14" s="610"/>
      <c r="CZ14" s="646">
        <v>5.4</v>
      </c>
      <c r="DA14" s="646"/>
      <c r="DB14" s="646"/>
      <c r="DC14" s="646"/>
      <c r="DD14" s="614">
        <v>42630</v>
      </c>
      <c r="DE14" s="609"/>
      <c r="DF14" s="609"/>
      <c r="DG14" s="609"/>
      <c r="DH14" s="609"/>
      <c r="DI14" s="609"/>
      <c r="DJ14" s="609"/>
      <c r="DK14" s="609"/>
      <c r="DL14" s="609"/>
      <c r="DM14" s="609"/>
      <c r="DN14" s="609"/>
      <c r="DO14" s="609"/>
      <c r="DP14" s="610"/>
      <c r="DQ14" s="614">
        <v>463124</v>
      </c>
      <c r="DR14" s="609"/>
      <c r="DS14" s="609"/>
      <c r="DT14" s="609"/>
      <c r="DU14" s="609"/>
      <c r="DV14" s="609"/>
      <c r="DW14" s="609"/>
      <c r="DX14" s="609"/>
      <c r="DY14" s="609"/>
      <c r="DZ14" s="609"/>
      <c r="EA14" s="609"/>
      <c r="EB14" s="609"/>
      <c r="EC14" s="645"/>
    </row>
    <row r="15" spans="2:143" ht="11.25" customHeight="1" x14ac:dyDescent="0.15">
      <c r="B15" s="605" t="s">
        <v>247</v>
      </c>
      <c r="C15" s="606"/>
      <c r="D15" s="606"/>
      <c r="E15" s="606"/>
      <c r="F15" s="606"/>
      <c r="G15" s="606"/>
      <c r="H15" s="606"/>
      <c r="I15" s="606"/>
      <c r="J15" s="606"/>
      <c r="K15" s="606"/>
      <c r="L15" s="606"/>
      <c r="M15" s="606"/>
      <c r="N15" s="606"/>
      <c r="O15" s="606"/>
      <c r="P15" s="606"/>
      <c r="Q15" s="607"/>
      <c r="R15" s="608">
        <v>28995</v>
      </c>
      <c r="S15" s="609"/>
      <c r="T15" s="609"/>
      <c r="U15" s="609"/>
      <c r="V15" s="609"/>
      <c r="W15" s="609"/>
      <c r="X15" s="609"/>
      <c r="Y15" s="610"/>
      <c r="Z15" s="646">
        <v>0.2</v>
      </c>
      <c r="AA15" s="646"/>
      <c r="AB15" s="646"/>
      <c r="AC15" s="646"/>
      <c r="AD15" s="647">
        <v>28995</v>
      </c>
      <c r="AE15" s="647"/>
      <c r="AF15" s="647"/>
      <c r="AG15" s="647"/>
      <c r="AH15" s="647"/>
      <c r="AI15" s="647"/>
      <c r="AJ15" s="647"/>
      <c r="AK15" s="647"/>
      <c r="AL15" s="611">
        <v>0.4</v>
      </c>
      <c r="AM15" s="612"/>
      <c r="AN15" s="612"/>
      <c r="AO15" s="648"/>
      <c r="AP15" s="605" t="s">
        <v>248</v>
      </c>
      <c r="AQ15" s="606"/>
      <c r="AR15" s="606"/>
      <c r="AS15" s="606"/>
      <c r="AT15" s="606"/>
      <c r="AU15" s="606"/>
      <c r="AV15" s="606"/>
      <c r="AW15" s="606"/>
      <c r="AX15" s="606"/>
      <c r="AY15" s="606"/>
      <c r="AZ15" s="606"/>
      <c r="BA15" s="606"/>
      <c r="BB15" s="606"/>
      <c r="BC15" s="606"/>
      <c r="BD15" s="606"/>
      <c r="BE15" s="606"/>
      <c r="BF15" s="607"/>
      <c r="BG15" s="608">
        <v>184618</v>
      </c>
      <c r="BH15" s="609"/>
      <c r="BI15" s="609"/>
      <c r="BJ15" s="609"/>
      <c r="BK15" s="609"/>
      <c r="BL15" s="609"/>
      <c r="BM15" s="609"/>
      <c r="BN15" s="610"/>
      <c r="BO15" s="646">
        <v>5.4</v>
      </c>
      <c r="BP15" s="646"/>
      <c r="BQ15" s="646"/>
      <c r="BR15" s="646"/>
      <c r="BS15" s="647" t="s">
        <v>122</v>
      </c>
      <c r="BT15" s="647"/>
      <c r="BU15" s="647"/>
      <c r="BV15" s="647"/>
      <c r="BW15" s="647"/>
      <c r="BX15" s="647"/>
      <c r="BY15" s="647"/>
      <c r="BZ15" s="647"/>
      <c r="CA15" s="647"/>
      <c r="CB15" s="685"/>
      <c r="CD15" s="605" t="s">
        <v>249</v>
      </c>
      <c r="CE15" s="606"/>
      <c r="CF15" s="606"/>
      <c r="CG15" s="606"/>
      <c r="CH15" s="606"/>
      <c r="CI15" s="606"/>
      <c r="CJ15" s="606"/>
      <c r="CK15" s="606"/>
      <c r="CL15" s="606"/>
      <c r="CM15" s="606"/>
      <c r="CN15" s="606"/>
      <c r="CO15" s="606"/>
      <c r="CP15" s="606"/>
      <c r="CQ15" s="607"/>
      <c r="CR15" s="608">
        <v>1008426</v>
      </c>
      <c r="CS15" s="609"/>
      <c r="CT15" s="609"/>
      <c r="CU15" s="609"/>
      <c r="CV15" s="609"/>
      <c r="CW15" s="609"/>
      <c r="CX15" s="609"/>
      <c r="CY15" s="610"/>
      <c r="CZ15" s="646">
        <v>8.5</v>
      </c>
      <c r="DA15" s="646"/>
      <c r="DB15" s="646"/>
      <c r="DC15" s="646"/>
      <c r="DD15" s="614">
        <v>75008</v>
      </c>
      <c r="DE15" s="609"/>
      <c r="DF15" s="609"/>
      <c r="DG15" s="609"/>
      <c r="DH15" s="609"/>
      <c r="DI15" s="609"/>
      <c r="DJ15" s="609"/>
      <c r="DK15" s="609"/>
      <c r="DL15" s="609"/>
      <c r="DM15" s="609"/>
      <c r="DN15" s="609"/>
      <c r="DO15" s="609"/>
      <c r="DP15" s="610"/>
      <c r="DQ15" s="614">
        <v>850323</v>
      </c>
      <c r="DR15" s="609"/>
      <c r="DS15" s="609"/>
      <c r="DT15" s="609"/>
      <c r="DU15" s="609"/>
      <c r="DV15" s="609"/>
      <c r="DW15" s="609"/>
      <c r="DX15" s="609"/>
      <c r="DY15" s="609"/>
      <c r="DZ15" s="609"/>
      <c r="EA15" s="609"/>
      <c r="EB15" s="609"/>
      <c r="EC15" s="645"/>
    </row>
    <row r="16" spans="2:143" ht="11.25" customHeight="1" x14ac:dyDescent="0.15">
      <c r="B16" s="605" t="s">
        <v>250</v>
      </c>
      <c r="C16" s="606"/>
      <c r="D16" s="606"/>
      <c r="E16" s="606"/>
      <c r="F16" s="606"/>
      <c r="G16" s="606"/>
      <c r="H16" s="606"/>
      <c r="I16" s="606"/>
      <c r="J16" s="606"/>
      <c r="K16" s="606"/>
      <c r="L16" s="606"/>
      <c r="M16" s="606"/>
      <c r="N16" s="606"/>
      <c r="O16" s="606"/>
      <c r="P16" s="606"/>
      <c r="Q16" s="607"/>
      <c r="R16" s="608">
        <v>58562</v>
      </c>
      <c r="S16" s="609"/>
      <c r="T16" s="609"/>
      <c r="U16" s="609"/>
      <c r="V16" s="609"/>
      <c r="W16" s="609"/>
      <c r="X16" s="609"/>
      <c r="Y16" s="610"/>
      <c r="Z16" s="646">
        <v>0.5</v>
      </c>
      <c r="AA16" s="646"/>
      <c r="AB16" s="646"/>
      <c r="AC16" s="646"/>
      <c r="AD16" s="647">
        <v>58562</v>
      </c>
      <c r="AE16" s="647"/>
      <c r="AF16" s="647"/>
      <c r="AG16" s="647"/>
      <c r="AH16" s="647"/>
      <c r="AI16" s="647"/>
      <c r="AJ16" s="647"/>
      <c r="AK16" s="647"/>
      <c r="AL16" s="611">
        <v>0.8</v>
      </c>
      <c r="AM16" s="612"/>
      <c r="AN16" s="612"/>
      <c r="AO16" s="648"/>
      <c r="AP16" s="605" t="s">
        <v>251</v>
      </c>
      <c r="AQ16" s="606"/>
      <c r="AR16" s="606"/>
      <c r="AS16" s="606"/>
      <c r="AT16" s="606"/>
      <c r="AU16" s="606"/>
      <c r="AV16" s="606"/>
      <c r="AW16" s="606"/>
      <c r="AX16" s="606"/>
      <c r="AY16" s="606"/>
      <c r="AZ16" s="606"/>
      <c r="BA16" s="606"/>
      <c r="BB16" s="606"/>
      <c r="BC16" s="606"/>
      <c r="BD16" s="606"/>
      <c r="BE16" s="606"/>
      <c r="BF16" s="607"/>
      <c r="BG16" s="608" t="s">
        <v>122</v>
      </c>
      <c r="BH16" s="609"/>
      <c r="BI16" s="609"/>
      <c r="BJ16" s="609"/>
      <c r="BK16" s="609"/>
      <c r="BL16" s="609"/>
      <c r="BM16" s="609"/>
      <c r="BN16" s="610"/>
      <c r="BO16" s="646" t="s">
        <v>122</v>
      </c>
      <c r="BP16" s="646"/>
      <c r="BQ16" s="646"/>
      <c r="BR16" s="646"/>
      <c r="BS16" s="647" t="s">
        <v>122</v>
      </c>
      <c r="BT16" s="647"/>
      <c r="BU16" s="647"/>
      <c r="BV16" s="647"/>
      <c r="BW16" s="647"/>
      <c r="BX16" s="647"/>
      <c r="BY16" s="647"/>
      <c r="BZ16" s="647"/>
      <c r="CA16" s="647"/>
      <c r="CB16" s="685"/>
      <c r="CD16" s="605" t="s">
        <v>252</v>
      </c>
      <c r="CE16" s="606"/>
      <c r="CF16" s="606"/>
      <c r="CG16" s="606"/>
      <c r="CH16" s="606"/>
      <c r="CI16" s="606"/>
      <c r="CJ16" s="606"/>
      <c r="CK16" s="606"/>
      <c r="CL16" s="606"/>
      <c r="CM16" s="606"/>
      <c r="CN16" s="606"/>
      <c r="CO16" s="606"/>
      <c r="CP16" s="606"/>
      <c r="CQ16" s="607"/>
      <c r="CR16" s="608" t="s">
        <v>122</v>
      </c>
      <c r="CS16" s="609"/>
      <c r="CT16" s="609"/>
      <c r="CU16" s="609"/>
      <c r="CV16" s="609"/>
      <c r="CW16" s="609"/>
      <c r="CX16" s="609"/>
      <c r="CY16" s="610"/>
      <c r="CZ16" s="646" t="s">
        <v>122</v>
      </c>
      <c r="DA16" s="646"/>
      <c r="DB16" s="646"/>
      <c r="DC16" s="646"/>
      <c r="DD16" s="614" t="s">
        <v>122</v>
      </c>
      <c r="DE16" s="609"/>
      <c r="DF16" s="609"/>
      <c r="DG16" s="609"/>
      <c r="DH16" s="609"/>
      <c r="DI16" s="609"/>
      <c r="DJ16" s="609"/>
      <c r="DK16" s="609"/>
      <c r="DL16" s="609"/>
      <c r="DM16" s="609"/>
      <c r="DN16" s="609"/>
      <c r="DO16" s="609"/>
      <c r="DP16" s="610"/>
      <c r="DQ16" s="614" t="s">
        <v>122</v>
      </c>
      <c r="DR16" s="609"/>
      <c r="DS16" s="609"/>
      <c r="DT16" s="609"/>
      <c r="DU16" s="609"/>
      <c r="DV16" s="609"/>
      <c r="DW16" s="609"/>
      <c r="DX16" s="609"/>
      <c r="DY16" s="609"/>
      <c r="DZ16" s="609"/>
      <c r="EA16" s="609"/>
      <c r="EB16" s="609"/>
      <c r="EC16" s="645"/>
    </row>
    <row r="17" spans="2:133" ht="11.25" customHeight="1" x14ac:dyDescent="0.15">
      <c r="B17" s="605" t="s">
        <v>253</v>
      </c>
      <c r="C17" s="606"/>
      <c r="D17" s="606"/>
      <c r="E17" s="606"/>
      <c r="F17" s="606"/>
      <c r="G17" s="606"/>
      <c r="H17" s="606"/>
      <c r="I17" s="606"/>
      <c r="J17" s="606"/>
      <c r="K17" s="606"/>
      <c r="L17" s="606"/>
      <c r="M17" s="606"/>
      <c r="N17" s="606"/>
      <c r="O17" s="606"/>
      <c r="P17" s="606"/>
      <c r="Q17" s="607"/>
      <c r="R17" s="608">
        <v>137635</v>
      </c>
      <c r="S17" s="609"/>
      <c r="T17" s="609"/>
      <c r="U17" s="609"/>
      <c r="V17" s="609"/>
      <c r="W17" s="609"/>
      <c r="X17" s="609"/>
      <c r="Y17" s="610"/>
      <c r="Z17" s="646">
        <v>1.1000000000000001</v>
      </c>
      <c r="AA17" s="646"/>
      <c r="AB17" s="646"/>
      <c r="AC17" s="646"/>
      <c r="AD17" s="647">
        <v>137635</v>
      </c>
      <c r="AE17" s="647"/>
      <c r="AF17" s="647"/>
      <c r="AG17" s="647"/>
      <c r="AH17" s="647"/>
      <c r="AI17" s="647"/>
      <c r="AJ17" s="647"/>
      <c r="AK17" s="647"/>
      <c r="AL17" s="611">
        <v>1.9</v>
      </c>
      <c r="AM17" s="612"/>
      <c r="AN17" s="612"/>
      <c r="AO17" s="648"/>
      <c r="AP17" s="605" t="s">
        <v>254</v>
      </c>
      <c r="AQ17" s="606"/>
      <c r="AR17" s="606"/>
      <c r="AS17" s="606"/>
      <c r="AT17" s="606"/>
      <c r="AU17" s="606"/>
      <c r="AV17" s="606"/>
      <c r="AW17" s="606"/>
      <c r="AX17" s="606"/>
      <c r="AY17" s="606"/>
      <c r="AZ17" s="606"/>
      <c r="BA17" s="606"/>
      <c r="BB17" s="606"/>
      <c r="BC17" s="606"/>
      <c r="BD17" s="606"/>
      <c r="BE17" s="606"/>
      <c r="BF17" s="607"/>
      <c r="BG17" s="608" t="s">
        <v>122</v>
      </c>
      <c r="BH17" s="609"/>
      <c r="BI17" s="609"/>
      <c r="BJ17" s="609"/>
      <c r="BK17" s="609"/>
      <c r="BL17" s="609"/>
      <c r="BM17" s="609"/>
      <c r="BN17" s="610"/>
      <c r="BO17" s="646" t="s">
        <v>122</v>
      </c>
      <c r="BP17" s="646"/>
      <c r="BQ17" s="646"/>
      <c r="BR17" s="646"/>
      <c r="BS17" s="647" t="s">
        <v>122</v>
      </c>
      <c r="BT17" s="647"/>
      <c r="BU17" s="647"/>
      <c r="BV17" s="647"/>
      <c r="BW17" s="647"/>
      <c r="BX17" s="647"/>
      <c r="BY17" s="647"/>
      <c r="BZ17" s="647"/>
      <c r="CA17" s="647"/>
      <c r="CB17" s="685"/>
      <c r="CD17" s="605" t="s">
        <v>255</v>
      </c>
      <c r="CE17" s="606"/>
      <c r="CF17" s="606"/>
      <c r="CG17" s="606"/>
      <c r="CH17" s="606"/>
      <c r="CI17" s="606"/>
      <c r="CJ17" s="606"/>
      <c r="CK17" s="606"/>
      <c r="CL17" s="606"/>
      <c r="CM17" s="606"/>
      <c r="CN17" s="606"/>
      <c r="CO17" s="606"/>
      <c r="CP17" s="606"/>
      <c r="CQ17" s="607"/>
      <c r="CR17" s="608">
        <v>1010706</v>
      </c>
      <c r="CS17" s="609"/>
      <c r="CT17" s="609"/>
      <c r="CU17" s="609"/>
      <c r="CV17" s="609"/>
      <c r="CW17" s="609"/>
      <c r="CX17" s="609"/>
      <c r="CY17" s="610"/>
      <c r="CZ17" s="646">
        <v>8.6</v>
      </c>
      <c r="DA17" s="646"/>
      <c r="DB17" s="646"/>
      <c r="DC17" s="646"/>
      <c r="DD17" s="614" t="s">
        <v>122</v>
      </c>
      <c r="DE17" s="609"/>
      <c r="DF17" s="609"/>
      <c r="DG17" s="609"/>
      <c r="DH17" s="609"/>
      <c r="DI17" s="609"/>
      <c r="DJ17" s="609"/>
      <c r="DK17" s="609"/>
      <c r="DL17" s="609"/>
      <c r="DM17" s="609"/>
      <c r="DN17" s="609"/>
      <c r="DO17" s="609"/>
      <c r="DP17" s="610"/>
      <c r="DQ17" s="614">
        <v>1010706</v>
      </c>
      <c r="DR17" s="609"/>
      <c r="DS17" s="609"/>
      <c r="DT17" s="609"/>
      <c r="DU17" s="609"/>
      <c r="DV17" s="609"/>
      <c r="DW17" s="609"/>
      <c r="DX17" s="609"/>
      <c r="DY17" s="609"/>
      <c r="DZ17" s="609"/>
      <c r="EA17" s="609"/>
      <c r="EB17" s="609"/>
      <c r="EC17" s="645"/>
    </row>
    <row r="18" spans="2:133" ht="11.25" customHeight="1" x14ac:dyDescent="0.15">
      <c r="B18" s="605" t="s">
        <v>256</v>
      </c>
      <c r="C18" s="606"/>
      <c r="D18" s="606"/>
      <c r="E18" s="606"/>
      <c r="F18" s="606"/>
      <c r="G18" s="606"/>
      <c r="H18" s="606"/>
      <c r="I18" s="606"/>
      <c r="J18" s="606"/>
      <c r="K18" s="606"/>
      <c r="L18" s="606"/>
      <c r="M18" s="606"/>
      <c r="N18" s="606"/>
      <c r="O18" s="606"/>
      <c r="P18" s="606"/>
      <c r="Q18" s="607"/>
      <c r="R18" s="608">
        <v>14863</v>
      </c>
      <c r="S18" s="609"/>
      <c r="T18" s="609"/>
      <c r="U18" s="609"/>
      <c r="V18" s="609"/>
      <c r="W18" s="609"/>
      <c r="X18" s="609"/>
      <c r="Y18" s="610"/>
      <c r="Z18" s="646">
        <v>0.1</v>
      </c>
      <c r="AA18" s="646"/>
      <c r="AB18" s="646"/>
      <c r="AC18" s="646"/>
      <c r="AD18" s="647">
        <v>14863</v>
      </c>
      <c r="AE18" s="647"/>
      <c r="AF18" s="647"/>
      <c r="AG18" s="647"/>
      <c r="AH18" s="647"/>
      <c r="AI18" s="647"/>
      <c r="AJ18" s="647"/>
      <c r="AK18" s="647"/>
      <c r="AL18" s="611">
        <v>0.2</v>
      </c>
      <c r="AM18" s="612"/>
      <c r="AN18" s="612"/>
      <c r="AO18" s="648"/>
      <c r="AP18" s="605" t="s">
        <v>257</v>
      </c>
      <c r="AQ18" s="606"/>
      <c r="AR18" s="606"/>
      <c r="AS18" s="606"/>
      <c r="AT18" s="606"/>
      <c r="AU18" s="606"/>
      <c r="AV18" s="606"/>
      <c r="AW18" s="606"/>
      <c r="AX18" s="606"/>
      <c r="AY18" s="606"/>
      <c r="AZ18" s="606"/>
      <c r="BA18" s="606"/>
      <c r="BB18" s="606"/>
      <c r="BC18" s="606"/>
      <c r="BD18" s="606"/>
      <c r="BE18" s="606"/>
      <c r="BF18" s="607"/>
      <c r="BG18" s="608" t="s">
        <v>122</v>
      </c>
      <c r="BH18" s="609"/>
      <c r="BI18" s="609"/>
      <c r="BJ18" s="609"/>
      <c r="BK18" s="609"/>
      <c r="BL18" s="609"/>
      <c r="BM18" s="609"/>
      <c r="BN18" s="610"/>
      <c r="BO18" s="646" t="s">
        <v>122</v>
      </c>
      <c r="BP18" s="646"/>
      <c r="BQ18" s="646"/>
      <c r="BR18" s="646"/>
      <c r="BS18" s="647" t="s">
        <v>122</v>
      </c>
      <c r="BT18" s="647"/>
      <c r="BU18" s="647"/>
      <c r="BV18" s="647"/>
      <c r="BW18" s="647"/>
      <c r="BX18" s="647"/>
      <c r="BY18" s="647"/>
      <c r="BZ18" s="647"/>
      <c r="CA18" s="647"/>
      <c r="CB18" s="685"/>
      <c r="CD18" s="605" t="s">
        <v>258</v>
      </c>
      <c r="CE18" s="606"/>
      <c r="CF18" s="606"/>
      <c r="CG18" s="606"/>
      <c r="CH18" s="606"/>
      <c r="CI18" s="606"/>
      <c r="CJ18" s="606"/>
      <c r="CK18" s="606"/>
      <c r="CL18" s="606"/>
      <c r="CM18" s="606"/>
      <c r="CN18" s="606"/>
      <c r="CO18" s="606"/>
      <c r="CP18" s="606"/>
      <c r="CQ18" s="607"/>
      <c r="CR18" s="608" t="s">
        <v>122</v>
      </c>
      <c r="CS18" s="609"/>
      <c r="CT18" s="609"/>
      <c r="CU18" s="609"/>
      <c r="CV18" s="609"/>
      <c r="CW18" s="609"/>
      <c r="CX18" s="609"/>
      <c r="CY18" s="610"/>
      <c r="CZ18" s="646" t="s">
        <v>122</v>
      </c>
      <c r="DA18" s="646"/>
      <c r="DB18" s="646"/>
      <c r="DC18" s="646"/>
      <c r="DD18" s="614" t="s">
        <v>122</v>
      </c>
      <c r="DE18" s="609"/>
      <c r="DF18" s="609"/>
      <c r="DG18" s="609"/>
      <c r="DH18" s="609"/>
      <c r="DI18" s="609"/>
      <c r="DJ18" s="609"/>
      <c r="DK18" s="609"/>
      <c r="DL18" s="609"/>
      <c r="DM18" s="609"/>
      <c r="DN18" s="609"/>
      <c r="DO18" s="609"/>
      <c r="DP18" s="610"/>
      <c r="DQ18" s="614" t="s">
        <v>122</v>
      </c>
      <c r="DR18" s="609"/>
      <c r="DS18" s="609"/>
      <c r="DT18" s="609"/>
      <c r="DU18" s="609"/>
      <c r="DV18" s="609"/>
      <c r="DW18" s="609"/>
      <c r="DX18" s="609"/>
      <c r="DY18" s="609"/>
      <c r="DZ18" s="609"/>
      <c r="EA18" s="609"/>
      <c r="EB18" s="609"/>
      <c r="EC18" s="645"/>
    </row>
    <row r="19" spans="2:133" ht="11.25" customHeight="1" x14ac:dyDescent="0.15">
      <c r="B19" s="605" t="s">
        <v>259</v>
      </c>
      <c r="C19" s="606"/>
      <c r="D19" s="606"/>
      <c r="E19" s="606"/>
      <c r="F19" s="606"/>
      <c r="G19" s="606"/>
      <c r="H19" s="606"/>
      <c r="I19" s="606"/>
      <c r="J19" s="606"/>
      <c r="K19" s="606"/>
      <c r="L19" s="606"/>
      <c r="M19" s="606"/>
      <c r="N19" s="606"/>
      <c r="O19" s="606"/>
      <c r="P19" s="606"/>
      <c r="Q19" s="607"/>
      <c r="R19" s="608">
        <v>115358</v>
      </c>
      <c r="S19" s="609"/>
      <c r="T19" s="609"/>
      <c r="U19" s="609"/>
      <c r="V19" s="609"/>
      <c r="W19" s="609"/>
      <c r="X19" s="609"/>
      <c r="Y19" s="610"/>
      <c r="Z19" s="646">
        <v>0.9</v>
      </c>
      <c r="AA19" s="646"/>
      <c r="AB19" s="646"/>
      <c r="AC19" s="646"/>
      <c r="AD19" s="647">
        <v>115358</v>
      </c>
      <c r="AE19" s="647"/>
      <c r="AF19" s="647"/>
      <c r="AG19" s="647"/>
      <c r="AH19" s="647"/>
      <c r="AI19" s="647"/>
      <c r="AJ19" s="647"/>
      <c r="AK19" s="647"/>
      <c r="AL19" s="611">
        <v>1.6</v>
      </c>
      <c r="AM19" s="612"/>
      <c r="AN19" s="612"/>
      <c r="AO19" s="648"/>
      <c r="AP19" s="605" t="s">
        <v>260</v>
      </c>
      <c r="AQ19" s="606"/>
      <c r="AR19" s="606"/>
      <c r="AS19" s="606"/>
      <c r="AT19" s="606"/>
      <c r="AU19" s="606"/>
      <c r="AV19" s="606"/>
      <c r="AW19" s="606"/>
      <c r="AX19" s="606"/>
      <c r="AY19" s="606"/>
      <c r="AZ19" s="606"/>
      <c r="BA19" s="606"/>
      <c r="BB19" s="606"/>
      <c r="BC19" s="606"/>
      <c r="BD19" s="606"/>
      <c r="BE19" s="606"/>
      <c r="BF19" s="607"/>
      <c r="BG19" s="608">
        <v>2409</v>
      </c>
      <c r="BH19" s="609"/>
      <c r="BI19" s="609"/>
      <c r="BJ19" s="609"/>
      <c r="BK19" s="609"/>
      <c r="BL19" s="609"/>
      <c r="BM19" s="609"/>
      <c r="BN19" s="610"/>
      <c r="BO19" s="646">
        <v>0.1</v>
      </c>
      <c r="BP19" s="646"/>
      <c r="BQ19" s="646"/>
      <c r="BR19" s="646"/>
      <c r="BS19" s="647" t="s">
        <v>122</v>
      </c>
      <c r="BT19" s="647"/>
      <c r="BU19" s="647"/>
      <c r="BV19" s="647"/>
      <c r="BW19" s="647"/>
      <c r="BX19" s="647"/>
      <c r="BY19" s="647"/>
      <c r="BZ19" s="647"/>
      <c r="CA19" s="647"/>
      <c r="CB19" s="685"/>
      <c r="CD19" s="605" t="s">
        <v>261</v>
      </c>
      <c r="CE19" s="606"/>
      <c r="CF19" s="606"/>
      <c r="CG19" s="606"/>
      <c r="CH19" s="606"/>
      <c r="CI19" s="606"/>
      <c r="CJ19" s="606"/>
      <c r="CK19" s="606"/>
      <c r="CL19" s="606"/>
      <c r="CM19" s="606"/>
      <c r="CN19" s="606"/>
      <c r="CO19" s="606"/>
      <c r="CP19" s="606"/>
      <c r="CQ19" s="607"/>
      <c r="CR19" s="608" t="s">
        <v>122</v>
      </c>
      <c r="CS19" s="609"/>
      <c r="CT19" s="609"/>
      <c r="CU19" s="609"/>
      <c r="CV19" s="609"/>
      <c r="CW19" s="609"/>
      <c r="CX19" s="609"/>
      <c r="CY19" s="610"/>
      <c r="CZ19" s="646" t="s">
        <v>122</v>
      </c>
      <c r="DA19" s="646"/>
      <c r="DB19" s="646"/>
      <c r="DC19" s="646"/>
      <c r="DD19" s="614" t="s">
        <v>122</v>
      </c>
      <c r="DE19" s="609"/>
      <c r="DF19" s="609"/>
      <c r="DG19" s="609"/>
      <c r="DH19" s="609"/>
      <c r="DI19" s="609"/>
      <c r="DJ19" s="609"/>
      <c r="DK19" s="609"/>
      <c r="DL19" s="609"/>
      <c r="DM19" s="609"/>
      <c r="DN19" s="609"/>
      <c r="DO19" s="609"/>
      <c r="DP19" s="610"/>
      <c r="DQ19" s="614" t="s">
        <v>122</v>
      </c>
      <c r="DR19" s="609"/>
      <c r="DS19" s="609"/>
      <c r="DT19" s="609"/>
      <c r="DU19" s="609"/>
      <c r="DV19" s="609"/>
      <c r="DW19" s="609"/>
      <c r="DX19" s="609"/>
      <c r="DY19" s="609"/>
      <c r="DZ19" s="609"/>
      <c r="EA19" s="609"/>
      <c r="EB19" s="609"/>
      <c r="EC19" s="645"/>
    </row>
    <row r="20" spans="2:133" ht="11.25" customHeight="1" x14ac:dyDescent="0.15">
      <c r="B20" s="675" t="s">
        <v>262</v>
      </c>
      <c r="C20" s="676"/>
      <c r="D20" s="676"/>
      <c r="E20" s="676"/>
      <c r="F20" s="676"/>
      <c r="G20" s="676"/>
      <c r="H20" s="676"/>
      <c r="I20" s="676"/>
      <c r="J20" s="676"/>
      <c r="K20" s="676"/>
      <c r="L20" s="676"/>
      <c r="M20" s="676"/>
      <c r="N20" s="676"/>
      <c r="O20" s="676"/>
      <c r="P20" s="676"/>
      <c r="Q20" s="677"/>
      <c r="R20" s="608">
        <v>7414</v>
      </c>
      <c r="S20" s="609"/>
      <c r="T20" s="609"/>
      <c r="U20" s="609"/>
      <c r="V20" s="609"/>
      <c r="W20" s="609"/>
      <c r="X20" s="609"/>
      <c r="Y20" s="610"/>
      <c r="Z20" s="646">
        <v>0.1</v>
      </c>
      <c r="AA20" s="646"/>
      <c r="AB20" s="646"/>
      <c r="AC20" s="646"/>
      <c r="AD20" s="647">
        <v>7414</v>
      </c>
      <c r="AE20" s="647"/>
      <c r="AF20" s="647"/>
      <c r="AG20" s="647"/>
      <c r="AH20" s="647"/>
      <c r="AI20" s="647"/>
      <c r="AJ20" s="647"/>
      <c r="AK20" s="647"/>
      <c r="AL20" s="611">
        <v>0.1</v>
      </c>
      <c r="AM20" s="612"/>
      <c r="AN20" s="612"/>
      <c r="AO20" s="648"/>
      <c r="AP20" s="605" t="s">
        <v>263</v>
      </c>
      <c r="AQ20" s="606"/>
      <c r="AR20" s="606"/>
      <c r="AS20" s="606"/>
      <c r="AT20" s="606"/>
      <c r="AU20" s="606"/>
      <c r="AV20" s="606"/>
      <c r="AW20" s="606"/>
      <c r="AX20" s="606"/>
      <c r="AY20" s="606"/>
      <c r="AZ20" s="606"/>
      <c r="BA20" s="606"/>
      <c r="BB20" s="606"/>
      <c r="BC20" s="606"/>
      <c r="BD20" s="606"/>
      <c r="BE20" s="606"/>
      <c r="BF20" s="607"/>
      <c r="BG20" s="608">
        <v>2409</v>
      </c>
      <c r="BH20" s="609"/>
      <c r="BI20" s="609"/>
      <c r="BJ20" s="609"/>
      <c r="BK20" s="609"/>
      <c r="BL20" s="609"/>
      <c r="BM20" s="609"/>
      <c r="BN20" s="610"/>
      <c r="BO20" s="646">
        <v>0.1</v>
      </c>
      <c r="BP20" s="646"/>
      <c r="BQ20" s="646"/>
      <c r="BR20" s="646"/>
      <c r="BS20" s="647" t="s">
        <v>122</v>
      </c>
      <c r="BT20" s="647"/>
      <c r="BU20" s="647"/>
      <c r="BV20" s="647"/>
      <c r="BW20" s="647"/>
      <c r="BX20" s="647"/>
      <c r="BY20" s="647"/>
      <c r="BZ20" s="647"/>
      <c r="CA20" s="647"/>
      <c r="CB20" s="685"/>
      <c r="CD20" s="605" t="s">
        <v>264</v>
      </c>
      <c r="CE20" s="606"/>
      <c r="CF20" s="606"/>
      <c r="CG20" s="606"/>
      <c r="CH20" s="606"/>
      <c r="CI20" s="606"/>
      <c r="CJ20" s="606"/>
      <c r="CK20" s="606"/>
      <c r="CL20" s="606"/>
      <c r="CM20" s="606"/>
      <c r="CN20" s="606"/>
      <c r="CO20" s="606"/>
      <c r="CP20" s="606"/>
      <c r="CQ20" s="607"/>
      <c r="CR20" s="608">
        <v>11798325</v>
      </c>
      <c r="CS20" s="609"/>
      <c r="CT20" s="609"/>
      <c r="CU20" s="609"/>
      <c r="CV20" s="609"/>
      <c r="CW20" s="609"/>
      <c r="CX20" s="609"/>
      <c r="CY20" s="610"/>
      <c r="CZ20" s="646">
        <v>100</v>
      </c>
      <c r="DA20" s="646"/>
      <c r="DB20" s="646"/>
      <c r="DC20" s="646"/>
      <c r="DD20" s="614">
        <v>697122</v>
      </c>
      <c r="DE20" s="609"/>
      <c r="DF20" s="609"/>
      <c r="DG20" s="609"/>
      <c r="DH20" s="609"/>
      <c r="DI20" s="609"/>
      <c r="DJ20" s="609"/>
      <c r="DK20" s="609"/>
      <c r="DL20" s="609"/>
      <c r="DM20" s="609"/>
      <c r="DN20" s="609"/>
      <c r="DO20" s="609"/>
      <c r="DP20" s="610"/>
      <c r="DQ20" s="614">
        <v>8565175</v>
      </c>
      <c r="DR20" s="609"/>
      <c r="DS20" s="609"/>
      <c r="DT20" s="609"/>
      <c r="DU20" s="609"/>
      <c r="DV20" s="609"/>
      <c r="DW20" s="609"/>
      <c r="DX20" s="609"/>
      <c r="DY20" s="609"/>
      <c r="DZ20" s="609"/>
      <c r="EA20" s="609"/>
      <c r="EB20" s="609"/>
      <c r="EC20" s="645"/>
    </row>
    <row r="21" spans="2:133" ht="11.25" customHeight="1" x14ac:dyDescent="0.15">
      <c r="B21" s="605" t="s">
        <v>265</v>
      </c>
      <c r="C21" s="606"/>
      <c r="D21" s="606"/>
      <c r="E21" s="606"/>
      <c r="F21" s="606"/>
      <c r="G21" s="606"/>
      <c r="H21" s="606"/>
      <c r="I21" s="606"/>
      <c r="J21" s="606"/>
      <c r="K21" s="606"/>
      <c r="L21" s="606"/>
      <c r="M21" s="606"/>
      <c r="N21" s="606"/>
      <c r="O21" s="606"/>
      <c r="P21" s="606"/>
      <c r="Q21" s="607"/>
      <c r="R21" s="608">
        <v>2848132</v>
      </c>
      <c r="S21" s="609"/>
      <c r="T21" s="609"/>
      <c r="U21" s="609"/>
      <c r="V21" s="609"/>
      <c r="W21" s="609"/>
      <c r="X21" s="609"/>
      <c r="Y21" s="610"/>
      <c r="Z21" s="646">
        <v>22.1</v>
      </c>
      <c r="AA21" s="646"/>
      <c r="AB21" s="646"/>
      <c r="AC21" s="646"/>
      <c r="AD21" s="647">
        <v>2662269</v>
      </c>
      <c r="AE21" s="647"/>
      <c r="AF21" s="647"/>
      <c r="AG21" s="647"/>
      <c r="AH21" s="647"/>
      <c r="AI21" s="647"/>
      <c r="AJ21" s="647"/>
      <c r="AK21" s="647"/>
      <c r="AL21" s="611">
        <v>36.6</v>
      </c>
      <c r="AM21" s="612"/>
      <c r="AN21" s="612"/>
      <c r="AO21" s="648"/>
      <c r="AP21" s="605" t="s">
        <v>266</v>
      </c>
      <c r="AQ21" s="686"/>
      <c r="AR21" s="686"/>
      <c r="AS21" s="686"/>
      <c r="AT21" s="686"/>
      <c r="AU21" s="686"/>
      <c r="AV21" s="686"/>
      <c r="AW21" s="686"/>
      <c r="AX21" s="686"/>
      <c r="AY21" s="686"/>
      <c r="AZ21" s="686"/>
      <c r="BA21" s="686"/>
      <c r="BB21" s="686"/>
      <c r="BC21" s="686"/>
      <c r="BD21" s="686"/>
      <c r="BE21" s="686"/>
      <c r="BF21" s="687"/>
      <c r="BG21" s="608">
        <v>2409</v>
      </c>
      <c r="BH21" s="609"/>
      <c r="BI21" s="609"/>
      <c r="BJ21" s="609"/>
      <c r="BK21" s="609"/>
      <c r="BL21" s="609"/>
      <c r="BM21" s="609"/>
      <c r="BN21" s="610"/>
      <c r="BO21" s="646">
        <v>0.1</v>
      </c>
      <c r="BP21" s="646"/>
      <c r="BQ21" s="646"/>
      <c r="BR21" s="646"/>
      <c r="BS21" s="647" t="s">
        <v>122</v>
      </c>
      <c r="BT21" s="647"/>
      <c r="BU21" s="647"/>
      <c r="BV21" s="647"/>
      <c r="BW21" s="647"/>
      <c r="BX21" s="647"/>
      <c r="BY21" s="647"/>
      <c r="BZ21" s="647"/>
      <c r="CA21" s="647"/>
      <c r="CB21" s="685"/>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15">
      <c r="B22" s="605" t="s">
        <v>267</v>
      </c>
      <c r="C22" s="606"/>
      <c r="D22" s="606"/>
      <c r="E22" s="606"/>
      <c r="F22" s="606"/>
      <c r="G22" s="606"/>
      <c r="H22" s="606"/>
      <c r="I22" s="606"/>
      <c r="J22" s="606"/>
      <c r="K22" s="606"/>
      <c r="L22" s="606"/>
      <c r="M22" s="606"/>
      <c r="N22" s="606"/>
      <c r="O22" s="606"/>
      <c r="P22" s="606"/>
      <c r="Q22" s="607"/>
      <c r="R22" s="608">
        <v>2662269</v>
      </c>
      <c r="S22" s="609"/>
      <c r="T22" s="609"/>
      <c r="U22" s="609"/>
      <c r="V22" s="609"/>
      <c r="W22" s="609"/>
      <c r="X22" s="609"/>
      <c r="Y22" s="610"/>
      <c r="Z22" s="646">
        <v>20.7</v>
      </c>
      <c r="AA22" s="646"/>
      <c r="AB22" s="646"/>
      <c r="AC22" s="646"/>
      <c r="AD22" s="647">
        <v>2662269</v>
      </c>
      <c r="AE22" s="647"/>
      <c r="AF22" s="647"/>
      <c r="AG22" s="647"/>
      <c r="AH22" s="647"/>
      <c r="AI22" s="647"/>
      <c r="AJ22" s="647"/>
      <c r="AK22" s="647"/>
      <c r="AL22" s="611">
        <v>36.6</v>
      </c>
      <c r="AM22" s="612"/>
      <c r="AN22" s="612"/>
      <c r="AO22" s="648"/>
      <c r="AP22" s="605" t="s">
        <v>268</v>
      </c>
      <c r="AQ22" s="686"/>
      <c r="AR22" s="686"/>
      <c r="AS22" s="686"/>
      <c r="AT22" s="686"/>
      <c r="AU22" s="686"/>
      <c r="AV22" s="686"/>
      <c r="AW22" s="686"/>
      <c r="AX22" s="686"/>
      <c r="AY22" s="686"/>
      <c r="AZ22" s="686"/>
      <c r="BA22" s="686"/>
      <c r="BB22" s="686"/>
      <c r="BC22" s="686"/>
      <c r="BD22" s="686"/>
      <c r="BE22" s="686"/>
      <c r="BF22" s="687"/>
      <c r="BG22" s="608" t="s">
        <v>122</v>
      </c>
      <c r="BH22" s="609"/>
      <c r="BI22" s="609"/>
      <c r="BJ22" s="609"/>
      <c r="BK22" s="609"/>
      <c r="BL22" s="609"/>
      <c r="BM22" s="609"/>
      <c r="BN22" s="610"/>
      <c r="BO22" s="646" t="s">
        <v>122</v>
      </c>
      <c r="BP22" s="646"/>
      <c r="BQ22" s="646"/>
      <c r="BR22" s="646"/>
      <c r="BS22" s="647" t="s">
        <v>122</v>
      </c>
      <c r="BT22" s="647"/>
      <c r="BU22" s="647"/>
      <c r="BV22" s="647"/>
      <c r="BW22" s="647"/>
      <c r="BX22" s="647"/>
      <c r="BY22" s="647"/>
      <c r="BZ22" s="647"/>
      <c r="CA22" s="647"/>
      <c r="CB22" s="685"/>
      <c r="CD22" s="660" t="s">
        <v>269</v>
      </c>
      <c r="CE22" s="661"/>
      <c r="CF22" s="661"/>
      <c r="CG22" s="661"/>
      <c r="CH22" s="661"/>
      <c r="CI22" s="661"/>
      <c r="CJ22" s="661"/>
      <c r="CK22" s="661"/>
      <c r="CL22" s="661"/>
      <c r="CM22" s="661"/>
      <c r="CN22" s="661"/>
      <c r="CO22" s="661"/>
      <c r="CP22" s="661"/>
      <c r="CQ22" s="661"/>
      <c r="CR22" s="661"/>
      <c r="CS22" s="661"/>
      <c r="CT22" s="661"/>
      <c r="CU22" s="661"/>
      <c r="CV22" s="661"/>
      <c r="CW22" s="661"/>
      <c r="CX22" s="661"/>
      <c r="CY22" s="661"/>
      <c r="CZ22" s="661"/>
      <c r="DA22" s="661"/>
      <c r="DB22" s="661"/>
      <c r="DC22" s="661"/>
      <c r="DD22" s="661"/>
      <c r="DE22" s="661"/>
      <c r="DF22" s="661"/>
      <c r="DG22" s="661"/>
      <c r="DH22" s="661"/>
      <c r="DI22" s="661"/>
      <c r="DJ22" s="661"/>
      <c r="DK22" s="661"/>
      <c r="DL22" s="661"/>
      <c r="DM22" s="661"/>
      <c r="DN22" s="661"/>
      <c r="DO22" s="661"/>
      <c r="DP22" s="661"/>
      <c r="DQ22" s="661"/>
      <c r="DR22" s="661"/>
      <c r="DS22" s="661"/>
      <c r="DT22" s="661"/>
      <c r="DU22" s="661"/>
      <c r="DV22" s="661"/>
      <c r="DW22" s="661"/>
      <c r="DX22" s="661"/>
      <c r="DY22" s="661"/>
      <c r="DZ22" s="661"/>
      <c r="EA22" s="661"/>
      <c r="EB22" s="661"/>
      <c r="EC22" s="662"/>
    </row>
    <row r="23" spans="2:133" ht="11.25" customHeight="1" x14ac:dyDescent="0.15">
      <c r="B23" s="605" t="s">
        <v>270</v>
      </c>
      <c r="C23" s="606"/>
      <c r="D23" s="606"/>
      <c r="E23" s="606"/>
      <c r="F23" s="606"/>
      <c r="G23" s="606"/>
      <c r="H23" s="606"/>
      <c r="I23" s="606"/>
      <c r="J23" s="606"/>
      <c r="K23" s="606"/>
      <c r="L23" s="606"/>
      <c r="M23" s="606"/>
      <c r="N23" s="606"/>
      <c r="O23" s="606"/>
      <c r="P23" s="606"/>
      <c r="Q23" s="607"/>
      <c r="R23" s="608">
        <v>185863</v>
      </c>
      <c r="S23" s="609"/>
      <c r="T23" s="609"/>
      <c r="U23" s="609"/>
      <c r="V23" s="609"/>
      <c r="W23" s="609"/>
      <c r="X23" s="609"/>
      <c r="Y23" s="610"/>
      <c r="Z23" s="646">
        <v>1.4</v>
      </c>
      <c r="AA23" s="646"/>
      <c r="AB23" s="646"/>
      <c r="AC23" s="646"/>
      <c r="AD23" s="647" t="s">
        <v>122</v>
      </c>
      <c r="AE23" s="647"/>
      <c r="AF23" s="647"/>
      <c r="AG23" s="647"/>
      <c r="AH23" s="647"/>
      <c r="AI23" s="647"/>
      <c r="AJ23" s="647"/>
      <c r="AK23" s="647"/>
      <c r="AL23" s="611" t="s">
        <v>122</v>
      </c>
      <c r="AM23" s="612"/>
      <c r="AN23" s="612"/>
      <c r="AO23" s="648"/>
      <c r="AP23" s="605" t="s">
        <v>271</v>
      </c>
      <c r="AQ23" s="686"/>
      <c r="AR23" s="686"/>
      <c r="AS23" s="686"/>
      <c r="AT23" s="686"/>
      <c r="AU23" s="686"/>
      <c r="AV23" s="686"/>
      <c r="AW23" s="686"/>
      <c r="AX23" s="686"/>
      <c r="AY23" s="686"/>
      <c r="AZ23" s="686"/>
      <c r="BA23" s="686"/>
      <c r="BB23" s="686"/>
      <c r="BC23" s="686"/>
      <c r="BD23" s="686"/>
      <c r="BE23" s="686"/>
      <c r="BF23" s="687"/>
      <c r="BG23" s="608" t="s">
        <v>122</v>
      </c>
      <c r="BH23" s="609"/>
      <c r="BI23" s="609"/>
      <c r="BJ23" s="609"/>
      <c r="BK23" s="609"/>
      <c r="BL23" s="609"/>
      <c r="BM23" s="609"/>
      <c r="BN23" s="610"/>
      <c r="BO23" s="646" t="s">
        <v>122</v>
      </c>
      <c r="BP23" s="646"/>
      <c r="BQ23" s="646"/>
      <c r="BR23" s="646"/>
      <c r="BS23" s="647" t="s">
        <v>122</v>
      </c>
      <c r="BT23" s="647"/>
      <c r="BU23" s="647"/>
      <c r="BV23" s="647"/>
      <c r="BW23" s="647"/>
      <c r="BX23" s="647"/>
      <c r="BY23" s="647"/>
      <c r="BZ23" s="647"/>
      <c r="CA23" s="647"/>
      <c r="CB23" s="685"/>
      <c r="CD23" s="660" t="s">
        <v>211</v>
      </c>
      <c r="CE23" s="661"/>
      <c r="CF23" s="661"/>
      <c r="CG23" s="661"/>
      <c r="CH23" s="661"/>
      <c r="CI23" s="661"/>
      <c r="CJ23" s="661"/>
      <c r="CK23" s="661"/>
      <c r="CL23" s="661"/>
      <c r="CM23" s="661"/>
      <c r="CN23" s="661"/>
      <c r="CO23" s="661"/>
      <c r="CP23" s="661"/>
      <c r="CQ23" s="662"/>
      <c r="CR23" s="660" t="s">
        <v>272</v>
      </c>
      <c r="CS23" s="661"/>
      <c r="CT23" s="661"/>
      <c r="CU23" s="661"/>
      <c r="CV23" s="661"/>
      <c r="CW23" s="661"/>
      <c r="CX23" s="661"/>
      <c r="CY23" s="662"/>
      <c r="CZ23" s="660" t="s">
        <v>273</v>
      </c>
      <c r="DA23" s="661"/>
      <c r="DB23" s="661"/>
      <c r="DC23" s="662"/>
      <c r="DD23" s="660" t="s">
        <v>274</v>
      </c>
      <c r="DE23" s="661"/>
      <c r="DF23" s="661"/>
      <c r="DG23" s="661"/>
      <c r="DH23" s="661"/>
      <c r="DI23" s="661"/>
      <c r="DJ23" s="661"/>
      <c r="DK23" s="662"/>
      <c r="DL23" s="698" t="s">
        <v>275</v>
      </c>
      <c r="DM23" s="699"/>
      <c r="DN23" s="699"/>
      <c r="DO23" s="699"/>
      <c r="DP23" s="699"/>
      <c r="DQ23" s="699"/>
      <c r="DR23" s="699"/>
      <c r="DS23" s="699"/>
      <c r="DT23" s="699"/>
      <c r="DU23" s="699"/>
      <c r="DV23" s="700"/>
      <c r="DW23" s="660" t="s">
        <v>276</v>
      </c>
      <c r="DX23" s="661"/>
      <c r="DY23" s="661"/>
      <c r="DZ23" s="661"/>
      <c r="EA23" s="661"/>
      <c r="EB23" s="661"/>
      <c r="EC23" s="662"/>
    </row>
    <row r="24" spans="2:133" ht="11.25" customHeight="1" x14ac:dyDescent="0.15">
      <c r="B24" s="605" t="s">
        <v>277</v>
      </c>
      <c r="C24" s="606"/>
      <c r="D24" s="606"/>
      <c r="E24" s="606"/>
      <c r="F24" s="606"/>
      <c r="G24" s="606"/>
      <c r="H24" s="606"/>
      <c r="I24" s="606"/>
      <c r="J24" s="606"/>
      <c r="K24" s="606"/>
      <c r="L24" s="606"/>
      <c r="M24" s="606"/>
      <c r="N24" s="606"/>
      <c r="O24" s="606"/>
      <c r="P24" s="606"/>
      <c r="Q24" s="607"/>
      <c r="R24" s="608" t="s">
        <v>122</v>
      </c>
      <c r="S24" s="609"/>
      <c r="T24" s="609"/>
      <c r="U24" s="609"/>
      <c r="V24" s="609"/>
      <c r="W24" s="609"/>
      <c r="X24" s="609"/>
      <c r="Y24" s="610"/>
      <c r="Z24" s="646" t="s">
        <v>122</v>
      </c>
      <c r="AA24" s="646"/>
      <c r="AB24" s="646"/>
      <c r="AC24" s="646"/>
      <c r="AD24" s="647" t="s">
        <v>122</v>
      </c>
      <c r="AE24" s="647"/>
      <c r="AF24" s="647"/>
      <c r="AG24" s="647"/>
      <c r="AH24" s="647"/>
      <c r="AI24" s="647"/>
      <c r="AJ24" s="647"/>
      <c r="AK24" s="647"/>
      <c r="AL24" s="611" t="s">
        <v>122</v>
      </c>
      <c r="AM24" s="612"/>
      <c r="AN24" s="612"/>
      <c r="AO24" s="648"/>
      <c r="AP24" s="605" t="s">
        <v>278</v>
      </c>
      <c r="AQ24" s="686"/>
      <c r="AR24" s="686"/>
      <c r="AS24" s="686"/>
      <c r="AT24" s="686"/>
      <c r="AU24" s="686"/>
      <c r="AV24" s="686"/>
      <c r="AW24" s="686"/>
      <c r="AX24" s="686"/>
      <c r="AY24" s="686"/>
      <c r="AZ24" s="686"/>
      <c r="BA24" s="686"/>
      <c r="BB24" s="686"/>
      <c r="BC24" s="686"/>
      <c r="BD24" s="686"/>
      <c r="BE24" s="686"/>
      <c r="BF24" s="687"/>
      <c r="BG24" s="608" t="s">
        <v>122</v>
      </c>
      <c r="BH24" s="609"/>
      <c r="BI24" s="609"/>
      <c r="BJ24" s="609"/>
      <c r="BK24" s="609"/>
      <c r="BL24" s="609"/>
      <c r="BM24" s="609"/>
      <c r="BN24" s="610"/>
      <c r="BO24" s="646" t="s">
        <v>122</v>
      </c>
      <c r="BP24" s="646"/>
      <c r="BQ24" s="646"/>
      <c r="BR24" s="646"/>
      <c r="BS24" s="647" t="s">
        <v>122</v>
      </c>
      <c r="BT24" s="647"/>
      <c r="BU24" s="647"/>
      <c r="BV24" s="647"/>
      <c r="BW24" s="647"/>
      <c r="BX24" s="647"/>
      <c r="BY24" s="647"/>
      <c r="BZ24" s="647"/>
      <c r="CA24" s="647"/>
      <c r="CB24" s="685"/>
      <c r="CD24" s="666" t="s">
        <v>279</v>
      </c>
      <c r="CE24" s="667"/>
      <c r="CF24" s="667"/>
      <c r="CG24" s="667"/>
      <c r="CH24" s="667"/>
      <c r="CI24" s="667"/>
      <c r="CJ24" s="667"/>
      <c r="CK24" s="667"/>
      <c r="CL24" s="667"/>
      <c r="CM24" s="667"/>
      <c r="CN24" s="667"/>
      <c r="CO24" s="667"/>
      <c r="CP24" s="667"/>
      <c r="CQ24" s="668"/>
      <c r="CR24" s="663">
        <v>5593521</v>
      </c>
      <c r="CS24" s="664"/>
      <c r="CT24" s="664"/>
      <c r="CU24" s="664"/>
      <c r="CV24" s="664"/>
      <c r="CW24" s="664"/>
      <c r="CX24" s="664"/>
      <c r="CY24" s="689"/>
      <c r="CZ24" s="690">
        <v>47.4</v>
      </c>
      <c r="DA24" s="672"/>
      <c r="DB24" s="672"/>
      <c r="DC24" s="692"/>
      <c r="DD24" s="688">
        <v>3941871</v>
      </c>
      <c r="DE24" s="664"/>
      <c r="DF24" s="664"/>
      <c r="DG24" s="664"/>
      <c r="DH24" s="664"/>
      <c r="DI24" s="664"/>
      <c r="DJ24" s="664"/>
      <c r="DK24" s="689"/>
      <c r="DL24" s="688">
        <v>3575787</v>
      </c>
      <c r="DM24" s="664"/>
      <c r="DN24" s="664"/>
      <c r="DO24" s="664"/>
      <c r="DP24" s="664"/>
      <c r="DQ24" s="664"/>
      <c r="DR24" s="664"/>
      <c r="DS24" s="664"/>
      <c r="DT24" s="664"/>
      <c r="DU24" s="664"/>
      <c r="DV24" s="689"/>
      <c r="DW24" s="690">
        <v>49</v>
      </c>
      <c r="DX24" s="672"/>
      <c r="DY24" s="672"/>
      <c r="DZ24" s="672"/>
      <c r="EA24" s="672"/>
      <c r="EB24" s="672"/>
      <c r="EC24" s="691"/>
    </row>
    <row r="25" spans="2:133" ht="11.25" customHeight="1" x14ac:dyDescent="0.15">
      <c r="B25" s="605" t="s">
        <v>280</v>
      </c>
      <c r="C25" s="606"/>
      <c r="D25" s="606"/>
      <c r="E25" s="606"/>
      <c r="F25" s="606"/>
      <c r="G25" s="606"/>
      <c r="H25" s="606"/>
      <c r="I25" s="606"/>
      <c r="J25" s="606"/>
      <c r="K25" s="606"/>
      <c r="L25" s="606"/>
      <c r="M25" s="606"/>
      <c r="N25" s="606"/>
      <c r="O25" s="606"/>
      <c r="P25" s="606"/>
      <c r="Q25" s="607"/>
      <c r="R25" s="608">
        <v>7429781</v>
      </c>
      <c r="S25" s="609"/>
      <c r="T25" s="609"/>
      <c r="U25" s="609"/>
      <c r="V25" s="609"/>
      <c r="W25" s="609"/>
      <c r="X25" s="609"/>
      <c r="Y25" s="610"/>
      <c r="Z25" s="646">
        <v>57.6</v>
      </c>
      <c r="AA25" s="646"/>
      <c r="AB25" s="646"/>
      <c r="AC25" s="646"/>
      <c r="AD25" s="647">
        <v>7243918</v>
      </c>
      <c r="AE25" s="647"/>
      <c r="AF25" s="647"/>
      <c r="AG25" s="647"/>
      <c r="AH25" s="647"/>
      <c r="AI25" s="647"/>
      <c r="AJ25" s="647"/>
      <c r="AK25" s="647"/>
      <c r="AL25" s="611">
        <v>99.6</v>
      </c>
      <c r="AM25" s="612"/>
      <c r="AN25" s="612"/>
      <c r="AO25" s="648"/>
      <c r="AP25" s="605" t="s">
        <v>281</v>
      </c>
      <c r="AQ25" s="686"/>
      <c r="AR25" s="686"/>
      <c r="AS25" s="686"/>
      <c r="AT25" s="686"/>
      <c r="AU25" s="686"/>
      <c r="AV25" s="686"/>
      <c r="AW25" s="686"/>
      <c r="AX25" s="686"/>
      <c r="AY25" s="686"/>
      <c r="AZ25" s="686"/>
      <c r="BA25" s="686"/>
      <c r="BB25" s="686"/>
      <c r="BC25" s="686"/>
      <c r="BD25" s="686"/>
      <c r="BE25" s="686"/>
      <c r="BF25" s="687"/>
      <c r="BG25" s="608" t="s">
        <v>122</v>
      </c>
      <c r="BH25" s="609"/>
      <c r="BI25" s="609"/>
      <c r="BJ25" s="609"/>
      <c r="BK25" s="609"/>
      <c r="BL25" s="609"/>
      <c r="BM25" s="609"/>
      <c r="BN25" s="610"/>
      <c r="BO25" s="646" t="s">
        <v>122</v>
      </c>
      <c r="BP25" s="646"/>
      <c r="BQ25" s="646"/>
      <c r="BR25" s="646"/>
      <c r="BS25" s="647" t="s">
        <v>122</v>
      </c>
      <c r="BT25" s="647"/>
      <c r="BU25" s="647"/>
      <c r="BV25" s="647"/>
      <c r="BW25" s="647"/>
      <c r="BX25" s="647"/>
      <c r="BY25" s="647"/>
      <c r="BZ25" s="647"/>
      <c r="CA25" s="647"/>
      <c r="CB25" s="685"/>
      <c r="CD25" s="605" t="s">
        <v>282</v>
      </c>
      <c r="CE25" s="606"/>
      <c r="CF25" s="606"/>
      <c r="CG25" s="606"/>
      <c r="CH25" s="606"/>
      <c r="CI25" s="606"/>
      <c r="CJ25" s="606"/>
      <c r="CK25" s="606"/>
      <c r="CL25" s="606"/>
      <c r="CM25" s="606"/>
      <c r="CN25" s="606"/>
      <c r="CO25" s="606"/>
      <c r="CP25" s="606"/>
      <c r="CQ25" s="607"/>
      <c r="CR25" s="608">
        <v>2395855</v>
      </c>
      <c r="CS25" s="621"/>
      <c r="CT25" s="621"/>
      <c r="CU25" s="621"/>
      <c r="CV25" s="621"/>
      <c r="CW25" s="621"/>
      <c r="CX25" s="621"/>
      <c r="CY25" s="622"/>
      <c r="CZ25" s="611">
        <v>20.3</v>
      </c>
      <c r="DA25" s="623"/>
      <c r="DB25" s="623"/>
      <c r="DC25" s="624"/>
      <c r="DD25" s="614">
        <v>2055893</v>
      </c>
      <c r="DE25" s="621"/>
      <c r="DF25" s="621"/>
      <c r="DG25" s="621"/>
      <c r="DH25" s="621"/>
      <c r="DI25" s="621"/>
      <c r="DJ25" s="621"/>
      <c r="DK25" s="622"/>
      <c r="DL25" s="614">
        <v>2014279</v>
      </c>
      <c r="DM25" s="621"/>
      <c r="DN25" s="621"/>
      <c r="DO25" s="621"/>
      <c r="DP25" s="621"/>
      <c r="DQ25" s="621"/>
      <c r="DR25" s="621"/>
      <c r="DS25" s="621"/>
      <c r="DT25" s="621"/>
      <c r="DU25" s="621"/>
      <c r="DV25" s="622"/>
      <c r="DW25" s="611">
        <v>27.6</v>
      </c>
      <c r="DX25" s="623"/>
      <c r="DY25" s="623"/>
      <c r="DZ25" s="623"/>
      <c r="EA25" s="623"/>
      <c r="EB25" s="623"/>
      <c r="EC25" s="635"/>
    </row>
    <row r="26" spans="2:133" ht="11.25" customHeight="1" x14ac:dyDescent="0.15">
      <c r="B26" s="605" t="s">
        <v>283</v>
      </c>
      <c r="C26" s="606"/>
      <c r="D26" s="606"/>
      <c r="E26" s="606"/>
      <c r="F26" s="606"/>
      <c r="G26" s="606"/>
      <c r="H26" s="606"/>
      <c r="I26" s="606"/>
      <c r="J26" s="606"/>
      <c r="K26" s="606"/>
      <c r="L26" s="606"/>
      <c r="M26" s="606"/>
      <c r="N26" s="606"/>
      <c r="O26" s="606"/>
      <c r="P26" s="606"/>
      <c r="Q26" s="607"/>
      <c r="R26" s="608">
        <v>1869</v>
      </c>
      <c r="S26" s="609"/>
      <c r="T26" s="609"/>
      <c r="U26" s="609"/>
      <c r="V26" s="609"/>
      <c r="W26" s="609"/>
      <c r="X26" s="609"/>
      <c r="Y26" s="610"/>
      <c r="Z26" s="646">
        <v>0</v>
      </c>
      <c r="AA26" s="646"/>
      <c r="AB26" s="646"/>
      <c r="AC26" s="646"/>
      <c r="AD26" s="647">
        <v>1869</v>
      </c>
      <c r="AE26" s="647"/>
      <c r="AF26" s="647"/>
      <c r="AG26" s="647"/>
      <c r="AH26" s="647"/>
      <c r="AI26" s="647"/>
      <c r="AJ26" s="647"/>
      <c r="AK26" s="647"/>
      <c r="AL26" s="611">
        <v>0</v>
      </c>
      <c r="AM26" s="612"/>
      <c r="AN26" s="612"/>
      <c r="AO26" s="648"/>
      <c r="AP26" s="605" t="s">
        <v>284</v>
      </c>
      <c r="AQ26" s="686"/>
      <c r="AR26" s="686"/>
      <c r="AS26" s="686"/>
      <c r="AT26" s="686"/>
      <c r="AU26" s="686"/>
      <c r="AV26" s="686"/>
      <c r="AW26" s="686"/>
      <c r="AX26" s="686"/>
      <c r="AY26" s="686"/>
      <c r="AZ26" s="686"/>
      <c r="BA26" s="686"/>
      <c r="BB26" s="686"/>
      <c r="BC26" s="686"/>
      <c r="BD26" s="686"/>
      <c r="BE26" s="686"/>
      <c r="BF26" s="687"/>
      <c r="BG26" s="608" t="s">
        <v>122</v>
      </c>
      <c r="BH26" s="609"/>
      <c r="BI26" s="609"/>
      <c r="BJ26" s="609"/>
      <c r="BK26" s="609"/>
      <c r="BL26" s="609"/>
      <c r="BM26" s="609"/>
      <c r="BN26" s="610"/>
      <c r="BO26" s="646" t="s">
        <v>122</v>
      </c>
      <c r="BP26" s="646"/>
      <c r="BQ26" s="646"/>
      <c r="BR26" s="646"/>
      <c r="BS26" s="647" t="s">
        <v>122</v>
      </c>
      <c r="BT26" s="647"/>
      <c r="BU26" s="647"/>
      <c r="BV26" s="647"/>
      <c r="BW26" s="647"/>
      <c r="BX26" s="647"/>
      <c r="BY26" s="647"/>
      <c r="BZ26" s="647"/>
      <c r="CA26" s="647"/>
      <c r="CB26" s="685"/>
      <c r="CD26" s="605" t="s">
        <v>285</v>
      </c>
      <c r="CE26" s="606"/>
      <c r="CF26" s="606"/>
      <c r="CG26" s="606"/>
      <c r="CH26" s="606"/>
      <c r="CI26" s="606"/>
      <c r="CJ26" s="606"/>
      <c r="CK26" s="606"/>
      <c r="CL26" s="606"/>
      <c r="CM26" s="606"/>
      <c r="CN26" s="606"/>
      <c r="CO26" s="606"/>
      <c r="CP26" s="606"/>
      <c r="CQ26" s="607"/>
      <c r="CR26" s="608">
        <v>1430655</v>
      </c>
      <c r="CS26" s="609"/>
      <c r="CT26" s="609"/>
      <c r="CU26" s="609"/>
      <c r="CV26" s="609"/>
      <c r="CW26" s="609"/>
      <c r="CX26" s="609"/>
      <c r="CY26" s="610"/>
      <c r="CZ26" s="611">
        <v>12.1</v>
      </c>
      <c r="DA26" s="623"/>
      <c r="DB26" s="623"/>
      <c r="DC26" s="624"/>
      <c r="DD26" s="614">
        <v>1090693</v>
      </c>
      <c r="DE26" s="609"/>
      <c r="DF26" s="609"/>
      <c r="DG26" s="609"/>
      <c r="DH26" s="609"/>
      <c r="DI26" s="609"/>
      <c r="DJ26" s="609"/>
      <c r="DK26" s="610"/>
      <c r="DL26" s="614" t="s">
        <v>122</v>
      </c>
      <c r="DM26" s="609"/>
      <c r="DN26" s="609"/>
      <c r="DO26" s="609"/>
      <c r="DP26" s="609"/>
      <c r="DQ26" s="609"/>
      <c r="DR26" s="609"/>
      <c r="DS26" s="609"/>
      <c r="DT26" s="609"/>
      <c r="DU26" s="609"/>
      <c r="DV26" s="610"/>
      <c r="DW26" s="611" t="s">
        <v>122</v>
      </c>
      <c r="DX26" s="623"/>
      <c r="DY26" s="623"/>
      <c r="DZ26" s="623"/>
      <c r="EA26" s="623"/>
      <c r="EB26" s="623"/>
      <c r="EC26" s="635"/>
    </row>
    <row r="27" spans="2:133" ht="11.25" customHeight="1" x14ac:dyDescent="0.15">
      <c r="B27" s="605" t="s">
        <v>286</v>
      </c>
      <c r="C27" s="606"/>
      <c r="D27" s="606"/>
      <c r="E27" s="606"/>
      <c r="F27" s="606"/>
      <c r="G27" s="606"/>
      <c r="H27" s="606"/>
      <c r="I27" s="606"/>
      <c r="J27" s="606"/>
      <c r="K27" s="606"/>
      <c r="L27" s="606"/>
      <c r="M27" s="606"/>
      <c r="N27" s="606"/>
      <c r="O27" s="606"/>
      <c r="P27" s="606"/>
      <c r="Q27" s="607"/>
      <c r="R27" s="608">
        <v>222328</v>
      </c>
      <c r="S27" s="609"/>
      <c r="T27" s="609"/>
      <c r="U27" s="609"/>
      <c r="V27" s="609"/>
      <c r="W27" s="609"/>
      <c r="X27" s="609"/>
      <c r="Y27" s="610"/>
      <c r="Z27" s="646">
        <v>1.7</v>
      </c>
      <c r="AA27" s="646"/>
      <c r="AB27" s="646"/>
      <c r="AC27" s="646"/>
      <c r="AD27" s="647" t="s">
        <v>122</v>
      </c>
      <c r="AE27" s="647"/>
      <c r="AF27" s="647"/>
      <c r="AG27" s="647"/>
      <c r="AH27" s="647"/>
      <c r="AI27" s="647"/>
      <c r="AJ27" s="647"/>
      <c r="AK27" s="647"/>
      <c r="AL27" s="611" t="s">
        <v>122</v>
      </c>
      <c r="AM27" s="612"/>
      <c r="AN27" s="612"/>
      <c r="AO27" s="648"/>
      <c r="AP27" s="605" t="s">
        <v>287</v>
      </c>
      <c r="AQ27" s="606"/>
      <c r="AR27" s="606"/>
      <c r="AS27" s="606"/>
      <c r="AT27" s="606"/>
      <c r="AU27" s="606"/>
      <c r="AV27" s="606"/>
      <c r="AW27" s="606"/>
      <c r="AX27" s="606"/>
      <c r="AY27" s="606"/>
      <c r="AZ27" s="606"/>
      <c r="BA27" s="606"/>
      <c r="BB27" s="606"/>
      <c r="BC27" s="606"/>
      <c r="BD27" s="606"/>
      <c r="BE27" s="606"/>
      <c r="BF27" s="607"/>
      <c r="BG27" s="608">
        <v>3406690</v>
      </c>
      <c r="BH27" s="609"/>
      <c r="BI27" s="609"/>
      <c r="BJ27" s="609"/>
      <c r="BK27" s="609"/>
      <c r="BL27" s="609"/>
      <c r="BM27" s="609"/>
      <c r="BN27" s="610"/>
      <c r="BO27" s="646">
        <v>100</v>
      </c>
      <c r="BP27" s="646"/>
      <c r="BQ27" s="646"/>
      <c r="BR27" s="646"/>
      <c r="BS27" s="647" t="s">
        <v>122</v>
      </c>
      <c r="BT27" s="647"/>
      <c r="BU27" s="647"/>
      <c r="BV27" s="647"/>
      <c r="BW27" s="647"/>
      <c r="BX27" s="647"/>
      <c r="BY27" s="647"/>
      <c r="BZ27" s="647"/>
      <c r="CA27" s="647"/>
      <c r="CB27" s="685"/>
      <c r="CD27" s="605" t="s">
        <v>288</v>
      </c>
      <c r="CE27" s="606"/>
      <c r="CF27" s="606"/>
      <c r="CG27" s="606"/>
      <c r="CH27" s="606"/>
      <c r="CI27" s="606"/>
      <c r="CJ27" s="606"/>
      <c r="CK27" s="606"/>
      <c r="CL27" s="606"/>
      <c r="CM27" s="606"/>
      <c r="CN27" s="606"/>
      <c r="CO27" s="606"/>
      <c r="CP27" s="606"/>
      <c r="CQ27" s="607"/>
      <c r="CR27" s="608">
        <v>2186960</v>
      </c>
      <c r="CS27" s="621"/>
      <c r="CT27" s="621"/>
      <c r="CU27" s="621"/>
      <c r="CV27" s="621"/>
      <c r="CW27" s="621"/>
      <c r="CX27" s="621"/>
      <c r="CY27" s="622"/>
      <c r="CZ27" s="611">
        <v>18.5</v>
      </c>
      <c r="DA27" s="623"/>
      <c r="DB27" s="623"/>
      <c r="DC27" s="624"/>
      <c r="DD27" s="614">
        <v>875272</v>
      </c>
      <c r="DE27" s="621"/>
      <c r="DF27" s="621"/>
      <c r="DG27" s="621"/>
      <c r="DH27" s="621"/>
      <c r="DI27" s="621"/>
      <c r="DJ27" s="621"/>
      <c r="DK27" s="622"/>
      <c r="DL27" s="614">
        <v>550802</v>
      </c>
      <c r="DM27" s="621"/>
      <c r="DN27" s="621"/>
      <c r="DO27" s="621"/>
      <c r="DP27" s="621"/>
      <c r="DQ27" s="621"/>
      <c r="DR27" s="621"/>
      <c r="DS27" s="621"/>
      <c r="DT27" s="621"/>
      <c r="DU27" s="621"/>
      <c r="DV27" s="622"/>
      <c r="DW27" s="611">
        <v>7.5</v>
      </c>
      <c r="DX27" s="623"/>
      <c r="DY27" s="623"/>
      <c r="DZ27" s="623"/>
      <c r="EA27" s="623"/>
      <c r="EB27" s="623"/>
      <c r="EC27" s="635"/>
    </row>
    <row r="28" spans="2:133" ht="11.25" customHeight="1" x14ac:dyDescent="0.15">
      <c r="B28" s="605" t="s">
        <v>289</v>
      </c>
      <c r="C28" s="606"/>
      <c r="D28" s="606"/>
      <c r="E28" s="606"/>
      <c r="F28" s="606"/>
      <c r="G28" s="606"/>
      <c r="H28" s="606"/>
      <c r="I28" s="606"/>
      <c r="J28" s="606"/>
      <c r="K28" s="606"/>
      <c r="L28" s="606"/>
      <c r="M28" s="606"/>
      <c r="N28" s="606"/>
      <c r="O28" s="606"/>
      <c r="P28" s="606"/>
      <c r="Q28" s="607"/>
      <c r="R28" s="608">
        <v>166647</v>
      </c>
      <c r="S28" s="609"/>
      <c r="T28" s="609"/>
      <c r="U28" s="609"/>
      <c r="V28" s="609"/>
      <c r="W28" s="609"/>
      <c r="X28" s="609"/>
      <c r="Y28" s="610"/>
      <c r="Z28" s="646">
        <v>1.3</v>
      </c>
      <c r="AA28" s="646"/>
      <c r="AB28" s="646"/>
      <c r="AC28" s="646"/>
      <c r="AD28" s="647">
        <v>24315</v>
      </c>
      <c r="AE28" s="647"/>
      <c r="AF28" s="647"/>
      <c r="AG28" s="647"/>
      <c r="AH28" s="647"/>
      <c r="AI28" s="647"/>
      <c r="AJ28" s="647"/>
      <c r="AK28" s="647"/>
      <c r="AL28" s="611">
        <v>0.3</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290</v>
      </c>
      <c r="CE28" s="606"/>
      <c r="CF28" s="606"/>
      <c r="CG28" s="606"/>
      <c r="CH28" s="606"/>
      <c r="CI28" s="606"/>
      <c r="CJ28" s="606"/>
      <c r="CK28" s="606"/>
      <c r="CL28" s="606"/>
      <c r="CM28" s="606"/>
      <c r="CN28" s="606"/>
      <c r="CO28" s="606"/>
      <c r="CP28" s="606"/>
      <c r="CQ28" s="607"/>
      <c r="CR28" s="608">
        <v>1010706</v>
      </c>
      <c r="CS28" s="609"/>
      <c r="CT28" s="609"/>
      <c r="CU28" s="609"/>
      <c r="CV28" s="609"/>
      <c r="CW28" s="609"/>
      <c r="CX28" s="609"/>
      <c r="CY28" s="610"/>
      <c r="CZ28" s="611">
        <v>8.6</v>
      </c>
      <c r="DA28" s="623"/>
      <c r="DB28" s="623"/>
      <c r="DC28" s="624"/>
      <c r="DD28" s="614">
        <v>1010706</v>
      </c>
      <c r="DE28" s="609"/>
      <c r="DF28" s="609"/>
      <c r="DG28" s="609"/>
      <c r="DH28" s="609"/>
      <c r="DI28" s="609"/>
      <c r="DJ28" s="609"/>
      <c r="DK28" s="610"/>
      <c r="DL28" s="614">
        <v>1010706</v>
      </c>
      <c r="DM28" s="609"/>
      <c r="DN28" s="609"/>
      <c r="DO28" s="609"/>
      <c r="DP28" s="609"/>
      <c r="DQ28" s="609"/>
      <c r="DR28" s="609"/>
      <c r="DS28" s="609"/>
      <c r="DT28" s="609"/>
      <c r="DU28" s="609"/>
      <c r="DV28" s="610"/>
      <c r="DW28" s="611">
        <v>13.8</v>
      </c>
      <c r="DX28" s="623"/>
      <c r="DY28" s="623"/>
      <c r="DZ28" s="623"/>
      <c r="EA28" s="623"/>
      <c r="EB28" s="623"/>
      <c r="EC28" s="635"/>
    </row>
    <row r="29" spans="2:133" ht="11.25" customHeight="1" x14ac:dyDescent="0.15">
      <c r="B29" s="605" t="s">
        <v>291</v>
      </c>
      <c r="C29" s="606"/>
      <c r="D29" s="606"/>
      <c r="E29" s="606"/>
      <c r="F29" s="606"/>
      <c r="G29" s="606"/>
      <c r="H29" s="606"/>
      <c r="I29" s="606"/>
      <c r="J29" s="606"/>
      <c r="K29" s="606"/>
      <c r="L29" s="606"/>
      <c r="M29" s="606"/>
      <c r="N29" s="606"/>
      <c r="O29" s="606"/>
      <c r="P29" s="606"/>
      <c r="Q29" s="607"/>
      <c r="R29" s="608">
        <v>44781</v>
      </c>
      <c r="S29" s="609"/>
      <c r="T29" s="609"/>
      <c r="U29" s="609"/>
      <c r="V29" s="609"/>
      <c r="W29" s="609"/>
      <c r="X29" s="609"/>
      <c r="Y29" s="610"/>
      <c r="Z29" s="646">
        <v>0.3</v>
      </c>
      <c r="AA29" s="646"/>
      <c r="AB29" s="646"/>
      <c r="AC29" s="646"/>
      <c r="AD29" s="647" t="s">
        <v>122</v>
      </c>
      <c r="AE29" s="647"/>
      <c r="AF29" s="647"/>
      <c r="AG29" s="647"/>
      <c r="AH29" s="647"/>
      <c r="AI29" s="647"/>
      <c r="AJ29" s="647"/>
      <c r="AK29" s="647"/>
      <c r="AL29" s="611" t="s">
        <v>122</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5"/>
      <c r="CD29" s="627" t="s">
        <v>292</v>
      </c>
      <c r="CE29" s="628"/>
      <c r="CF29" s="605" t="s">
        <v>66</v>
      </c>
      <c r="CG29" s="606"/>
      <c r="CH29" s="606"/>
      <c r="CI29" s="606"/>
      <c r="CJ29" s="606"/>
      <c r="CK29" s="606"/>
      <c r="CL29" s="606"/>
      <c r="CM29" s="606"/>
      <c r="CN29" s="606"/>
      <c r="CO29" s="606"/>
      <c r="CP29" s="606"/>
      <c r="CQ29" s="607"/>
      <c r="CR29" s="608">
        <v>1010706</v>
      </c>
      <c r="CS29" s="621"/>
      <c r="CT29" s="621"/>
      <c r="CU29" s="621"/>
      <c r="CV29" s="621"/>
      <c r="CW29" s="621"/>
      <c r="CX29" s="621"/>
      <c r="CY29" s="622"/>
      <c r="CZ29" s="611">
        <v>8.6</v>
      </c>
      <c r="DA29" s="623"/>
      <c r="DB29" s="623"/>
      <c r="DC29" s="624"/>
      <c r="DD29" s="614">
        <v>1010706</v>
      </c>
      <c r="DE29" s="621"/>
      <c r="DF29" s="621"/>
      <c r="DG29" s="621"/>
      <c r="DH29" s="621"/>
      <c r="DI29" s="621"/>
      <c r="DJ29" s="621"/>
      <c r="DK29" s="622"/>
      <c r="DL29" s="614">
        <v>1010706</v>
      </c>
      <c r="DM29" s="621"/>
      <c r="DN29" s="621"/>
      <c r="DO29" s="621"/>
      <c r="DP29" s="621"/>
      <c r="DQ29" s="621"/>
      <c r="DR29" s="621"/>
      <c r="DS29" s="621"/>
      <c r="DT29" s="621"/>
      <c r="DU29" s="621"/>
      <c r="DV29" s="622"/>
      <c r="DW29" s="611">
        <v>13.8</v>
      </c>
      <c r="DX29" s="623"/>
      <c r="DY29" s="623"/>
      <c r="DZ29" s="623"/>
      <c r="EA29" s="623"/>
      <c r="EB29" s="623"/>
      <c r="EC29" s="635"/>
    </row>
    <row r="30" spans="2:133" ht="11.25" customHeight="1" x14ac:dyDescent="0.15">
      <c r="B30" s="605" t="s">
        <v>293</v>
      </c>
      <c r="C30" s="606"/>
      <c r="D30" s="606"/>
      <c r="E30" s="606"/>
      <c r="F30" s="606"/>
      <c r="G30" s="606"/>
      <c r="H30" s="606"/>
      <c r="I30" s="606"/>
      <c r="J30" s="606"/>
      <c r="K30" s="606"/>
      <c r="L30" s="606"/>
      <c r="M30" s="606"/>
      <c r="N30" s="606"/>
      <c r="O30" s="606"/>
      <c r="P30" s="606"/>
      <c r="Q30" s="607"/>
      <c r="R30" s="608">
        <v>1470510</v>
      </c>
      <c r="S30" s="609"/>
      <c r="T30" s="609"/>
      <c r="U30" s="609"/>
      <c r="V30" s="609"/>
      <c r="W30" s="609"/>
      <c r="X30" s="609"/>
      <c r="Y30" s="610"/>
      <c r="Z30" s="646">
        <v>11.4</v>
      </c>
      <c r="AA30" s="646"/>
      <c r="AB30" s="646"/>
      <c r="AC30" s="646"/>
      <c r="AD30" s="647" t="s">
        <v>122</v>
      </c>
      <c r="AE30" s="647"/>
      <c r="AF30" s="647"/>
      <c r="AG30" s="647"/>
      <c r="AH30" s="647"/>
      <c r="AI30" s="647"/>
      <c r="AJ30" s="647"/>
      <c r="AK30" s="647"/>
      <c r="AL30" s="611" t="s">
        <v>122</v>
      </c>
      <c r="AM30" s="612"/>
      <c r="AN30" s="612"/>
      <c r="AO30" s="648"/>
      <c r="AP30" s="660" t="s">
        <v>211</v>
      </c>
      <c r="AQ30" s="661"/>
      <c r="AR30" s="661"/>
      <c r="AS30" s="661"/>
      <c r="AT30" s="661"/>
      <c r="AU30" s="661"/>
      <c r="AV30" s="661"/>
      <c r="AW30" s="661"/>
      <c r="AX30" s="661"/>
      <c r="AY30" s="661"/>
      <c r="AZ30" s="661"/>
      <c r="BA30" s="661"/>
      <c r="BB30" s="661"/>
      <c r="BC30" s="661"/>
      <c r="BD30" s="661"/>
      <c r="BE30" s="661"/>
      <c r="BF30" s="662"/>
      <c r="BG30" s="660" t="s">
        <v>294</v>
      </c>
      <c r="BH30" s="683"/>
      <c r="BI30" s="683"/>
      <c r="BJ30" s="683"/>
      <c r="BK30" s="683"/>
      <c r="BL30" s="683"/>
      <c r="BM30" s="683"/>
      <c r="BN30" s="683"/>
      <c r="BO30" s="683"/>
      <c r="BP30" s="683"/>
      <c r="BQ30" s="684"/>
      <c r="BR30" s="660" t="s">
        <v>295</v>
      </c>
      <c r="BS30" s="683"/>
      <c r="BT30" s="683"/>
      <c r="BU30" s="683"/>
      <c r="BV30" s="683"/>
      <c r="BW30" s="683"/>
      <c r="BX30" s="683"/>
      <c r="BY30" s="683"/>
      <c r="BZ30" s="683"/>
      <c r="CA30" s="683"/>
      <c r="CB30" s="684"/>
      <c r="CD30" s="629"/>
      <c r="CE30" s="630"/>
      <c r="CF30" s="605" t="s">
        <v>296</v>
      </c>
      <c r="CG30" s="606"/>
      <c r="CH30" s="606"/>
      <c r="CI30" s="606"/>
      <c r="CJ30" s="606"/>
      <c r="CK30" s="606"/>
      <c r="CL30" s="606"/>
      <c r="CM30" s="606"/>
      <c r="CN30" s="606"/>
      <c r="CO30" s="606"/>
      <c r="CP30" s="606"/>
      <c r="CQ30" s="607"/>
      <c r="CR30" s="608">
        <v>976865</v>
      </c>
      <c r="CS30" s="609"/>
      <c r="CT30" s="609"/>
      <c r="CU30" s="609"/>
      <c r="CV30" s="609"/>
      <c r="CW30" s="609"/>
      <c r="CX30" s="609"/>
      <c r="CY30" s="610"/>
      <c r="CZ30" s="611">
        <v>8.3000000000000007</v>
      </c>
      <c r="DA30" s="623"/>
      <c r="DB30" s="623"/>
      <c r="DC30" s="624"/>
      <c r="DD30" s="614">
        <v>976865</v>
      </c>
      <c r="DE30" s="609"/>
      <c r="DF30" s="609"/>
      <c r="DG30" s="609"/>
      <c r="DH30" s="609"/>
      <c r="DI30" s="609"/>
      <c r="DJ30" s="609"/>
      <c r="DK30" s="610"/>
      <c r="DL30" s="614">
        <v>976865</v>
      </c>
      <c r="DM30" s="609"/>
      <c r="DN30" s="609"/>
      <c r="DO30" s="609"/>
      <c r="DP30" s="609"/>
      <c r="DQ30" s="609"/>
      <c r="DR30" s="609"/>
      <c r="DS30" s="609"/>
      <c r="DT30" s="609"/>
      <c r="DU30" s="609"/>
      <c r="DV30" s="610"/>
      <c r="DW30" s="611">
        <v>13.4</v>
      </c>
      <c r="DX30" s="623"/>
      <c r="DY30" s="623"/>
      <c r="DZ30" s="623"/>
      <c r="EA30" s="623"/>
      <c r="EB30" s="623"/>
      <c r="EC30" s="635"/>
    </row>
    <row r="31" spans="2:133" ht="11.25" customHeight="1" x14ac:dyDescent="0.15">
      <c r="B31" s="675" t="s">
        <v>297</v>
      </c>
      <c r="C31" s="676"/>
      <c r="D31" s="676"/>
      <c r="E31" s="676"/>
      <c r="F31" s="676"/>
      <c r="G31" s="676"/>
      <c r="H31" s="676"/>
      <c r="I31" s="676"/>
      <c r="J31" s="676"/>
      <c r="K31" s="676"/>
      <c r="L31" s="676"/>
      <c r="M31" s="676"/>
      <c r="N31" s="676"/>
      <c r="O31" s="676"/>
      <c r="P31" s="676"/>
      <c r="Q31" s="677"/>
      <c r="R31" s="608" t="s">
        <v>122</v>
      </c>
      <c r="S31" s="609"/>
      <c r="T31" s="609"/>
      <c r="U31" s="609"/>
      <c r="V31" s="609"/>
      <c r="W31" s="609"/>
      <c r="X31" s="609"/>
      <c r="Y31" s="610"/>
      <c r="Z31" s="646" t="s">
        <v>122</v>
      </c>
      <c r="AA31" s="646"/>
      <c r="AB31" s="646"/>
      <c r="AC31" s="646"/>
      <c r="AD31" s="647" t="s">
        <v>122</v>
      </c>
      <c r="AE31" s="647"/>
      <c r="AF31" s="647"/>
      <c r="AG31" s="647"/>
      <c r="AH31" s="647"/>
      <c r="AI31" s="647"/>
      <c r="AJ31" s="647"/>
      <c r="AK31" s="647"/>
      <c r="AL31" s="611" t="s">
        <v>122</v>
      </c>
      <c r="AM31" s="612"/>
      <c r="AN31" s="612"/>
      <c r="AO31" s="648"/>
      <c r="AP31" s="678" t="s">
        <v>298</v>
      </c>
      <c r="AQ31" s="679"/>
      <c r="AR31" s="679"/>
      <c r="AS31" s="679"/>
      <c r="AT31" s="680" t="s">
        <v>299</v>
      </c>
      <c r="AU31" s="200"/>
      <c r="AV31" s="200"/>
      <c r="AW31" s="200"/>
      <c r="AX31" s="666" t="s">
        <v>177</v>
      </c>
      <c r="AY31" s="667"/>
      <c r="AZ31" s="667"/>
      <c r="BA31" s="667"/>
      <c r="BB31" s="667"/>
      <c r="BC31" s="667"/>
      <c r="BD31" s="667"/>
      <c r="BE31" s="667"/>
      <c r="BF31" s="668"/>
      <c r="BG31" s="670">
        <v>99.2</v>
      </c>
      <c r="BH31" s="671"/>
      <c r="BI31" s="671"/>
      <c r="BJ31" s="671"/>
      <c r="BK31" s="671"/>
      <c r="BL31" s="671"/>
      <c r="BM31" s="672">
        <v>96</v>
      </c>
      <c r="BN31" s="671"/>
      <c r="BO31" s="671"/>
      <c r="BP31" s="671"/>
      <c r="BQ31" s="673"/>
      <c r="BR31" s="670">
        <v>99.2</v>
      </c>
      <c r="BS31" s="671"/>
      <c r="BT31" s="671"/>
      <c r="BU31" s="671"/>
      <c r="BV31" s="671"/>
      <c r="BW31" s="671"/>
      <c r="BX31" s="672">
        <v>95.2</v>
      </c>
      <c r="BY31" s="671"/>
      <c r="BZ31" s="671"/>
      <c r="CA31" s="671"/>
      <c r="CB31" s="673"/>
      <c r="CD31" s="629"/>
      <c r="CE31" s="630"/>
      <c r="CF31" s="605" t="s">
        <v>300</v>
      </c>
      <c r="CG31" s="606"/>
      <c r="CH31" s="606"/>
      <c r="CI31" s="606"/>
      <c r="CJ31" s="606"/>
      <c r="CK31" s="606"/>
      <c r="CL31" s="606"/>
      <c r="CM31" s="606"/>
      <c r="CN31" s="606"/>
      <c r="CO31" s="606"/>
      <c r="CP31" s="606"/>
      <c r="CQ31" s="607"/>
      <c r="CR31" s="608">
        <v>33841</v>
      </c>
      <c r="CS31" s="621"/>
      <c r="CT31" s="621"/>
      <c r="CU31" s="621"/>
      <c r="CV31" s="621"/>
      <c r="CW31" s="621"/>
      <c r="CX31" s="621"/>
      <c r="CY31" s="622"/>
      <c r="CZ31" s="611">
        <v>0.3</v>
      </c>
      <c r="DA31" s="623"/>
      <c r="DB31" s="623"/>
      <c r="DC31" s="624"/>
      <c r="DD31" s="614">
        <v>33841</v>
      </c>
      <c r="DE31" s="621"/>
      <c r="DF31" s="621"/>
      <c r="DG31" s="621"/>
      <c r="DH31" s="621"/>
      <c r="DI31" s="621"/>
      <c r="DJ31" s="621"/>
      <c r="DK31" s="622"/>
      <c r="DL31" s="614">
        <v>33841</v>
      </c>
      <c r="DM31" s="621"/>
      <c r="DN31" s="621"/>
      <c r="DO31" s="621"/>
      <c r="DP31" s="621"/>
      <c r="DQ31" s="621"/>
      <c r="DR31" s="621"/>
      <c r="DS31" s="621"/>
      <c r="DT31" s="621"/>
      <c r="DU31" s="621"/>
      <c r="DV31" s="622"/>
      <c r="DW31" s="611">
        <v>0.5</v>
      </c>
      <c r="DX31" s="623"/>
      <c r="DY31" s="623"/>
      <c r="DZ31" s="623"/>
      <c r="EA31" s="623"/>
      <c r="EB31" s="623"/>
      <c r="EC31" s="635"/>
    </row>
    <row r="32" spans="2:133" ht="11.25" customHeight="1" x14ac:dyDescent="0.15">
      <c r="B32" s="605" t="s">
        <v>301</v>
      </c>
      <c r="C32" s="606"/>
      <c r="D32" s="606"/>
      <c r="E32" s="606"/>
      <c r="F32" s="606"/>
      <c r="G32" s="606"/>
      <c r="H32" s="606"/>
      <c r="I32" s="606"/>
      <c r="J32" s="606"/>
      <c r="K32" s="606"/>
      <c r="L32" s="606"/>
      <c r="M32" s="606"/>
      <c r="N32" s="606"/>
      <c r="O32" s="606"/>
      <c r="P32" s="606"/>
      <c r="Q32" s="607"/>
      <c r="R32" s="608">
        <v>934116</v>
      </c>
      <c r="S32" s="609"/>
      <c r="T32" s="609"/>
      <c r="U32" s="609"/>
      <c r="V32" s="609"/>
      <c r="W32" s="609"/>
      <c r="X32" s="609"/>
      <c r="Y32" s="610"/>
      <c r="Z32" s="646">
        <v>7.2</v>
      </c>
      <c r="AA32" s="646"/>
      <c r="AB32" s="646"/>
      <c r="AC32" s="646"/>
      <c r="AD32" s="647" t="s">
        <v>122</v>
      </c>
      <c r="AE32" s="647"/>
      <c r="AF32" s="647"/>
      <c r="AG32" s="647"/>
      <c r="AH32" s="647"/>
      <c r="AI32" s="647"/>
      <c r="AJ32" s="647"/>
      <c r="AK32" s="647"/>
      <c r="AL32" s="611" t="s">
        <v>122</v>
      </c>
      <c r="AM32" s="612"/>
      <c r="AN32" s="612"/>
      <c r="AO32" s="648"/>
      <c r="AP32" s="649"/>
      <c r="AQ32" s="650"/>
      <c r="AR32" s="650"/>
      <c r="AS32" s="650"/>
      <c r="AT32" s="681"/>
      <c r="AU32" s="196" t="s">
        <v>302</v>
      </c>
      <c r="AX32" s="605" t="s">
        <v>303</v>
      </c>
      <c r="AY32" s="606"/>
      <c r="AZ32" s="606"/>
      <c r="BA32" s="606"/>
      <c r="BB32" s="606"/>
      <c r="BC32" s="606"/>
      <c r="BD32" s="606"/>
      <c r="BE32" s="606"/>
      <c r="BF32" s="607"/>
      <c r="BG32" s="674">
        <v>99.4</v>
      </c>
      <c r="BH32" s="621"/>
      <c r="BI32" s="621"/>
      <c r="BJ32" s="621"/>
      <c r="BK32" s="621"/>
      <c r="BL32" s="621"/>
      <c r="BM32" s="612">
        <v>96.5</v>
      </c>
      <c r="BN32" s="621"/>
      <c r="BO32" s="621"/>
      <c r="BP32" s="621"/>
      <c r="BQ32" s="644"/>
      <c r="BR32" s="674">
        <v>99.3</v>
      </c>
      <c r="BS32" s="621"/>
      <c r="BT32" s="621"/>
      <c r="BU32" s="621"/>
      <c r="BV32" s="621"/>
      <c r="BW32" s="621"/>
      <c r="BX32" s="612">
        <v>96.5</v>
      </c>
      <c r="BY32" s="621"/>
      <c r="BZ32" s="621"/>
      <c r="CA32" s="621"/>
      <c r="CB32" s="644"/>
      <c r="CD32" s="631"/>
      <c r="CE32" s="632"/>
      <c r="CF32" s="605" t="s">
        <v>304</v>
      </c>
      <c r="CG32" s="606"/>
      <c r="CH32" s="606"/>
      <c r="CI32" s="606"/>
      <c r="CJ32" s="606"/>
      <c r="CK32" s="606"/>
      <c r="CL32" s="606"/>
      <c r="CM32" s="606"/>
      <c r="CN32" s="606"/>
      <c r="CO32" s="606"/>
      <c r="CP32" s="606"/>
      <c r="CQ32" s="607"/>
      <c r="CR32" s="608" t="s">
        <v>122</v>
      </c>
      <c r="CS32" s="609"/>
      <c r="CT32" s="609"/>
      <c r="CU32" s="609"/>
      <c r="CV32" s="609"/>
      <c r="CW32" s="609"/>
      <c r="CX32" s="609"/>
      <c r="CY32" s="610"/>
      <c r="CZ32" s="611" t="s">
        <v>122</v>
      </c>
      <c r="DA32" s="623"/>
      <c r="DB32" s="623"/>
      <c r="DC32" s="624"/>
      <c r="DD32" s="614" t="s">
        <v>122</v>
      </c>
      <c r="DE32" s="609"/>
      <c r="DF32" s="609"/>
      <c r="DG32" s="609"/>
      <c r="DH32" s="609"/>
      <c r="DI32" s="609"/>
      <c r="DJ32" s="609"/>
      <c r="DK32" s="610"/>
      <c r="DL32" s="614" t="s">
        <v>122</v>
      </c>
      <c r="DM32" s="609"/>
      <c r="DN32" s="609"/>
      <c r="DO32" s="609"/>
      <c r="DP32" s="609"/>
      <c r="DQ32" s="609"/>
      <c r="DR32" s="609"/>
      <c r="DS32" s="609"/>
      <c r="DT32" s="609"/>
      <c r="DU32" s="609"/>
      <c r="DV32" s="610"/>
      <c r="DW32" s="611" t="s">
        <v>122</v>
      </c>
      <c r="DX32" s="623"/>
      <c r="DY32" s="623"/>
      <c r="DZ32" s="623"/>
      <c r="EA32" s="623"/>
      <c r="EB32" s="623"/>
      <c r="EC32" s="635"/>
    </row>
    <row r="33" spans="2:133" ht="11.25" customHeight="1" x14ac:dyDescent="0.15">
      <c r="B33" s="605" t="s">
        <v>305</v>
      </c>
      <c r="C33" s="606"/>
      <c r="D33" s="606"/>
      <c r="E33" s="606"/>
      <c r="F33" s="606"/>
      <c r="G33" s="606"/>
      <c r="H33" s="606"/>
      <c r="I33" s="606"/>
      <c r="J33" s="606"/>
      <c r="K33" s="606"/>
      <c r="L33" s="606"/>
      <c r="M33" s="606"/>
      <c r="N33" s="606"/>
      <c r="O33" s="606"/>
      <c r="P33" s="606"/>
      <c r="Q33" s="607"/>
      <c r="R33" s="608">
        <v>21672</v>
      </c>
      <c r="S33" s="609"/>
      <c r="T33" s="609"/>
      <c r="U33" s="609"/>
      <c r="V33" s="609"/>
      <c r="W33" s="609"/>
      <c r="X33" s="609"/>
      <c r="Y33" s="610"/>
      <c r="Z33" s="646">
        <v>0.2</v>
      </c>
      <c r="AA33" s="646"/>
      <c r="AB33" s="646"/>
      <c r="AC33" s="646"/>
      <c r="AD33" s="647" t="s">
        <v>122</v>
      </c>
      <c r="AE33" s="647"/>
      <c r="AF33" s="647"/>
      <c r="AG33" s="647"/>
      <c r="AH33" s="647"/>
      <c r="AI33" s="647"/>
      <c r="AJ33" s="647"/>
      <c r="AK33" s="647"/>
      <c r="AL33" s="611" t="s">
        <v>122</v>
      </c>
      <c r="AM33" s="612"/>
      <c r="AN33" s="612"/>
      <c r="AO33" s="648"/>
      <c r="AP33" s="651"/>
      <c r="AQ33" s="652"/>
      <c r="AR33" s="652"/>
      <c r="AS33" s="652"/>
      <c r="AT33" s="682"/>
      <c r="AU33" s="201"/>
      <c r="AV33" s="201"/>
      <c r="AW33" s="201"/>
      <c r="AX33" s="589" t="s">
        <v>306</v>
      </c>
      <c r="AY33" s="590"/>
      <c r="AZ33" s="590"/>
      <c r="BA33" s="590"/>
      <c r="BB33" s="590"/>
      <c r="BC33" s="590"/>
      <c r="BD33" s="590"/>
      <c r="BE33" s="590"/>
      <c r="BF33" s="591"/>
      <c r="BG33" s="669">
        <v>99</v>
      </c>
      <c r="BH33" s="593"/>
      <c r="BI33" s="593"/>
      <c r="BJ33" s="593"/>
      <c r="BK33" s="593"/>
      <c r="BL33" s="593"/>
      <c r="BM33" s="639">
        <v>95.2</v>
      </c>
      <c r="BN33" s="593"/>
      <c r="BO33" s="593"/>
      <c r="BP33" s="593"/>
      <c r="BQ33" s="656"/>
      <c r="BR33" s="669">
        <v>98.9</v>
      </c>
      <c r="BS33" s="593"/>
      <c r="BT33" s="593"/>
      <c r="BU33" s="593"/>
      <c r="BV33" s="593"/>
      <c r="BW33" s="593"/>
      <c r="BX33" s="639">
        <v>93.7</v>
      </c>
      <c r="BY33" s="593"/>
      <c r="BZ33" s="593"/>
      <c r="CA33" s="593"/>
      <c r="CB33" s="656"/>
      <c r="CD33" s="605" t="s">
        <v>307</v>
      </c>
      <c r="CE33" s="606"/>
      <c r="CF33" s="606"/>
      <c r="CG33" s="606"/>
      <c r="CH33" s="606"/>
      <c r="CI33" s="606"/>
      <c r="CJ33" s="606"/>
      <c r="CK33" s="606"/>
      <c r="CL33" s="606"/>
      <c r="CM33" s="606"/>
      <c r="CN33" s="606"/>
      <c r="CO33" s="606"/>
      <c r="CP33" s="606"/>
      <c r="CQ33" s="607"/>
      <c r="CR33" s="608">
        <v>5507682</v>
      </c>
      <c r="CS33" s="621"/>
      <c r="CT33" s="621"/>
      <c r="CU33" s="621"/>
      <c r="CV33" s="621"/>
      <c r="CW33" s="621"/>
      <c r="CX33" s="621"/>
      <c r="CY33" s="622"/>
      <c r="CZ33" s="611">
        <v>46.7</v>
      </c>
      <c r="DA33" s="623"/>
      <c r="DB33" s="623"/>
      <c r="DC33" s="624"/>
      <c r="DD33" s="614">
        <v>4416534</v>
      </c>
      <c r="DE33" s="621"/>
      <c r="DF33" s="621"/>
      <c r="DG33" s="621"/>
      <c r="DH33" s="621"/>
      <c r="DI33" s="621"/>
      <c r="DJ33" s="621"/>
      <c r="DK33" s="622"/>
      <c r="DL33" s="614">
        <v>3066184</v>
      </c>
      <c r="DM33" s="621"/>
      <c r="DN33" s="621"/>
      <c r="DO33" s="621"/>
      <c r="DP33" s="621"/>
      <c r="DQ33" s="621"/>
      <c r="DR33" s="621"/>
      <c r="DS33" s="621"/>
      <c r="DT33" s="621"/>
      <c r="DU33" s="621"/>
      <c r="DV33" s="622"/>
      <c r="DW33" s="611">
        <v>42</v>
      </c>
      <c r="DX33" s="623"/>
      <c r="DY33" s="623"/>
      <c r="DZ33" s="623"/>
      <c r="EA33" s="623"/>
      <c r="EB33" s="623"/>
      <c r="EC33" s="635"/>
    </row>
    <row r="34" spans="2:133" ht="11.25" customHeight="1" x14ac:dyDescent="0.15">
      <c r="B34" s="605" t="s">
        <v>308</v>
      </c>
      <c r="C34" s="606"/>
      <c r="D34" s="606"/>
      <c r="E34" s="606"/>
      <c r="F34" s="606"/>
      <c r="G34" s="606"/>
      <c r="H34" s="606"/>
      <c r="I34" s="606"/>
      <c r="J34" s="606"/>
      <c r="K34" s="606"/>
      <c r="L34" s="606"/>
      <c r="M34" s="606"/>
      <c r="N34" s="606"/>
      <c r="O34" s="606"/>
      <c r="P34" s="606"/>
      <c r="Q34" s="607"/>
      <c r="R34" s="608">
        <v>686295</v>
      </c>
      <c r="S34" s="609"/>
      <c r="T34" s="609"/>
      <c r="U34" s="609"/>
      <c r="V34" s="609"/>
      <c r="W34" s="609"/>
      <c r="X34" s="609"/>
      <c r="Y34" s="610"/>
      <c r="Z34" s="646">
        <v>5.3</v>
      </c>
      <c r="AA34" s="646"/>
      <c r="AB34" s="646"/>
      <c r="AC34" s="646"/>
      <c r="AD34" s="647" t="s">
        <v>122</v>
      </c>
      <c r="AE34" s="647"/>
      <c r="AF34" s="647"/>
      <c r="AG34" s="647"/>
      <c r="AH34" s="647"/>
      <c r="AI34" s="647"/>
      <c r="AJ34" s="647"/>
      <c r="AK34" s="647"/>
      <c r="AL34" s="611" t="s">
        <v>122</v>
      </c>
      <c r="AM34" s="612"/>
      <c r="AN34" s="612"/>
      <c r="AO34" s="648"/>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05" t="s">
        <v>309</v>
      </c>
      <c r="CE34" s="606"/>
      <c r="CF34" s="606"/>
      <c r="CG34" s="606"/>
      <c r="CH34" s="606"/>
      <c r="CI34" s="606"/>
      <c r="CJ34" s="606"/>
      <c r="CK34" s="606"/>
      <c r="CL34" s="606"/>
      <c r="CM34" s="606"/>
      <c r="CN34" s="606"/>
      <c r="CO34" s="606"/>
      <c r="CP34" s="606"/>
      <c r="CQ34" s="607"/>
      <c r="CR34" s="608">
        <v>2078978</v>
      </c>
      <c r="CS34" s="609"/>
      <c r="CT34" s="609"/>
      <c r="CU34" s="609"/>
      <c r="CV34" s="609"/>
      <c r="CW34" s="609"/>
      <c r="CX34" s="609"/>
      <c r="CY34" s="610"/>
      <c r="CZ34" s="611">
        <v>17.600000000000001</v>
      </c>
      <c r="DA34" s="623"/>
      <c r="DB34" s="623"/>
      <c r="DC34" s="624"/>
      <c r="DD34" s="614">
        <v>1416452</v>
      </c>
      <c r="DE34" s="609"/>
      <c r="DF34" s="609"/>
      <c r="DG34" s="609"/>
      <c r="DH34" s="609"/>
      <c r="DI34" s="609"/>
      <c r="DJ34" s="609"/>
      <c r="DK34" s="610"/>
      <c r="DL34" s="614">
        <v>1008210</v>
      </c>
      <c r="DM34" s="609"/>
      <c r="DN34" s="609"/>
      <c r="DO34" s="609"/>
      <c r="DP34" s="609"/>
      <c r="DQ34" s="609"/>
      <c r="DR34" s="609"/>
      <c r="DS34" s="609"/>
      <c r="DT34" s="609"/>
      <c r="DU34" s="609"/>
      <c r="DV34" s="610"/>
      <c r="DW34" s="611">
        <v>13.8</v>
      </c>
      <c r="DX34" s="623"/>
      <c r="DY34" s="623"/>
      <c r="DZ34" s="623"/>
      <c r="EA34" s="623"/>
      <c r="EB34" s="623"/>
      <c r="EC34" s="635"/>
    </row>
    <row r="35" spans="2:133" ht="11.25" customHeight="1" x14ac:dyDescent="0.15">
      <c r="B35" s="605" t="s">
        <v>310</v>
      </c>
      <c r="C35" s="606"/>
      <c r="D35" s="606"/>
      <c r="E35" s="606"/>
      <c r="F35" s="606"/>
      <c r="G35" s="606"/>
      <c r="H35" s="606"/>
      <c r="I35" s="606"/>
      <c r="J35" s="606"/>
      <c r="K35" s="606"/>
      <c r="L35" s="606"/>
      <c r="M35" s="606"/>
      <c r="N35" s="606"/>
      <c r="O35" s="606"/>
      <c r="P35" s="606"/>
      <c r="Q35" s="607"/>
      <c r="R35" s="608">
        <v>334086</v>
      </c>
      <c r="S35" s="609"/>
      <c r="T35" s="609"/>
      <c r="U35" s="609"/>
      <c r="V35" s="609"/>
      <c r="W35" s="609"/>
      <c r="X35" s="609"/>
      <c r="Y35" s="610"/>
      <c r="Z35" s="646">
        <v>2.6</v>
      </c>
      <c r="AA35" s="646"/>
      <c r="AB35" s="646"/>
      <c r="AC35" s="646"/>
      <c r="AD35" s="647" t="s">
        <v>122</v>
      </c>
      <c r="AE35" s="647"/>
      <c r="AF35" s="647"/>
      <c r="AG35" s="647"/>
      <c r="AH35" s="647"/>
      <c r="AI35" s="647"/>
      <c r="AJ35" s="647"/>
      <c r="AK35" s="647"/>
      <c r="AL35" s="611" t="s">
        <v>122</v>
      </c>
      <c r="AM35" s="612"/>
      <c r="AN35" s="612"/>
      <c r="AO35" s="648"/>
      <c r="AP35" s="206"/>
      <c r="AQ35" s="660" t="s">
        <v>311</v>
      </c>
      <c r="AR35" s="661"/>
      <c r="AS35" s="661"/>
      <c r="AT35" s="661"/>
      <c r="AU35" s="661"/>
      <c r="AV35" s="661"/>
      <c r="AW35" s="661"/>
      <c r="AX35" s="661"/>
      <c r="AY35" s="661"/>
      <c r="AZ35" s="661"/>
      <c r="BA35" s="661"/>
      <c r="BB35" s="661"/>
      <c r="BC35" s="661"/>
      <c r="BD35" s="661"/>
      <c r="BE35" s="661"/>
      <c r="BF35" s="662"/>
      <c r="BG35" s="660" t="s">
        <v>312</v>
      </c>
      <c r="BH35" s="661"/>
      <c r="BI35" s="661"/>
      <c r="BJ35" s="661"/>
      <c r="BK35" s="661"/>
      <c r="BL35" s="661"/>
      <c r="BM35" s="661"/>
      <c r="BN35" s="661"/>
      <c r="BO35" s="661"/>
      <c r="BP35" s="661"/>
      <c r="BQ35" s="661"/>
      <c r="BR35" s="661"/>
      <c r="BS35" s="661"/>
      <c r="BT35" s="661"/>
      <c r="BU35" s="661"/>
      <c r="BV35" s="661"/>
      <c r="BW35" s="661"/>
      <c r="BX35" s="661"/>
      <c r="BY35" s="661"/>
      <c r="BZ35" s="661"/>
      <c r="CA35" s="661"/>
      <c r="CB35" s="662"/>
      <c r="CD35" s="605" t="s">
        <v>313</v>
      </c>
      <c r="CE35" s="606"/>
      <c r="CF35" s="606"/>
      <c r="CG35" s="606"/>
      <c r="CH35" s="606"/>
      <c r="CI35" s="606"/>
      <c r="CJ35" s="606"/>
      <c r="CK35" s="606"/>
      <c r="CL35" s="606"/>
      <c r="CM35" s="606"/>
      <c r="CN35" s="606"/>
      <c r="CO35" s="606"/>
      <c r="CP35" s="606"/>
      <c r="CQ35" s="607"/>
      <c r="CR35" s="608">
        <v>66299</v>
      </c>
      <c r="CS35" s="621"/>
      <c r="CT35" s="621"/>
      <c r="CU35" s="621"/>
      <c r="CV35" s="621"/>
      <c r="CW35" s="621"/>
      <c r="CX35" s="621"/>
      <c r="CY35" s="622"/>
      <c r="CZ35" s="611">
        <v>0.6</v>
      </c>
      <c r="DA35" s="623"/>
      <c r="DB35" s="623"/>
      <c r="DC35" s="624"/>
      <c r="DD35" s="614">
        <v>40914</v>
      </c>
      <c r="DE35" s="621"/>
      <c r="DF35" s="621"/>
      <c r="DG35" s="621"/>
      <c r="DH35" s="621"/>
      <c r="DI35" s="621"/>
      <c r="DJ35" s="621"/>
      <c r="DK35" s="622"/>
      <c r="DL35" s="614">
        <v>40914</v>
      </c>
      <c r="DM35" s="621"/>
      <c r="DN35" s="621"/>
      <c r="DO35" s="621"/>
      <c r="DP35" s="621"/>
      <c r="DQ35" s="621"/>
      <c r="DR35" s="621"/>
      <c r="DS35" s="621"/>
      <c r="DT35" s="621"/>
      <c r="DU35" s="621"/>
      <c r="DV35" s="622"/>
      <c r="DW35" s="611">
        <v>0.6</v>
      </c>
      <c r="DX35" s="623"/>
      <c r="DY35" s="623"/>
      <c r="DZ35" s="623"/>
      <c r="EA35" s="623"/>
      <c r="EB35" s="623"/>
      <c r="EC35" s="635"/>
    </row>
    <row r="36" spans="2:133" ht="11.25" customHeight="1" x14ac:dyDescent="0.15">
      <c r="B36" s="605" t="s">
        <v>314</v>
      </c>
      <c r="C36" s="606"/>
      <c r="D36" s="606"/>
      <c r="E36" s="606"/>
      <c r="F36" s="606"/>
      <c r="G36" s="606"/>
      <c r="H36" s="606"/>
      <c r="I36" s="606"/>
      <c r="J36" s="606"/>
      <c r="K36" s="606"/>
      <c r="L36" s="606"/>
      <c r="M36" s="606"/>
      <c r="N36" s="606"/>
      <c r="O36" s="606"/>
      <c r="P36" s="606"/>
      <c r="Q36" s="607"/>
      <c r="R36" s="608">
        <v>1081170</v>
      </c>
      <c r="S36" s="609"/>
      <c r="T36" s="609"/>
      <c r="U36" s="609"/>
      <c r="V36" s="609"/>
      <c r="W36" s="609"/>
      <c r="X36" s="609"/>
      <c r="Y36" s="610"/>
      <c r="Z36" s="646">
        <v>8.4</v>
      </c>
      <c r="AA36" s="646"/>
      <c r="AB36" s="646"/>
      <c r="AC36" s="646"/>
      <c r="AD36" s="647" t="s">
        <v>122</v>
      </c>
      <c r="AE36" s="647"/>
      <c r="AF36" s="647"/>
      <c r="AG36" s="647"/>
      <c r="AH36" s="647"/>
      <c r="AI36" s="647"/>
      <c r="AJ36" s="647"/>
      <c r="AK36" s="647"/>
      <c r="AL36" s="611" t="s">
        <v>122</v>
      </c>
      <c r="AM36" s="612"/>
      <c r="AN36" s="612"/>
      <c r="AO36" s="648"/>
      <c r="AP36" s="206"/>
      <c r="AQ36" s="657" t="s">
        <v>315</v>
      </c>
      <c r="AR36" s="658"/>
      <c r="AS36" s="658"/>
      <c r="AT36" s="658"/>
      <c r="AU36" s="658"/>
      <c r="AV36" s="658"/>
      <c r="AW36" s="658"/>
      <c r="AX36" s="658"/>
      <c r="AY36" s="659"/>
      <c r="AZ36" s="663">
        <v>1531427</v>
      </c>
      <c r="BA36" s="664"/>
      <c r="BB36" s="664"/>
      <c r="BC36" s="664"/>
      <c r="BD36" s="664"/>
      <c r="BE36" s="664"/>
      <c r="BF36" s="665"/>
      <c r="BG36" s="666" t="s">
        <v>316</v>
      </c>
      <c r="BH36" s="667"/>
      <c r="BI36" s="667"/>
      <c r="BJ36" s="667"/>
      <c r="BK36" s="667"/>
      <c r="BL36" s="667"/>
      <c r="BM36" s="667"/>
      <c r="BN36" s="667"/>
      <c r="BO36" s="667"/>
      <c r="BP36" s="667"/>
      <c r="BQ36" s="667"/>
      <c r="BR36" s="667"/>
      <c r="BS36" s="667"/>
      <c r="BT36" s="667"/>
      <c r="BU36" s="668"/>
      <c r="BV36" s="663">
        <v>647824</v>
      </c>
      <c r="BW36" s="664"/>
      <c r="BX36" s="664"/>
      <c r="BY36" s="664"/>
      <c r="BZ36" s="664"/>
      <c r="CA36" s="664"/>
      <c r="CB36" s="665"/>
      <c r="CD36" s="605" t="s">
        <v>317</v>
      </c>
      <c r="CE36" s="606"/>
      <c r="CF36" s="606"/>
      <c r="CG36" s="606"/>
      <c r="CH36" s="606"/>
      <c r="CI36" s="606"/>
      <c r="CJ36" s="606"/>
      <c r="CK36" s="606"/>
      <c r="CL36" s="606"/>
      <c r="CM36" s="606"/>
      <c r="CN36" s="606"/>
      <c r="CO36" s="606"/>
      <c r="CP36" s="606"/>
      <c r="CQ36" s="607"/>
      <c r="CR36" s="608">
        <v>1628510</v>
      </c>
      <c r="CS36" s="609"/>
      <c r="CT36" s="609"/>
      <c r="CU36" s="609"/>
      <c r="CV36" s="609"/>
      <c r="CW36" s="609"/>
      <c r="CX36" s="609"/>
      <c r="CY36" s="610"/>
      <c r="CZ36" s="611">
        <v>13.8</v>
      </c>
      <c r="DA36" s="623"/>
      <c r="DB36" s="623"/>
      <c r="DC36" s="624"/>
      <c r="DD36" s="614">
        <v>1474871</v>
      </c>
      <c r="DE36" s="609"/>
      <c r="DF36" s="609"/>
      <c r="DG36" s="609"/>
      <c r="DH36" s="609"/>
      <c r="DI36" s="609"/>
      <c r="DJ36" s="609"/>
      <c r="DK36" s="610"/>
      <c r="DL36" s="614">
        <v>1087981</v>
      </c>
      <c r="DM36" s="609"/>
      <c r="DN36" s="609"/>
      <c r="DO36" s="609"/>
      <c r="DP36" s="609"/>
      <c r="DQ36" s="609"/>
      <c r="DR36" s="609"/>
      <c r="DS36" s="609"/>
      <c r="DT36" s="609"/>
      <c r="DU36" s="609"/>
      <c r="DV36" s="610"/>
      <c r="DW36" s="611">
        <v>14.9</v>
      </c>
      <c r="DX36" s="623"/>
      <c r="DY36" s="623"/>
      <c r="DZ36" s="623"/>
      <c r="EA36" s="623"/>
      <c r="EB36" s="623"/>
      <c r="EC36" s="635"/>
    </row>
    <row r="37" spans="2:133" ht="11.25" customHeight="1" x14ac:dyDescent="0.15">
      <c r="B37" s="605" t="s">
        <v>318</v>
      </c>
      <c r="C37" s="606"/>
      <c r="D37" s="606"/>
      <c r="E37" s="606"/>
      <c r="F37" s="606"/>
      <c r="G37" s="606"/>
      <c r="H37" s="606"/>
      <c r="I37" s="606"/>
      <c r="J37" s="606"/>
      <c r="K37" s="606"/>
      <c r="L37" s="606"/>
      <c r="M37" s="606"/>
      <c r="N37" s="606"/>
      <c r="O37" s="606"/>
      <c r="P37" s="606"/>
      <c r="Q37" s="607"/>
      <c r="R37" s="608">
        <v>169399</v>
      </c>
      <c r="S37" s="609"/>
      <c r="T37" s="609"/>
      <c r="U37" s="609"/>
      <c r="V37" s="609"/>
      <c r="W37" s="609"/>
      <c r="X37" s="609"/>
      <c r="Y37" s="610"/>
      <c r="Z37" s="646">
        <v>1.3</v>
      </c>
      <c r="AA37" s="646"/>
      <c r="AB37" s="646"/>
      <c r="AC37" s="646"/>
      <c r="AD37" s="647">
        <v>1092</v>
      </c>
      <c r="AE37" s="647"/>
      <c r="AF37" s="647"/>
      <c r="AG37" s="647"/>
      <c r="AH37" s="647"/>
      <c r="AI37" s="647"/>
      <c r="AJ37" s="647"/>
      <c r="AK37" s="647"/>
      <c r="AL37" s="611">
        <v>0</v>
      </c>
      <c r="AM37" s="612"/>
      <c r="AN37" s="612"/>
      <c r="AO37" s="648"/>
      <c r="AQ37" s="641" t="s">
        <v>319</v>
      </c>
      <c r="AR37" s="642"/>
      <c r="AS37" s="642"/>
      <c r="AT37" s="642"/>
      <c r="AU37" s="642"/>
      <c r="AV37" s="642"/>
      <c r="AW37" s="642"/>
      <c r="AX37" s="642"/>
      <c r="AY37" s="643"/>
      <c r="AZ37" s="608">
        <v>300734</v>
      </c>
      <c r="BA37" s="609"/>
      <c r="BB37" s="609"/>
      <c r="BC37" s="609"/>
      <c r="BD37" s="621"/>
      <c r="BE37" s="621"/>
      <c r="BF37" s="644"/>
      <c r="BG37" s="605" t="s">
        <v>320</v>
      </c>
      <c r="BH37" s="606"/>
      <c r="BI37" s="606"/>
      <c r="BJ37" s="606"/>
      <c r="BK37" s="606"/>
      <c r="BL37" s="606"/>
      <c r="BM37" s="606"/>
      <c r="BN37" s="606"/>
      <c r="BO37" s="606"/>
      <c r="BP37" s="606"/>
      <c r="BQ37" s="606"/>
      <c r="BR37" s="606"/>
      <c r="BS37" s="606"/>
      <c r="BT37" s="606"/>
      <c r="BU37" s="607"/>
      <c r="BV37" s="608">
        <v>624785</v>
      </c>
      <c r="BW37" s="609"/>
      <c r="BX37" s="609"/>
      <c r="BY37" s="609"/>
      <c r="BZ37" s="609"/>
      <c r="CA37" s="609"/>
      <c r="CB37" s="645"/>
      <c r="CD37" s="605" t="s">
        <v>321</v>
      </c>
      <c r="CE37" s="606"/>
      <c r="CF37" s="606"/>
      <c r="CG37" s="606"/>
      <c r="CH37" s="606"/>
      <c r="CI37" s="606"/>
      <c r="CJ37" s="606"/>
      <c r="CK37" s="606"/>
      <c r="CL37" s="606"/>
      <c r="CM37" s="606"/>
      <c r="CN37" s="606"/>
      <c r="CO37" s="606"/>
      <c r="CP37" s="606"/>
      <c r="CQ37" s="607"/>
      <c r="CR37" s="608">
        <v>566299</v>
      </c>
      <c r="CS37" s="621"/>
      <c r="CT37" s="621"/>
      <c r="CU37" s="621"/>
      <c r="CV37" s="621"/>
      <c r="CW37" s="621"/>
      <c r="CX37" s="621"/>
      <c r="CY37" s="622"/>
      <c r="CZ37" s="611">
        <v>4.8</v>
      </c>
      <c r="DA37" s="623"/>
      <c r="DB37" s="623"/>
      <c r="DC37" s="624"/>
      <c r="DD37" s="614">
        <v>565683</v>
      </c>
      <c r="DE37" s="621"/>
      <c r="DF37" s="621"/>
      <c r="DG37" s="621"/>
      <c r="DH37" s="621"/>
      <c r="DI37" s="621"/>
      <c r="DJ37" s="621"/>
      <c r="DK37" s="622"/>
      <c r="DL37" s="614">
        <v>565683</v>
      </c>
      <c r="DM37" s="621"/>
      <c r="DN37" s="621"/>
      <c r="DO37" s="621"/>
      <c r="DP37" s="621"/>
      <c r="DQ37" s="621"/>
      <c r="DR37" s="621"/>
      <c r="DS37" s="621"/>
      <c r="DT37" s="621"/>
      <c r="DU37" s="621"/>
      <c r="DV37" s="622"/>
      <c r="DW37" s="611">
        <v>7.7</v>
      </c>
      <c r="DX37" s="623"/>
      <c r="DY37" s="623"/>
      <c r="DZ37" s="623"/>
      <c r="EA37" s="623"/>
      <c r="EB37" s="623"/>
      <c r="EC37" s="635"/>
    </row>
    <row r="38" spans="2:133" ht="11.25" customHeight="1" x14ac:dyDescent="0.15">
      <c r="B38" s="605" t="s">
        <v>322</v>
      </c>
      <c r="C38" s="606"/>
      <c r="D38" s="606"/>
      <c r="E38" s="606"/>
      <c r="F38" s="606"/>
      <c r="G38" s="606"/>
      <c r="H38" s="606"/>
      <c r="I38" s="606"/>
      <c r="J38" s="606"/>
      <c r="K38" s="606"/>
      <c r="L38" s="606"/>
      <c r="M38" s="606"/>
      <c r="N38" s="606"/>
      <c r="O38" s="606"/>
      <c r="P38" s="606"/>
      <c r="Q38" s="607"/>
      <c r="R38" s="608">
        <v>327946</v>
      </c>
      <c r="S38" s="609"/>
      <c r="T38" s="609"/>
      <c r="U38" s="609"/>
      <c r="V38" s="609"/>
      <c r="W38" s="609"/>
      <c r="X38" s="609"/>
      <c r="Y38" s="610"/>
      <c r="Z38" s="646">
        <v>2.5</v>
      </c>
      <c r="AA38" s="646"/>
      <c r="AB38" s="646"/>
      <c r="AC38" s="646"/>
      <c r="AD38" s="647" t="s">
        <v>122</v>
      </c>
      <c r="AE38" s="647"/>
      <c r="AF38" s="647"/>
      <c r="AG38" s="647"/>
      <c r="AH38" s="647"/>
      <c r="AI38" s="647"/>
      <c r="AJ38" s="647"/>
      <c r="AK38" s="647"/>
      <c r="AL38" s="611" t="s">
        <v>122</v>
      </c>
      <c r="AM38" s="612"/>
      <c r="AN38" s="612"/>
      <c r="AO38" s="648"/>
      <c r="AQ38" s="641" t="s">
        <v>323</v>
      </c>
      <c r="AR38" s="642"/>
      <c r="AS38" s="642"/>
      <c r="AT38" s="642"/>
      <c r="AU38" s="642"/>
      <c r="AV38" s="642"/>
      <c r="AW38" s="642"/>
      <c r="AX38" s="642"/>
      <c r="AY38" s="643"/>
      <c r="AZ38" s="608">
        <v>73266</v>
      </c>
      <c r="BA38" s="609"/>
      <c r="BB38" s="609"/>
      <c r="BC38" s="609"/>
      <c r="BD38" s="621"/>
      <c r="BE38" s="621"/>
      <c r="BF38" s="644"/>
      <c r="BG38" s="605" t="s">
        <v>324</v>
      </c>
      <c r="BH38" s="606"/>
      <c r="BI38" s="606"/>
      <c r="BJ38" s="606"/>
      <c r="BK38" s="606"/>
      <c r="BL38" s="606"/>
      <c r="BM38" s="606"/>
      <c r="BN38" s="606"/>
      <c r="BO38" s="606"/>
      <c r="BP38" s="606"/>
      <c r="BQ38" s="606"/>
      <c r="BR38" s="606"/>
      <c r="BS38" s="606"/>
      <c r="BT38" s="606"/>
      <c r="BU38" s="607"/>
      <c r="BV38" s="608">
        <v>3286</v>
      </c>
      <c r="BW38" s="609"/>
      <c r="BX38" s="609"/>
      <c r="BY38" s="609"/>
      <c r="BZ38" s="609"/>
      <c r="CA38" s="609"/>
      <c r="CB38" s="645"/>
      <c r="CD38" s="605" t="s">
        <v>325</v>
      </c>
      <c r="CE38" s="606"/>
      <c r="CF38" s="606"/>
      <c r="CG38" s="606"/>
      <c r="CH38" s="606"/>
      <c r="CI38" s="606"/>
      <c r="CJ38" s="606"/>
      <c r="CK38" s="606"/>
      <c r="CL38" s="606"/>
      <c r="CM38" s="606"/>
      <c r="CN38" s="606"/>
      <c r="CO38" s="606"/>
      <c r="CP38" s="606"/>
      <c r="CQ38" s="607"/>
      <c r="CR38" s="608">
        <v>1229699</v>
      </c>
      <c r="CS38" s="609"/>
      <c r="CT38" s="609"/>
      <c r="CU38" s="609"/>
      <c r="CV38" s="609"/>
      <c r="CW38" s="609"/>
      <c r="CX38" s="609"/>
      <c r="CY38" s="610"/>
      <c r="CZ38" s="611">
        <v>10.4</v>
      </c>
      <c r="DA38" s="623"/>
      <c r="DB38" s="623"/>
      <c r="DC38" s="624"/>
      <c r="DD38" s="614">
        <v>1017641</v>
      </c>
      <c r="DE38" s="609"/>
      <c r="DF38" s="609"/>
      <c r="DG38" s="609"/>
      <c r="DH38" s="609"/>
      <c r="DI38" s="609"/>
      <c r="DJ38" s="609"/>
      <c r="DK38" s="610"/>
      <c r="DL38" s="614">
        <v>929079</v>
      </c>
      <c r="DM38" s="609"/>
      <c r="DN38" s="609"/>
      <c r="DO38" s="609"/>
      <c r="DP38" s="609"/>
      <c r="DQ38" s="609"/>
      <c r="DR38" s="609"/>
      <c r="DS38" s="609"/>
      <c r="DT38" s="609"/>
      <c r="DU38" s="609"/>
      <c r="DV38" s="610"/>
      <c r="DW38" s="611">
        <v>12.7</v>
      </c>
      <c r="DX38" s="623"/>
      <c r="DY38" s="623"/>
      <c r="DZ38" s="623"/>
      <c r="EA38" s="623"/>
      <c r="EB38" s="623"/>
      <c r="EC38" s="635"/>
    </row>
    <row r="39" spans="2:133" ht="11.25" customHeight="1" x14ac:dyDescent="0.15">
      <c r="B39" s="605" t="s">
        <v>326</v>
      </c>
      <c r="C39" s="606"/>
      <c r="D39" s="606"/>
      <c r="E39" s="606"/>
      <c r="F39" s="606"/>
      <c r="G39" s="606"/>
      <c r="H39" s="606"/>
      <c r="I39" s="606"/>
      <c r="J39" s="606"/>
      <c r="K39" s="606"/>
      <c r="L39" s="606"/>
      <c r="M39" s="606"/>
      <c r="N39" s="606"/>
      <c r="O39" s="606"/>
      <c r="P39" s="606"/>
      <c r="Q39" s="607"/>
      <c r="R39" s="608" t="s">
        <v>122</v>
      </c>
      <c r="S39" s="609"/>
      <c r="T39" s="609"/>
      <c r="U39" s="609"/>
      <c r="V39" s="609"/>
      <c r="W39" s="609"/>
      <c r="X39" s="609"/>
      <c r="Y39" s="610"/>
      <c r="Z39" s="646" t="s">
        <v>122</v>
      </c>
      <c r="AA39" s="646"/>
      <c r="AB39" s="646"/>
      <c r="AC39" s="646"/>
      <c r="AD39" s="647" t="s">
        <v>122</v>
      </c>
      <c r="AE39" s="647"/>
      <c r="AF39" s="647"/>
      <c r="AG39" s="647"/>
      <c r="AH39" s="647"/>
      <c r="AI39" s="647"/>
      <c r="AJ39" s="647"/>
      <c r="AK39" s="647"/>
      <c r="AL39" s="611" t="s">
        <v>122</v>
      </c>
      <c r="AM39" s="612"/>
      <c r="AN39" s="612"/>
      <c r="AO39" s="648"/>
      <c r="AQ39" s="641" t="s">
        <v>327</v>
      </c>
      <c r="AR39" s="642"/>
      <c r="AS39" s="642"/>
      <c r="AT39" s="642"/>
      <c r="AU39" s="642"/>
      <c r="AV39" s="642"/>
      <c r="AW39" s="642"/>
      <c r="AX39" s="642"/>
      <c r="AY39" s="643"/>
      <c r="AZ39" s="608">
        <v>994</v>
      </c>
      <c r="BA39" s="609"/>
      <c r="BB39" s="609"/>
      <c r="BC39" s="609"/>
      <c r="BD39" s="621"/>
      <c r="BE39" s="621"/>
      <c r="BF39" s="644"/>
      <c r="BG39" s="605" t="s">
        <v>328</v>
      </c>
      <c r="BH39" s="606"/>
      <c r="BI39" s="606"/>
      <c r="BJ39" s="606"/>
      <c r="BK39" s="606"/>
      <c r="BL39" s="606"/>
      <c r="BM39" s="606"/>
      <c r="BN39" s="606"/>
      <c r="BO39" s="606"/>
      <c r="BP39" s="606"/>
      <c r="BQ39" s="606"/>
      <c r="BR39" s="606"/>
      <c r="BS39" s="606"/>
      <c r="BT39" s="606"/>
      <c r="BU39" s="607"/>
      <c r="BV39" s="608">
        <v>5047</v>
      </c>
      <c r="BW39" s="609"/>
      <c r="BX39" s="609"/>
      <c r="BY39" s="609"/>
      <c r="BZ39" s="609"/>
      <c r="CA39" s="609"/>
      <c r="CB39" s="645"/>
      <c r="CD39" s="605" t="s">
        <v>329</v>
      </c>
      <c r="CE39" s="606"/>
      <c r="CF39" s="606"/>
      <c r="CG39" s="606"/>
      <c r="CH39" s="606"/>
      <c r="CI39" s="606"/>
      <c r="CJ39" s="606"/>
      <c r="CK39" s="606"/>
      <c r="CL39" s="606"/>
      <c r="CM39" s="606"/>
      <c r="CN39" s="606"/>
      <c r="CO39" s="606"/>
      <c r="CP39" s="606"/>
      <c r="CQ39" s="607"/>
      <c r="CR39" s="608">
        <v>504196</v>
      </c>
      <c r="CS39" s="621"/>
      <c r="CT39" s="621"/>
      <c r="CU39" s="621"/>
      <c r="CV39" s="621"/>
      <c r="CW39" s="621"/>
      <c r="CX39" s="621"/>
      <c r="CY39" s="622"/>
      <c r="CZ39" s="611">
        <v>4.3</v>
      </c>
      <c r="DA39" s="623"/>
      <c r="DB39" s="623"/>
      <c r="DC39" s="624"/>
      <c r="DD39" s="614">
        <v>466656</v>
      </c>
      <c r="DE39" s="621"/>
      <c r="DF39" s="621"/>
      <c r="DG39" s="621"/>
      <c r="DH39" s="621"/>
      <c r="DI39" s="621"/>
      <c r="DJ39" s="621"/>
      <c r="DK39" s="622"/>
      <c r="DL39" s="614" t="s">
        <v>122</v>
      </c>
      <c r="DM39" s="621"/>
      <c r="DN39" s="621"/>
      <c r="DO39" s="621"/>
      <c r="DP39" s="621"/>
      <c r="DQ39" s="621"/>
      <c r="DR39" s="621"/>
      <c r="DS39" s="621"/>
      <c r="DT39" s="621"/>
      <c r="DU39" s="621"/>
      <c r="DV39" s="622"/>
      <c r="DW39" s="611" t="s">
        <v>122</v>
      </c>
      <c r="DX39" s="623"/>
      <c r="DY39" s="623"/>
      <c r="DZ39" s="623"/>
      <c r="EA39" s="623"/>
      <c r="EB39" s="623"/>
      <c r="EC39" s="635"/>
    </row>
    <row r="40" spans="2:133" ht="11.25" customHeight="1" x14ac:dyDescent="0.15">
      <c r="B40" s="605" t="s">
        <v>330</v>
      </c>
      <c r="C40" s="606"/>
      <c r="D40" s="606"/>
      <c r="E40" s="606"/>
      <c r="F40" s="606"/>
      <c r="G40" s="606"/>
      <c r="H40" s="606"/>
      <c r="I40" s="606"/>
      <c r="J40" s="606"/>
      <c r="K40" s="606"/>
      <c r="L40" s="606"/>
      <c r="M40" s="606"/>
      <c r="N40" s="606"/>
      <c r="O40" s="606"/>
      <c r="P40" s="606"/>
      <c r="Q40" s="607"/>
      <c r="R40" s="608">
        <v>28446</v>
      </c>
      <c r="S40" s="609"/>
      <c r="T40" s="609"/>
      <c r="U40" s="609"/>
      <c r="V40" s="609"/>
      <c r="W40" s="609"/>
      <c r="X40" s="609"/>
      <c r="Y40" s="610"/>
      <c r="Z40" s="646">
        <v>0.2</v>
      </c>
      <c r="AA40" s="646"/>
      <c r="AB40" s="646"/>
      <c r="AC40" s="646"/>
      <c r="AD40" s="647" t="s">
        <v>122</v>
      </c>
      <c r="AE40" s="647"/>
      <c r="AF40" s="647"/>
      <c r="AG40" s="647"/>
      <c r="AH40" s="647"/>
      <c r="AI40" s="647"/>
      <c r="AJ40" s="647"/>
      <c r="AK40" s="647"/>
      <c r="AL40" s="611" t="s">
        <v>122</v>
      </c>
      <c r="AM40" s="612"/>
      <c r="AN40" s="612"/>
      <c r="AO40" s="648"/>
      <c r="AQ40" s="641" t="s">
        <v>331</v>
      </c>
      <c r="AR40" s="642"/>
      <c r="AS40" s="642"/>
      <c r="AT40" s="642"/>
      <c r="AU40" s="642"/>
      <c r="AV40" s="642"/>
      <c r="AW40" s="642"/>
      <c r="AX40" s="642"/>
      <c r="AY40" s="643"/>
      <c r="AZ40" s="608" t="s">
        <v>122</v>
      </c>
      <c r="BA40" s="609"/>
      <c r="BB40" s="609"/>
      <c r="BC40" s="609"/>
      <c r="BD40" s="621"/>
      <c r="BE40" s="621"/>
      <c r="BF40" s="644"/>
      <c r="BG40" s="649" t="s">
        <v>332</v>
      </c>
      <c r="BH40" s="650"/>
      <c r="BI40" s="650"/>
      <c r="BJ40" s="650"/>
      <c r="BK40" s="650"/>
      <c r="BL40" s="202"/>
      <c r="BM40" s="606" t="s">
        <v>333</v>
      </c>
      <c r="BN40" s="606"/>
      <c r="BO40" s="606"/>
      <c r="BP40" s="606"/>
      <c r="BQ40" s="606"/>
      <c r="BR40" s="606"/>
      <c r="BS40" s="606"/>
      <c r="BT40" s="606"/>
      <c r="BU40" s="607"/>
      <c r="BV40" s="608">
        <v>114</v>
      </c>
      <c r="BW40" s="609"/>
      <c r="BX40" s="609"/>
      <c r="BY40" s="609"/>
      <c r="BZ40" s="609"/>
      <c r="CA40" s="609"/>
      <c r="CB40" s="645"/>
      <c r="CD40" s="605" t="s">
        <v>334</v>
      </c>
      <c r="CE40" s="606"/>
      <c r="CF40" s="606"/>
      <c r="CG40" s="606"/>
      <c r="CH40" s="606"/>
      <c r="CI40" s="606"/>
      <c r="CJ40" s="606"/>
      <c r="CK40" s="606"/>
      <c r="CL40" s="606"/>
      <c r="CM40" s="606"/>
      <c r="CN40" s="606"/>
      <c r="CO40" s="606"/>
      <c r="CP40" s="606"/>
      <c r="CQ40" s="607"/>
      <c r="CR40" s="608" t="s">
        <v>122</v>
      </c>
      <c r="CS40" s="609"/>
      <c r="CT40" s="609"/>
      <c r="CU40" s="609"/>
      <c r="CV40" s="609"/>
      <c r="CW40" s="609"/>
      <c r="CX40" s="609"/>
      <c r="CY40" s="610"/>
      <c r="CZ40" s="611" t="s">
        <v>122</v>
      </c>
      <c r="DA40" s="623"/>
      <c r="DB40" s="623"/>
      <c r="DC40" s="624"/>
      <c r="DD40" s="614" t="s">
        <v>122</v>
      </c>
      <c r="DE40" s="609"/>
      <c r="DF40" s="609"/>
      <c r="DG40" s="609"/>
      <c r="DH40" s="609"/>
      <c r="DI40" s="609"/>
      <c r="DJ40" s="609"/>
      <c r="DK40" s="610"/>
      <c r="DL40" s="614" t="s">
        <v>122</v>
      </c>
      <c r="DM40" s="609"/>
      <c r="DN40" s="609"/>
      <c r="DO40" s="609"/>
      <c r="DP40" s="609"/>
      <c r="DQ40" s="609"/>
      <c r="DR40" s="609"/>
      <c r="DS40" s="609"/>
      <c r="DT40" s="609"/>
      <c r="DU40" s="609"/>
      <c r="DV40" s="610"/>
      <c r="DW40" s="611" t="s">
        <v>122</v>
      </c>
      <c r="DX40" s="623"/>
      <c r="DY40" s="623"/>
      <c r="DZ40" s="623"/>
      <c r="EA40" s="623"/>
      <c r="EB40" s="623"/>
      <c r="EC40" s="635"/>
    </row>
    <row r="41" spans="2:133" ht="11.25" customHeight="1" x14ac:dyDescent="0.15">
      <c r="B41" s="589" t="s">
        <v>335</v>
      </c>
      <c r="C41" s="590"/>
      <c r="D41" s="590"/>
      <c r="E41" s="590"/>
      <c r="F41" s="590"/>
      <c r="G41" s="590"/>
      <c r="H41" s="590"/>
      <c r="I41" s="590"/>
      <c r="J41" s="590"/>
      <c r="K41" s="590"/>
      <c r="L41" s="590"/>
      <c r="M41" s="590"/>
      <c r="N41" s="590"/>
      <c r="O41" s="590"/>
      <c r="P41" s="590"/>
      <c r="Q41" s="591"/>
      <c r="R41" s="592">
        <v>12890600</v>
      </c>
      <c r="S41" s="633"/>
      <c r="T41" s="633"/>
      <c r="U41" s="633"/>
      <c r="V41" s="633"/>
      <c r="W41" s="633"/>
      <c r="X41" s="633"/>
      <c r="Y41" s="636"/>
      <c r="Z41" s="637">
        <v>100</v>
      </c>
      <c r="AA41" s="637"/>
      <c r="AB41" s="637"/>
      <c r="AC41" s="637"/>
      <c r="AD41" s="638">
        <v>7271194</v>
      </c>
      <c r="AE41" s="638"/>
      <c r="AF41" s="638"/>
      <c r="AG41" s="638"/>
      <c r="AH41" s="638"/>
      <c r="AI41" s="638"/>
      <c r="AJ41" s="638"/>
      <c r="AK41" s="638"/>
      <c r="AL41" s="595">
        <v>100</v>
      </c>
      <c r="AM41" s="639"/>
      <c r="AN41" s="639"/>
      <c r="AO41" s="640"/>
      <c r="AQ41" s="641" t="s">
        <v>336</v>
      </c>
      <c r="AR41" s="642"/>
      <c r="AS41" s="642"/>
      <c r="AT41" s="642"/>
      <c r="AU41" s="642"/>
      <c r="AV41" s="642"/>
      <c r="AW41" s="642"/>
      <c r="AX41" s="642"/>
      <c r="AY41" s="643"/>
      <c r="AZ41" s="608">
        <v>227250</v>
      </c>
      <c r="BA41" s="609"/>
      <c r="BB41" s="609"/>
      <c r="BC41" s="609"/>
      <c r="BD41" s="621"/>
      <c r="BE41" s="621"/>
      <c r="BF41" s="644"/>
      <c r="BG41" s="649"/>
      <c r="BH41" s="650"/>
      <c r="BI41" s="650"/>
      <c r="BJ41" s="650"/>
      <c r="BK41" s="650"/>
      <c r="BL41" s="202"/>
      <c r="BM41" s="606" t="s">
        <v>337</v>
      </c>
      <c r="BN41" s="606"/>
      <c r="BO41" s="606"/>
      <c r="BP41" s="606"/>
      <c r="BQ41" s="606"/>
      <c r="BR41" s="606"/>
      <c r="BS41" s="606"/>
      <c r="BT41" s="606"/>
      <c r="BU41" s="607"/>
      <c r="BV41" s="608">
        <v>2</v>
      </c>
      <c r="BW41" s="609"/>
      <c r="BX41" s="609"/>
      <c r="BY41" s="609"/>
      <c r="BZ41" s="609"/>
      <c r="CA41" s="609"/>
      <c r="CB41" s="645"/>
      <c r="CD41" s="605" t="s">
        <v>338</v>
      </c>
      <c r="CE41" s="606"/>
      <c r="CF41" s="606"/>
      <c r="CG41" s="606"/>
      <c r="CH41" s="606"/>
      <c r="CI41" s="606"/>
      <c r="CJ41" s="606"/>
      <c r="CK41" s="606"/>
      <c r="CL41" s="606"/>
      <c r="CM41" s="606"/>
      <c r="CN41" s="606"/>
      <c r="CO41" s="606"/>
      <c r="CP41" s="606"/>
      <c r="CQ41" s="607"/>
      <c r="CR41" s="608" t="s">
        <v>122</v>
      </c>
      <c r="CS41" s="621"/>
      <c r="CT41" s="621"/>
      <c r="CU41" s="621"/>
      <c r="CV41" s="621"/>
      <c r="CW41" s="621"/>
      <c r="CX41" s="621"/>
      <c r="CY41" s="622"/>
      <c r="CZ41" s="611" t="s">
        <v>122</v>
      </c>
      <c r="DA41" s="623"/>
      <c r="DB41" s="623"/>
      <c r="DC41" s="624"/>
      <c r="DD41" s="614" t="s">
        <v>122</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15">
      <c r="AQ42" s="653" t="s">
        <v>339</v>
      </c>
      <c r="AR42" s="654"/>
      <c r="AS42" s="654"/>
      <c r="AT42" s="654"/>
      <c r="AU42" s="654"/>
      <c r="AV42" s="654"/>
      <c r="AW42" s="654"/>
      <c r="AX42" s="654"/>
      <c r="AY42" s="655"/>
      <c r="AZ42" s="592">
        <v>929183</v>
      </c>
      <c r="BA42" s="633"/>
      <c r="BB42" s="633"/>
      <c r="BC42" s="633"/>
      <c r="BD42" s="593"/>
      <c r="BE42" s="593"/>
      <c r="BF42" s="656"/>
      <c r="BG42" s="651"/>
      <c r="BH42" s="652"/>
      <c r="BI42" s="652"/>
      <c r="BJ42" s="652"/>
      <c r="BK42" s="652"/>
      <c r="BL42" s="203"/>
      <c r="BM42" s="590" t="s">
        <v>340</v>
      </c>
      <c r="BN42" s="590"/>
      <c r="BO42" s="590"/>
      <c r="BP42" s="590"/>
      <c r="BQ42" s="590"/>
      <c r="BR42" s="590"/>
      <c r="BS42" s="590"/>
      <c r="BT42" s="590"/>
      <c r="BU42" s="591"/>
      <c r="BV42" s="592">
        <v>451</v>
      </c>
      <c r="BW42" s="633"/>
      <c r="BX42" s="633"/>
      <c r="BY42" s="633"/>
      <c r="BZ42" s="633"/>
      <c r="CA42" s="633"/>
      <c r="CB42" s="634"/>
      <c r="CD42" s="605" t="s">
        <v>341</v>
      </c>
      <c r="CE42" s="606"/>
      <c r="CF42" s="606"/>
      <c r="CG42" s="606"/>
      <c r="CH42" s="606"/>
      <c r="CI42" s="606"/>
      <c r="CJ42" s="606"/>
      <c r="CK42" s="606"/>
      <c r="CL42" s="606"/>
      <c r="CM42" s="606"/>
      <c r="CN42" s="606"/>
      <c r="CO42" s="606"/>
      <c r="CP42" s="606"/>
      <c r="CQ42" s="607"/>
      <c r="CR42" s="608">
        <v>697122</v>
      </c>
      <c r="CS42" s="621"/>
      <c r="CT42" s="621"/>
      <c r="CU42" s="621"/>
      <c r="CV42" s="621"/>
      <c r="CW42" s="621"/>
      <c r="CX42" s="621"/>
      <c r="CY42" s="622"/>
      <c r="CZ42" s="611">
        <v>5.9</v>
      </c>
      <c r="DA42" s="623"/>
      <c r="DB42" s="623"/>
      <c r="DC42" s="624"/>
      <c r="DD42" s="614">
        <v>206770</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15">
      <c r="B43" s="196" t="s">
        <v>342</v>
      </c>
      <c r="CD43" s="605" t="s">
        <v>343</v>
      </c>
      <c r="CE43" s="606"/>
      <c r="CF43" s="606"/>
      <c r="CG43" s="606"/>
      <c r="CH43" s="606"/>
      <c r="CI43" s="606"/>
      <c r="CJ43" s="606"/>
      <c r="CK43" s="606"/>
      <c r="CL43" s="606"/>
      <c r="CM43" s="606"/>
      <c r="CN43" s="606"/>
      <c r="CO43" s="606"/>
      <c r="CP43" s="606"/>
      <c r="CQ43" s="607"/>
      <c r="CR43" s="608">
        <v>10698</v>
      </c>
      <c r="CS43" s="621"/>
      <c r="CT43" s="621"/>
      <c r="CU43" s="621"/>
      <c r="CV43" s="621"/>
      <c r="CW43" s="621"/>
      <c r="CX43" s="621"/>
      <c r="CY43" s="622"/>
      <c r="CZ43" s="611">
        <v>0.1</v>
      </c>
      <c r="DA43" s="623"/>
      <c r="DB43" s="623"/>
      <c r="DC43" s="624"/>
      <c r="DD43" s="614">
        <v>10698</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15">
      <c r="B44" s="625" t="s">
        <v>344</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292</v>
      </c>
      <c r="CE44" s="628"/>
      <c r="CF44" s="605" t="s">
        <v>345</v>
      </c>
      <c r="CG44" s="606"/>
      <c r="CH44" s="606"/>
      <c r="CI44" s="606"/>
      <c r="CJ44" s="606"/>
      <c r="CK44" s="606"/>
      <c r="CL44" s="606"/>
      <c r="CM44" s="606"/>
      <c r="CN44" s="606"/>
      <c r="CO44" s="606"/>
      <c r="CP44" s="606"/>
      <c r="CQ44" s="607"/>
      <c r="CR44" s="608">
        <v>697122</v>
      </c>
      <c r="CS44" s="609"/>
      <c r="CT44" s="609"/>
      <c r="CU44" s="609"/>
      <c r="CV44" s="609"/>
      <c r="CW44" s="609"/>
      <c r="CX44" s="609"/>
      <c r="CY44" s="610"/>
      <c r="CZ44" s="611">
        <v>5.9</v>
      </c>
      <c r="DA44" s="612"/>
      <c r="DB44" s="612"/>
      <c r="DC44" s="613"/>
      <c r="DD44" s="614">
        <v>206770</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15">
      <c r="B45" s="625" t="s">
        <v>346</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347</v>
      </c>
      <c r="CG45" s="606"/>
      <c r="CH45" s="606"/>
      <c r="CI45" s="606"/>
      <c r="CJ45" s="606"/>
      <c r="CK45" s="606"/>
      <c r="CL45" s="606"/>
      <c r="CM45" s="606"/>
      <c r="CN45" s="606"/>
      <c r="CO45" s="606"/>
      <c r="CP45" s="606"/>
      <c r="CQ45" s="607"/>
      <c r="CR45" s="608">
        <v>193598</v>
      </c>
      <c r="CS45" s="621"/>
      <c r="CT45" s="621"/>
      <c r="CU45" s="621"/>
      <c r="CV45" s="621"/>
      <c r="CW45" s="621"/>
      <c r="CX45" s="621"/>
      <c r="CY45" s="622"/>
      <c r="CZ45" s="611">
        <v>1.6</v>
      </c>
      <c r="DA45" s="623"/>
      <c r="DB45" s="623"/>
      <c r="DC45" s="624"/>
      <c r="DD45" s="614">
        <v>24043</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15">
      <c r="B46" s="207"/>
      <c r="CD46" s="629"/>
      <c r="CE46" s="630"/>
      <c r="CF46" s="605" t="s">
        <v>348</v>
      </c>
      <c r="CG46" s="606"/>
      <c r="CH46" s="606"/>
      <c r="CI46" s="606"/>
      <c r="CJ46" s="606"/>
      <c r="CK46" s="606"/>
      <c r="CL46" s="606"/>
      <c r="CM46" s="606"/>
      <c r="CN46" s="606"/>
      <c r="CO46" s="606"/>
      <c r="CP46" s="606"/>
      <c r="CQ46" s="607"/>
      <c r="CR46" s="608">
        <v>413827</v>
      </c>
      <c r="CS46" s="609"/>
      <c r="CT46" s="609"/>
      <c r="CU46" s="609"/>
      <c r="CV46" s="609"/>
      <c r="CW46" s="609"/>
      <c r="CX46" s="609"/>
      <c r="CY46" s="610"/>
      <c r="CZ46" s="611">
        <v>3.5</v>
      </c>
      <c r="DA46" s="612"/>
      <c r="DB46" s="612"/>
      <c r="DC46" s="613"/>
      <c r="DD46" s="614">
        <v>165030</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15">
      <c r="B47" s="207"/>
      <c r="CD47" s="629"/>
      <c r="CE47" s="630"/>
      <c r="CF47" s="605" t="s">
        <v>349</v>
      </c>
      <c r="CG47" s="606"/>
      <c r="CH47" s="606"/>
      <c r="CI47" s="606"/>
      <c r="CJ47" s="606"/>
      <c r="CK47" s="606"/>
      <c r="CL47" s="606"/>
      <c r="CM47" s="606"/>
      <c r="CN47" s="606"/>
      <c r="CO47" s="606"/>
      <c r="CP47" s="606"/>
      <c r="CQ47" s="607"/>
      <c r="CR47" s="608" t="s">
        <v>122</v>
      </c>
      <c r="CS47" s="621"/>
      <c r="CT47" s="621"/>
      <c r="CU47" s="621"/>
      <c r="CV47" s="621"/>
      <c r="CW47" s="621"/>
      <c r="CX47" s="621"/>
      <c r="CY47" s="622"/>
      <c r="CZ47" s="611" t="s">
        <v>122</v>
      </c>
      <c r="DA47" s="623"/>
      <c r="DB47" s="623"/>
      <c r="DC47" s="624"/>
      <c r="DD47" s="614" t="s">
        <v>122</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x14ac:dyDescent="0.15">
      <c r="B48" s="207"/>
      <c r="CD48" s="631"/>
      <c r="CE48" s="632"/>
      <c r="CF48" s="605" t="s">
        <v>350</v>
      </c>
      <c r="CG48" s="606"/>
      <c r="CH48" s="606"/>
      <c r="CI48" s="606"/>
      <c r="CJ48" s="606"/>
      <c r="CK48" s="606"/>
      <c r="CL48" s="606"/>
      <c r="CM48" s="606"/>
      <c r="CN48" s="606"/>
      <c r="CO48" s="606"/>
      <c r="CP48" s="606"/>
      <c r="CQ48" s="607"/>
      <c r="CR48" s="608" t="s">
        <v>122</v>
      </c>
      <c r="CS48" s="609"/>
      <c r="CT48" s="609"/>
      <c r="CU48" s="609"/>
      <c r="CV48" s="609"/>
      <c r="CW48" s="609"/>
      <c r="CX48" s="609"/>
      <c r="CY48" s="610"/>
      <c r="CZ48" s="611" t="s">
        <v>122</v>
      </c>
      <c r="DA48" s="612"/>
      <c r="DB48" s="612"/>
      <c r="DC48" s="613"/>
      <c r="DD48" s="614" t="s">
        <v>122</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15">
      <c r="B49" s="207"/>
      <c r="CD49" s="589" t="s">
        <v>351</v>
      </c>
      <c r="CE49" s="590"/>
      <c r="CF49" s="590"/>
      <c r="CG49" s="590"/>
      <c r="CH49" s="590"/>
      <c r="CI49" s="590"/>
      <c r="CJ49" s="590"/>
      <c r="CK49" s="590"/>
      <c r="CL49" s="590"/>
      <c r="CM49" s="590"/>
      <c r="CN49" s="590"/>
      <c r="CO49" s="590"/>
      <c r="CP49" s="590"/>
      <c r="CQ49" s="591"/>
      <c r="CR49" s="592">
        <v>11798325</v>
      </c>
      <c r="CS49" s="593"/>
      <c r="CT49" s="593"/>
      <c r="CU49" s="593"/>
      <c r="CV49" s="593"/>
      <c r="CW49" s="593"/>
      <c r="CX49" s="593"/>
      <c r="CY49" s="594"/>
      <c r="CZ49" s="595">
        <v>100</v>
      </c>
      <c r="DA49" s="596"/>
      <c r="DB49" s="596"/>
      <c r="DC49" s="597"/>
      <c r="DD49" s="598">
        <v>8565175</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tfjkV5gRjIVd8X7vhTdZaX8y+2CCM49ABYDsiL7tsvVZtOn7FKh78wpn8nMUnEJ9dzAzDUyF0h1Xl7haQfXluw==" saltValue="MzjvpW1QXNQGaD9h59O4t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R30:CB30"/>
    <mergeCell ref="CF30:CQ30"/>
    <mergeCell ref="CR30:CY30"/>
    <mergeCell ref="CZ30:DC30"/>
    <mergeCell ref="DD30:DK30"/>
    <mergeCell ref="DL30:DV30"/>
    <mergeCell ref="DD29:DK29"/>
    <mergeCell ref="DL29:DV29"/>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B30:Q30"/>
    <mergeCell ref="R30:Y30"/>
    <mergeCell ref="Z30:AC30"/>
    <mergeCell ref="AD30:AK30"/>
    <mergeCell ref="AL30:AO30"/>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5" zeroHeight="1" x14ac:dyDescent="0.15"/>
  <cols>
    <col min="1" max="130" width="2.75" style="213" customWidth="1"/>
    <col min="131" max="131" width="1.625" style="213" customWidth="1"/>
    <col min="132" max="16384" width="9" style="213" hidden="1"/>
  </cols>
  <sheetData>
    <row r="1" spans="1:131" ht="11.25" customHeight="1" thickBot="1" x14ac:dyDescent="0.2">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
      <c r="A2" s="1077" t="s">
        <v>352</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c r="BG2" s="1077"/>
      <c r="BH2" s="1077"/>
      <c r="BI2" s="1077"/>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1078" t="s">
        <v>353</v>
      </c>
      <c r="DK2" s="1079"/>
      <c r="DL2" s="1079"/>
      <c r="DM2" s="1079"/>
      <c r="DN2" s="1079"/>
      <c r="DO2" s="1080"/>
      <c r="DP2" s="210"/>
      <c r="DQ2" s="1078" t="s">
        <v>354</v>
      </c>
      <c r="DR2" s="1079"/>
      <c r="DS2" s="1079"/>
      <c r="DT2" s="1079"/>
      <c r="DU2" s="1079"/>
      <c r="DV2" s="1079"/>
      <c r="DW2" s="1079"/>
      <c r="DX2" s="1079"/>
      <c r="DY2" s="1079"/>
      <c r="DZ2" s="1080"/>
      <c r="EA2" s="212"/>
    </row>
    <row r="3" spans="1:131" ht="11.25" customHeight="1" x14ac:dyDescent="0.15">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
      <c r="A4" s="1046" t="s">
        <v>355</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14"/>
      <c r="BA4" s="214"/>
      <c r="BB4" s="214"/>
      <c r="BC4" s="214"/>
      <c r="BD4" s="214"/>
      <c r="BE4" s="215"/>
      <c r="BF4" s="215"/>
      <c r="BG4" s="215"/>
      <c r="BH4" s="215"/>
      <c r="BI4" s="215"/>
      <c r="BJ4" s="215"/>
      <c r="BK4" s="215"/>
      <c r="BL4" s="215"/>
      <c r="BM4" s="215"/>
      <c r="BN4" s="215"/>
      <c r="BO4" s="215"/>
      <c r="BP4" s="215"/>
      <c r="BQ4" s="717" t="s">
        <v>356</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17"/>
    </row>
    <row r="5" spans="1:131" s="218" customFormat="1" ht="26.25" customHeight="1" x14ac:dyDescent="0.15">
      <c r="A5" s="982" t="s">
        <v>357</v>
      </c>
      <c r="B5" s="983"/>
      <c r="C5" s="983"/>
      <c r="D5" s="983"/>
      <c r="E5" s="983"/>
      <c r="F5" s="983"/>
      <c r="G5" s="983"/>
      <c r="H5" s="983"/>
      <c r="I5" s="983"/>
      <c r="J5" s="983"/>
      <c r="K5" s="983"/>
      <c r="L5" s="983"/>
      <c r="M5" s="983"/>
      <c r="N5" s="983"/>
      <c r="O5" s="983"/>
      <c r="P5" s="984"/>
      <c r="Q5" s="988" t="s">
        <v>358</v>
      </c>
      <c r="R5" s="989"/>
      <c r="S5" s="989"/>
      <c r="T5" s="989"/>
      <c r="U5" s="990"/>
      <c r="V5" s="988" t="s">
        <v>359</v>
      </c>
      <c r="W5" s="989"/>
      <c r="X5" s="989"/>
      <c r="Y5" s="989"/>
      <c r="Z5" s="990"/>
      <c r="AA5" s="988" t="s">
        <v>360</v>
      </c>
      <c r="AB5" s="989"/>
      <c r="AC5" s="989"/>
      <c r="AD5" s="989"/>
      <c r="AE5" s="989"/>
      <c r="AF5" s="1081" t="s">
        <v>361</v>
      </c>
      <c r="AG5" s="989"/>
      <c r="AH5" s="989"/>
      <c r="AI5" s="989"/>
      <c r="AJ5" s="1002"/>
      <c r="AK5" s="989" t="s">
        <v>362</v>
      </c>
      <c r="AL5" s="989"/>
      <c r="AM5" s="989"/>
      <c r="AN5" s="989"/>
      <c r="AO5" s="990"/>
      <c r="AP5" s="988" t="s">
        <v>363</v>
      </c>
      <c r="AQ5" s="989"/>
      <c r="AR5" s="989"/>
      <c r="AS5" s="989"/>
      <c r="AT5" s="990"/>
      <c r="AU5" s="988" t="s">
        <v>364</v>
      </c>
      <c r="AV5" s="989"/>
      <c r="AW5" s="989"/>
      <c r="AX5" s="989"/>
      <c r="AY5" s="1002"/>
      <c r="AZ5" s="214"/>
      <c r="BA5" s="214"/>
      <c r="BB5" s="214"/>
      <c r="BC5" s="214"/>
      <c r="BD5" s="214"/>
      <c r="BE5" s="215"/>
      <c r="BF5" s="215"/>
      <c r="BG5" s="215"/>
      <c r="BH5" s="215"/>
      <c r="BI5" s="215"/>
      <c r="BJ5" s="215"/>
      <c r="BK5" s="215"/>
      <c r="BL5" s="215"/>
      <c r="BM5" s="215"/>
      <c r="BN5" s="215"/>
      <c r="BO5" s="215"/>
      <c r="BP5" s="215"/>
      <c r="BQ5" s="982" t="s">
        <v>365</v>
      </c>
      <c r="BR5" s="983"/>
      <c r="BS5" s="983"/>
      <c r="BT5" s="983"/>
      <c r="BU5" s="983"/>
      <c r="BV5" s="983"/>
      <c r="BW5" s="983"/>
      <c r="BX5" s="983"/>
      <c r="BY5" s="983"/>
      <c r="BZ5" s="983"/>
      <c r="CA5" s="983"/>
      <c r="CB5" s="983"/>
      <c r="CC5" s="983"/>
      <c r="CD5" s="983"/>
      <c r="CE5" s="983"/>
      <c r="CF5" s="983"/>
      <c r="CG5" s="984"/>
      <c r="CH5" s="988" t="s">
        <v>366</v>
      </c>
      <c r="CI5" s="989"/>
      <c r="CJ5" s="989"/>
      <c r="CK5" s="989"/>
      <c r="CL5" s="990"/>
      <c r="CM5" s="988" t="s">
        <v>367</v>
      </c>
      <c r="CN5" s="989"/>
      <c r="CO5" s="989"/>
      <c r="CP5" s="989"/>
      <c r="CQ5" s="990"/>
      <c r="CR5" s="988" t="s">
        <v>368</v>
      </c>
      <c r="CS5" s="989"/>
      <c r="CT5" s="989"/>
      <c r="CU5" s="989"/>
      <c r="CV5" s="990"/>
      <c r="CW5" s="988" t="s">
        <v>369</v>
      </c>
      <c r="CX5" s="989"/>
      <c r="CY5" s="989"/>
      <c r="CZ5" s="989"/>
      <c r="DA5" s="990"/>
      <c r="DB5" s="988" t="s">
        <v>370</v>
      </c>
      <c r="DC5" s="989"/>
      <c r="DD5" s="989"/>
      <c r="DE5" s="989"/>
      <c r="DF5" s="990"/>
      <c r="DG5" s="1071" t="s">
        <v>371</v>
      </c>
      <c r="DH5" s="1072"/>
      <c r="DI5" s="1072"/>
      <c r="DJ5" s="1072"/>
      <c r="DK5" s="1073"/>
      <c r="DL5" s="1071" t="s">
        <v>372</v>
      </c>
      <c r="DM5" s="1072"/>
      <c r="DN5" s="1072"/>
      <c r="DO5" s="1072"/>
      <c r="DP5" s="1073"/>
      <c r="DQ5" s="988" t="s">
        <v>373</v>
      </c>
      <c r="DR5" s="989"/>
      <c r="DS5" s="989"/>
      <c r="DT5" s="989"/>
      <c r="DU5" s="990"/>
      <c r="DV5" s="988" t="s">
        <v>364</v>
      </c>
      <c r="DW5" s="989"/>
      <c r="DX5" s="989"/>
      <c r="DY5" s="989"/>
      <c r="DZ5" s="1002"/>
      <c r="EA5" s="217"/>
    </row>
    <row r="6" spans="1:131" s="218" customFormat="1" ht="26.25" customHeight="1" thickBot="1" x14ac:dyDescent="0.2">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82"/>
      <c r="AG6" s="992"/>
      <c r="AH6" s="992"/>
      <c r="AI6" s="992"/>
      <c r="AJ6" s="1003"/>
      <c r="AK6" s="992"/>
      <c r="AL6" s="992"/>
      <c r="AM6" s="992"/>
      <c r="AN6" s="992"/>
      <c r="AO6" s="993"/>
      <c r="AP6" s="991"/>
      <c r="AQ6" s="992"/>
      <c r="AR6" s="992"/>
      <c r="AS6" s="992"/>
      <c r="AT6" s="993"/>
      <c r="AU6" s="991"/>
      <c r="AV6" s="992"/>
      <c r="AW6" s="992"/>
      <c r="AX6" s="992"/>
      <c r="AY6" s="1003"/>
      <c r="AZ6" s="214"/>
      <c r="BA6" s="214"/>
      <c r="BB6" s="214"/>
      <c r="BC6" s="214"/>
      <c r="BD6" s="214"/>
      <c r="BE6" s="215"/>
      <c r="BF6" s="215"/>
      <c r="BG6" s="215"/>
      <c r="BH6" s="215"/>
      <c r="BI6" s="215"/>
      <c r="BJ6" s="215"/>
      <c r="BK6" s="215"/>
      <c r="BL6" s="215"/>
      <c r="BM6" s="215"/>
      <c r="BN6" s="215"/>
      <c r="BO6" s="215"/>
      <c r="BP6" s="215"/>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74"/>
      <c r="DH6" s="1075"/>
      <c r="DI6" s="1075"/>
      <c r="DJ6" s="1075"/>
      <c r="DK6" s="1076"/>
      <c r="DL6" s="1074"/>
      <c r="DM6" s="1075"/>
      <c r="DN6" s="1075"/>
      <c r="DO6" s="1075"/>
      <c r="DP6" s="1076"/>
      <c r="DQ6" s="991"/>
      <c r="DR6" s="992"/>
      <c r="DS6" s="992"/>
      <c r="DT6" s="992"/>
      <c r="DU6" s="993"/>
      <c r="DV6" s="991"/>
      <c r="DW6" s="992"/>
      <c r="DX6" s="992"/>
      <c r="DY6" s="992"/>
      <c r="DZ6" s="1003"/>
      <c r="EA6" s="217"/>
    </row>
    <row r="7" spans="1:131" s="218" customFormat="1" ht="26.25" customHeight="1" thickTop="1" x14ac:dyDescent="0.15">
      <c r="A7" s="219">
        <v>1</v>
      </c>
      <c r="B7" s="1034" t="s">
        <v>374</v>
      </c>
      <c r="C7" s="1035"/>
      <c r="D7" s="1035"/>
      <c r="E7" s="1035"/>
      <c r="F7" s="1035"/>
      <c r="G7" s="1035"/>
      <c r="H7" s="1035"/>
      <c r="I7" s="1035"/>
      <c r="J7" s="1035"/>
      <c r="K7" s="1035"/>
      <c r="L7" s="1035"/>
      <c r="M7" s="1035"/>
      <c r="N7" s="1035"/>
      <c r="O7" s="1035"/>
      <c r="P7" s="1036"/>
      <c r="Q7" s="1089">
        <v>12815</v>
      </c>
      <c r="R7" s="1090"/>
      <c r="S7" s="1090"/>
      <c r="T7" s="1090"/>
      <c r="U7" s="1090"/>
      <c r="V7" s="1090">
        <v>11797</v>
      </c>
      <c r="W7" s="1090"/>
      <c r="X7" s="1090"/>
      <c r="Y7" s="1090"/>
      <c r="Z7" s="1090"/>
      <c r="AA7" s="1090">
        <v>1018</v>
      </c>
      <c r="AB7" s="1090"/>
      <c r="AC7" s="1090"/>
      <c r="AD7" s="1090"/>
      <c r="AE7" s="1091"/>
      <c r="AF7" s="1092">
        <v>1001</v>
      </c>
      <c r="AG7" s="1093"/>
      <c r="AH7" s="1093"/>
      <c r="AI7" s="1093"/>
      <c r="AJ7" s="1094"/>
      <c r="AK7" s="1095">
        <v>303</v>
      </c>
      <c r="AL7" s="1096"/>
      <c r="AM7" s="1096"/>
      <c r="AN7" s="1096"/>
      <c r="AO7" s="1096"/>
      <c r="AP7" s="1096">
        <v>9310</v>
      </c>
      <c r="AQ7" s="1096"/>
      <c r="AR7" s="1096"/>
      <c r="AS7" s="1096"/>
      <c r="AT7" s="1096"/>
      <c r="AU7" s="1097" t="s">
        <v>551</v>
      </c>
      <c r="AV7" s="1097"/>
      <c r="AW7" s="1097"/>
      <c r="AX7" s="1097"/>
      <c r="AY7" s="1098"/>
      <c r="AZ7" s="214"/>
      <c r="BA7" s="214"/>
      <c r="BB7" s="214"/>
      <c r="BC7" s="214"/>
      <c r="BD7" s="214"/>
      <c r="BE7" s="215"/>
      <c r="BF7" s="215"/>
      <c r="BG7" s="215"/>
      <c r="BH7" s="215"/>
      <c r="BI7" s="215"/>
      <c r="BJ7" s="215"/>
      <c r="BK7" s="215"/>
      <c r="BL7" s="215"/>
      <c r="BM7" s="215"/>
      <c r="BN7" s="215"/>
      <c r="BO7" s="215"/>
      <c r="BP7" s="215"/>
      <c r="BQ7" s="219">
        <v>1</v>
      </c>
      <c r="BR7" s="220"/>
      <c r="BS7" s="1086" t="s">
        <v>558</v>
      </c>
      <c r="BT7" s="1087"/>
      <c r="BU7" s="1087"/>
      <c r="BV7" s="1087"/>
      <c r="BW7" s="1087"/>
      <c r="BX7" s="1087"/>
      <c r="BY7" s="1087"/>
      <c r="BZ7" s="1087"/>
      <c r="CA7" s="1087"/>
      <c r="CB7" s="1087"/>
      <c r="CC7" s="1087"/>
      <c r="CD7" s="1087"/>
      <c r="CE7" s="1087"/>
      <c r="CF7" s="1087"/>
      <c r="CG7" s="1099"/>
      <c r="CH7" s="1083">
        <v>-1.2</v>
      </c>
      <c r="CI7" s="1084"/>
      <c r="CJ7" s="1084"/>
      <c r="CK7" s="1084"/>
      <c r="CL7" s="1085"/>
      <c r="CM7" s="1083">
        <v>109</v>
      </c>
      <c r="CN7" s="1084"/>
      <c r="CO7" s="1084"/>
      <c r="CP7" s="1084"/>
      <c r="CQ7" s="1085"/>
      <c r="CR7" s="1083">
        <v>105</v>
      </c>
      <c r="CS7" s="1084"/>
      <c r="CT7" s="1084"/>
      <c r="CU7" s="1084"/>
      <c r="CV7" s="1085"/>
      <c r="CW7" s="1083">
        <v>8</v>
      </c>
      <c r="CX7" s="1084"/>
      <c r="CY7" s="1084"/>
      <c r="CZ7" s="1084"/>
      <c r="DA7" s="1085"/>
      <c r="DB7" s="1083" t="s">
        <v>491</v>
      </c>
      <c r="DC7" s="1084"/>
      <c r="DD7" s="1084"/>
      <c r="DE7" s="1084"/>
      <c r="DF7" s="1085"/>
      <c r="DG7" s="1083" t="s">
        <v>491</v>
      </c>
      <c r="DH7" s="1084"/>
      <c r="DI7" s="1084"/>
      <c r="DJ7" s="1084"/>
      <c r="DK7" s="1085"/>
      <c r="DL7" s="1083" t="s">
        <v>491</v>
      </c>
      <c r="DM7" s="1084"/>
      <c r="DN7" s="1084"/>
      <c r="DO7" s="1084"/>
      <c r="DP7" s="1085"/>
      <c r="DQ7" s="1083" t="s">
        <v>491</v>
      </c>
      <c r="DR7" s="1084"/>
      <c r="DS7" s="1084"/>
      <c r="DT7" s="1084"/>
      <c r="DU7" s="1085"/>
      <c r="DV7" s="1086"/>
      <c r="DW7" s="1087"/>
      <c r="DX7" s="1087"/>
      <c r="DY7" s="1087"/>
      <c r="DZ7" s="1088"/>
      <c r="EA7" s="217"/>
    </row>
    <row r="8" spans="1:131" s="218" customFormat="1" ht="26.25" customHeight="1" x14ac:dyDescent="0.15">
      <c r="A8" s="221">
        <v>2</v>
      </c>
      <c r="B8" s="1017" t="s">
        <v>375</v>
      </c>
      <c r="C8" s="1018"/>
      <c r="D8" s="1018"/>
      <c r="E8" s="1018"/>
      <c r="F8" s="1018"/>
      <c r="G8" s="1018"/>
      <c r="H8" s="1018"/>
      <c r="I8" s="1018"/>
      <c r="J8" s="1018"/>
      <c r="K8" s="1018"/>
      <c r="L8" s="1018"/>
      <c r="M8" s="1018"/>
      <c r="N8" s="1018"/>
      <c r="O8" s="1018"/>
      <c r="P8" s="1019"/>
      <c r="Q8" s="1025">
        <v>75</v>
      </c>
      <c r="R8" s="1026"/>
      <c r="S8" s="1026"/>
      <c r="T8" s="1026"/>
      <c r="U8" s="1026"/>
      <c r="V8" s="1026">
        <v>0</v>
      </c>
      <c r="W8" s="1026"/>
      <c r="X8" s="1026"/>
      <c r="Y8" s="1026"/>
      <c r="Z8" s="1026"/>
      <c r="AA8" s="1026">
        <v>75</v>
      </c>
      <c r="AB8" s="1026"/>
      <c r="AC8" s="1026"/>
      <c r="AD8" s="1026"/>
      <c r="AE8" s="1027"/>
      <c r="AF8" s="1022">
        <v>75</v>
      </c>
      <c r="AG8" s="1023"/>
      <c r="AH8" s="1023"/>
      <c r="AI8" s="1023"/>
      <c r="AJ8" s="1024"/>
      <c r="AK8" s="1067">
        <v>0</v>
      </c>
      <c r="AL8" s="1068"/>
      <c r="AM8" s="1068"/>
      <c r="AN8" s="1068"/>
      <c r="AO8" s="1068"/>
      <c r="AP8" s="1068">
        <v>0</v>
      </c>
      <c r="AQ8" s="1068"/>
      <c r="AR8" s="1068"/>
      <c r="AS8" s="1068"/>
      <c r="AT8" s="1068"/>
      <c r="AU8" s="1069"/>
      <c r="AV8" s="1069"/>
      <c r="AW8" s="1069"/>
      <c r="AX8" s="1069"/>
      <c r="AY8" s="1070"/>
      <c r="AZ8" s="214"/>
      <c r="BA8" s="214"/>
      <c r="BB8" s="214"/>
      <c r="BC8" s="214"/>
      <c r="BD8" s="214"/>
      <c r="BE8" s="215"/>
      <c r="BF8" s="215"/>
      <c r="BG8" s="215"/>
      <c r="BH8" s="215"/>
      <c r="BI8" s="215"/>
      <c r="BJ8" s="215"/>
      <c r="BK8" s="215"/>
      <c r="BL8" s="215"/>
      <c r="BM8" s="215"/>
      <c r="BN8" s="215"/>
      <c r="BO8" s="215"/>
      <c r="BP8" s="215"/>
      <c r="BQ8" s="221">
        <v>2</v>
      </c>
      <c r="BR8" s="222"/>
      <c r="BS8" s="979" t="s">
        <v>559</v>
      </c>
      <c r="BT8" s="980"/>
      <c r="BU8" s="980"/>
      <c r="BV8" s="980"/>
      <c r="BW8" s="980"/>
      <c r="BX8" s="980"/>
      <c r="BY8" s="980"/>
      <c r="BZ8" s="980"/>
      <c r="CA8" s="980"/>
      <c r="CB8" s="980"/>
      <c r="CC8" s="980"/>
      <c r="CD8" s="980"/>
      <c r="CE8" s="980"/>
      <c r="CF8" s="980"/>
      <c r="CG8" s="1001"/>
      <c r="CH8" s="976">
        <v>0</v>
      </c>
      <c r="CI8" s="977"/>
      <c r="CJ8" s="977"/>
      <c r="CK8" s="977"/>
      <c r="CL8" s="978"/>
      <c r="CM8" s="976">
        <v>79</v>
      </c>
      <c r="CN8" s="977"/>
      <c r="CO8" s="977"/>
      <c r="CP8" s="977"/>
      <c r="CQ8" s="978"/>
      <c r="CR8" s="976">
        <v>5</v>
      </c>
      <c r="CS8" s="977"/>
      <c r="CT8" s="977"/>
      <c r="CU8" s="977"/>
      <c r="CV8" s="978"/>
      <c r="CW8" s="976">
        <v>0</v>
      </c>
      <c r="CX8" s="977"/>
      <c r="CY8" s="977"/>
      <c r="CZ8" s="977"/>
      <c r="DA8" s="978"/>
      <c r="DB8" s="976" t="s">
        <v>491</v>
      </c>
      <c r="DC8" s="977"/>
      <c r="DD8" s="977"/>
      <c r="DE8" s="977"/>
      <c r="DF8" s="978"/>
      <c r="DG8" s="976" t="s">
        <v>491</v>
      </c>
      <c r="DH8" s="977"/>
      <c r="DI8" s="977"/>
      <c r="DJ8" s="977"/>
      <c r="DK8" s="978"/>
      <c r="DL8" s="976" t="s">
        <v>491</v>
      </c>
      <c r="DM8" s="977"/>
      <c r="DN8" s="977"/>
      <c r="DO8" s="977"/>
      <c r="DP8" s="978"/>
      <c r="DQ8" s="976" t="s">
        <v>491</v>
      </c>
      <c r="DR8" s="977"/>
      <c r="DS8" s="977"/>
      <c r="DT8" s="977"/>
      <c r="DU8" s="978"/>
      <c r="DV8" s="979"/>
      <c r="DW8" s="980"/>
      <c r="DX8" s="980"/>
      <c r="DY8" s="980"/>
      <c r="DZ8" s="981"/>
      <c r="EA8" s="217"/>
    </row>
    <row r="9" spans="1:131" s="218" customFormat="1" ht="26.25" customHeight="1" x14ac:dyDescent="0.15">
      <c r="A9" s="221">
        <v>3</v>
      </c>
      <c r="B9" s="1017"/>
      <c r="C9" s="1018"/>
      <c r="D9" s="1018"/>
      <c r="E9" s="1018"/>
      <c r="F9" s="1018"/>
      <c r="G9" s="1018"/>
      <c r="H9" s="1018"/>
      <c r="I9" s="1018"/>
      <c r="J9" s="1018"/>
      <c r="K9" s="1018"/>
      <c r="L9" s="1018"/>
      <c r="M9" s="1018"/>
      <c r="N9" s="1018"/>
      <c r="O9" s="1018"/>
      <c r="P9" s="1019"/>
      <c r="Q9" s="1025"/>
      <c r="R9" s="1026"/>
      <c r="S9" s="1026"/>
      <c r="T9" s="1026"/>
      <c r="U9" s="1026"/>
      <c r="V9" s="1026"/>
      <c r="W9" s="1026"/>
      <c r="X9" s="1026"/>
      <c r="Y9" s="1026"/>
      <c r="Z9" s="1026"/>
      <c r="AA9" s="1026"/>
      <c r="AB9" s="1026"/>
      <c r="AC9" s="1026"/>
      <c r="AD9" s="1026"/>
      <c r="AE9" s="1027"/>
      <c r="AF9" s="1022"/>
      <c r="AG9" s="1023"/>
      <c r="AH9" s="1023"/>
      <c r="AI9" s="1023"/>
      <c r="AJ9" s="1024"/>
      <c r="AK9" s="1067"/>
      <c r="AL9" s="1068"/>
      <c r="AM9" s="1068"/>
      <c r="AN9" s="1068"/>
      <c r="AO9" s="1068"/>
      <c r="AP9" s="1068"/>
      <c r="AQ9" s="1068"/>
      <c r="AR9" s="1068"/>
      <c r="AS9" s="1068"/>
      <c r="AT9" s="1068"/>
      <c r="AU9" s="1069"/>
      <c r="AV9" s="1069"/>
      <c r="AW9" s="1069"/>
      <c r="AX9" s="1069"/>
      <c r="AY9" s="1070"/>
      <c r="AZ9" s="214"/>
      <c r="BA9" s="214"/>
      <c r="BB9" s="214"/>
      <c r="BC9" s="214"/>
      <c r="BD9" s="214"/>
      <c r="BE9" s="215"/>
      <c r="BF9" s="215"/>
      <c r="BG9" s="215"/>
      <c r="BH9" s="215"/>
      <c r="BI9" s="215"/>
      <c r="BJ9" s="215"/>
      <c r="BK9" s="215"/>
      <c r="BL9" s="215"/>
      <c r="BM9" s="215"/>
      <c r="BN9" s="215"/>
      <c r="BO9" s="215"/>
      <c r="BP9" s="215"/>
      <c r="BQ9" s="221">
        <v>3</v>
      </c>
      <c r="BR9" s="222"/>
      <c r="BS9" s="979"/>
      <c r="BT9" s="980"/>
      <c r="BU9" s="980"/>
      <c r="BV9" s="980"/>
      <c r="BW9" s="980"/>
      <c r="BX9" s="980"/>
      <c r="BY9" s="980"/>
      <c r="BZ9" s="980"/>
      <c r="CA9" s="980"/>
      <c r="CB9" s="980"/>
      <c r="CC9" s="980"/>
      <c r="CD9" s="980"/>
      <c r="CE9" s="980"/>
      <c r="CF9" s="980"/>
      <c r="CG9" s="1001"/>
      <c r="CH9" s="976"/>
      <c r="CI9" s="977"/>
      <c r="CJ9" s="977"/>
      <c r="CK9" s="977"/>
      <c r="CL9" s="978"/>
      <c r="CM9" s="976"/>
      <c r="CN9" s="977"/>
      <c r="CO9" s="977"/>
      <c r="CP9" s="977"/>
      <c r="CQ9" s="978"/>
      <c r="CR9" s="976"/>
      <c r="CS9" s="977"/>
      <c r="CT9" s="977"/>
      <c r="CU9" s="977"/>
      <c r="CV9" s="978"/>
      <c r="CW9" s="976"/>
      <c r="CX9" s="977"/>
      <c r="CY9" s="977"/>
      <c r="CZ9" s="977"/>
      <c r="DA9" s="978"/>
      <c r="DB9" s="976"/>
      <c r="DC9" s="977"/>
      <c r="DD9" s="977"/>
      <c r="DE9" s="977"/>
      <c r="DF9" s="978"/>
      <c r="DG9" s="976"/>
      <c r="DH9" s="977"/>
      <c r="DI9" s="977"/>
      <c r="DJ9" s="977"/>
      <c r="DK9" s="978"/>
      <c r="DL9" s="976"/>
      <c r="DM9" s="977"/>
      <c r="DN9" s="977"/>
      <c r="DO9" s="977"/>
      <c r="DP9" s="978"/>
      <c r="DQ9" s="976"/>
      <c r="DR9" s="977"/>
      <c r="DS9" s="977"/>
      <c r="DT9" s="977"/>
      <c r="DU9" s="978"/>
      <c r="DV9" s="979"/>
      <c r="DW9" s="980"/>
      <c r="DX9" s="980"/>
      <c r="DY9" s="980"/>
      <c r="DZ9" s="981"/>
      <c r="EA9" s="217"/>
    </row>
    <row r="10" spans="1:131" s="218" customFormat="1" ht="26.25" customHeight="1" x14ac:dyDescent="0.15">
      <c r="A10" s="221">
        <v>4</v>
      </c>
      <c r="B10" s="1017"/>
      <c r="C10" s="1018"/>
      <c r="D10" s="1018"/>
      <c r="E10" s="1018"/>
      <c r="F10" s="1018"/>
      <c r="G10" s="1018"/>
      <c r="H10" s="1018"/>
      <c r="I10" s="1018"/>
      <c r="J10" s="1018"/>
      <c r="K10" s="1018"/>
      <c r="L10" s="1018"/>
      <c r="M10" s="1018"/>
      <c r="N10" s="1018"/>
      <c r="O10" s="1018"/>
      <c r="P10" s="1019"/>
      <c r="Q10" s="1025"/>
      <c r="R10" s="1026"/>
      <c r="S10" s="1026"/>
      <c r="T10" s="1026"/>
      <c r="U10" s="1026"/>
      <c r="V10" s="1026"/>
      <c r="W10" s="1026"/>
      <c r="X10" s="1026"/>
      <c r="Y10" s="1026"/>
      <c r="Z10" s="1026"/>
      <c r="AA10" s="1026"/>
      <c r="AB10" s="1026"/>
      <c r="AC10" s="1026"/>
      <c r="AD10" s="1026"/>
      <c r="AE10" s="1027"/>
      <c r="AF10" s="1022"/>
      <c r="AG10" s="1023"/>
      <c r="AH10" s="1023"/>
      <c r="AI10" s="1023"/>
      <c r="AJ10" s="1024"/>
      <c r="AK10" s="1067"/>
      <c r="AL10" s="1068"/>
      <c r="AM10" s="1068"/>
      <c r="AN10" s="1068"/>
      <c r="AO10" s="1068"/>
      <c r="AP10" s="1068"/>
      <c r="AQ10" s="1068"/>
      <c r="AR10" s="1068"/>
      <c r="AS10" s="1068"/>
      <c r="AT10" s="1068"/>
      <c r="AU10" s="1069"/>
      <c r="AV10" s="1069"/>
      <c r="AW10" s="1069"/>
      <c r="AX10" s="1069"/>
      <c r="AY10" s="1070"/>
      <c r="AZ10" s="214"/>
      <c r="BA10" s="214"/>
      <c r="BB10" s="214"/>
      <c r="BC10" s="214"/>
      <c r="BD10" s="214"/>
      <c r="BE10" s="215"/>
      <c r="BF10" s="215"/>
      <c r="BG10" s="215"/>
      <c r="BH10" s="215"/>
      <c r="BI10" s="215"/>
      <c r="BJ10" s="215"/>
      <c r="BK10" s="215"/>
      <c r="BL10" s="215"/>
      <c r="BM10" s="215"/>
      <c r="BN10" s="215"/>
      <c r="BO10" s="215"/>
      <c r="BP10" s="215"/>
      <c r="BQ10" s="221">
        <v>4</v>
      </c>
      <c r="BR10" s="222"/>
      <c r="BS10" s="979"/>
      <c r="BT10" s="980"/>
      <c r="BU10" s="980"/>
      <c r="BV10" s="980"/>
      <c r="BW10" s="980"/>
      <c r="BX10" s="980"/>
      <c r="BY10" s="980"/>
      <c r="BZ10" s="980"/>
      <c r="CA10" s="980"/>
      <c r="CB10" s="980"/>
      <c r="CC10" s="980"/>
      <c r="CD10" s="980"/>
      <c r="CE10" s="980"/>
      <c r="CF10" s="980"/>
      <c r="CG10" s="1001"/>
      <c r="CH10" s="976"/>
      <c r="CI10" s="977"/>
      <c r="CJ10" s="977"/>
      <c r="CK10" s="977"/>
      <c r="CL10" s="978"/>
      <c r="CM10" s="976"/>
      <c r="CN10" s="977"/>
      <c r="CO10" s="977"/>
      <c r="CP10" s="977"/>
      <c r="CQ10" s="978"/>
      <c r="CR10" s="976"/>
      <c r="CS10" s="977"/>
      <c r="CT10" s="977"/>
      <c r="CU10" s="977"/>
      <c r="CV10" s="978"/>
      <c r="CW10" s="976"/>
      <c r="CX10" s="977"/>
      <c r="CY10" s="977"/>
      <c r="CZ10" s="977"/>
      <c r="DA10" s="978"/>
      <c r="DB10" s="976"/>
      <c r="DC10" s="977"/>
      <c r="DD10" s="977"/>
      <c r="DE10" s="977"/>
      <c r="DF10" s="978"/>
      <c r="DG10" s="976"/>
      <c r="DH10" s="977"/>
      <c r="DI10" s="977"/>
      <c r="DJ10" s="977"/>
      <c r="DK10" s="978"/>
      <c r="DL10" s="976"/>
      <c r="DM10" s="977"/>
      <c r="DN10" s="977"/>
      <c r="DO10" s="977"/>
      <c r="DP10" s="978"/>
      <c r="DQ10" s="976"/>
      <c r="DR10" s="977"/>
      <c r="DS10" s="977"/>
      <c r="DT10" s="977"/>
      <c r="DU10" s="978"/>
      <c r="DV10" s="979"/>
      <c r="DW10" s="980"/>
      <c r="DX10" s="980"/>
      <c r="DY10" s="980"/>
      <c r="DZ10" s="981"/>
      <c r="EA10" s="217"/>
    </row>
    <row r="11" spans="1:131" s="218" customFormat="1" ht="26.25" customHeight="1" x14ac:dyDescent="0.15">
      <c r="A11" s="221">
        <v>5</v>
      </c>
      <c r="B11" s="1017"/>
      <c r="C11" s="1018"/>
      <c r="D11" s="1018"/>
      <c r="E11" s="1018"/>
      <c r="F11" s="1018"/>
      <c r="G11" s="1018"/>
      <c r="H11" s="1018"/>
      <c r="I11" s="1018"/>
      <c r="J11" s="1018"/>
      <c r="K11" s="1018"/>
      <c r="L11" s="1018"/>
      <c r="M11" s="1018"/>
      <c r="N11" s="1018"/>
      <c r="O11" s="1018"/>
      <c r="P11" s="1019"/>
      <c r="Q11" s="1025"/>
      <c r="R11" s="1026"/>
      <c r="S11" s="1026"/>
      <c r="T11" s="1026"/>
      <c r="U11" s="1026"/>
      <c r="V11" s="1026"/>
      <c r="W11" s="1026"/>
      <c r="X11" s="1026"/>
      <c r="Y11" s="1026"/>
      <c r="Z11" s="1026"/>
      <c r="AA11" s="1026"/>
      <c r="AB11" s="1026"/>
      <c r="AC11" s="1026"/>
      <c r="AD11" s="1026"/>
      <c r="AE11" s="1027"/>
      <c r="AF11" s="1022"/>
      <c r="AG11" s="1023"/>
      <c r="AH11" s="1023"/>
      <c r="AI11" s="1023"/>
      <c r="AJ11" s="1024"/>
      <c r="AK11" s="1067"/>
      <c r="AL11" s="1068"/>
      <c r="AM11" s="1068"/>
      <c r="AN11" s="1068"/>
      <c r="AO11" s="1068"/>
      <c r="AP11" s="1068"/>
      <c r="AQ11" s="1068"/>
      <c r="AR11" s="1068"/>
      <c r="AS11" s="1068"/>
      <c r="AT11" s="1068"/>
      <c r="AU11" s="1069"/>
      <c r="AV11" s="1069"/>
      <c r="AW11" s="1069"/>
      <c r="AX11" s="1069"/>
      <c r="AY11" s="1070"/>
      <c r="AZ11" s="214"/>
      <c r="BA11" s="214"/>
      <c r="BB11" s="214"/>
      <c r="BC11" s="214"/>
      <c r="BD11" s="214"/>
      <c r="BE11" s="215"/>
      <c r="BF11" s="215"/>
      <c r="BG11" s="215"/>
      <c r="BH11" s="215"/>
      <c r="BI11" s="215"/>
      <c r="BJ11" s="215"/>
      <c r="BK11" s="215"/>
      <c r="BL11" s="215"/>
      <c r="BM11" s="215"/>
      <c r="BN11" s="215"/>
      <c r="BO11" s="215"/>
      <c r="BP11" s="215"/>
      <c r="BQ11" s="221">
        <v>5</v>
      </c>
      <c r="BR11" s="222"/>
      <c r="BS11" s="979"/>
      <c r="BT11" s="980"/>
      <c r="BU11" s="980"/>
      <c r="BV11" s="980"/>
      <c r="BW11" s="980"/>
      <c r="BX11" s="980"/>
      <c r="BY11" s="980"/>
      <c r="BZ11" s="980"/>
      <c r="CA11" s="980"/>
      <c r="CB11" s="980"/>
      <c r="CC11" s="980"/>
      <c r="CD11" s="980"/>
      <c r="CE11" s="980"/>
      <c r="CF11" s="980"/>
      <c r="CG11" s="1001"/>
      <c r="CH11" s="976"/>
      <c r="CI11" s="977"/>
      <c r="CJ11" s="977"/>
      <c r="CK11" s="977"/>
      <c r="CL11" s="978"/>
      <c r="CM11" s="976"/>
      <c r="CN11" s="977"/>
      <c r="CO11" s="977"/>
      <c r="CP11" s="977"/>
      <c r="CQ11" s="978"/>
      <c r="CR11" s="976"/>
      <c r="CS11" s="977"/>
      <c r="CT11" s="977"/>
      <c r="CU11" s="977"/>
      <c r="CV11" s="978"/>
      <c r="CW11" s="976"/>
      <c r="CX11" s="977"/>
      <c r="CY11" s="977"/>
      <c r="CZ11" s="977"/>
      <c r="DA11" s="978"/>
      <c r="DB11" s="976"/>
      <c r="DC11" s="977"/>
      <c r="DD11" s="977"/>
      <c r="DE11" s="977"/>
      <c r="DF11" s="978"/>
      <c r="DG11" s="976"/>
      <c r="DH11" s="977"/>
      <c r="DI11" s="977"/>
      <c r="DJ11" s="977"/>
      <c r="DK11" s="978"/>
      <c r="DL11" s="976"/>
      <c r="DM11" s="977"/>
      <c r="DN11" s="977"/>
      <c r="DO11" s="977"/>
      <c r="DP11" s="978"/>
      <c r="DQ11" s="976"/>
      <c r="DR11" s="977"/>
      <c r="DS11" s="977"/>
      <c r="DT11" s="977"/>
      <c r="DU11" s="978"/>
      <c r="DV11" s="979"/>
      <c r="DW11" s="980"/>
      <c r="DX11" s="980"/>
      <c r="DY11" s="980"/>
      <c r="DZ11" s="981"/>
      <c r="EA11" s="217"/>
    </row>
    <row r="12" spans="1:131" s="218" customFormat="1" ht="26.25" customHeight="1" x14ac:dyDescent="0.15">
      <c r="A12" s="221">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7"/>
      <c r="AL12" s="1068"/>
      <c r="AM12" s="1068"/>
      <c r="AN12" s="1068"/>
      <c r="AO12" s="1068"/>
      <c r="AP12" s="1068"/>
      <c r="AQ12" s="1068"/>
      <c r="AR12" s="1068"/>
      <c r="AS12" s="1068"/>
      <c r="AT12" s="1068"/>
      <c r="AU12" s="1069"/>
      <c r="AV12" s="1069"/>
      <c r="AW12" s="1069"/>
      <c r="AX12" s="1069"/>
      <c r="AY12" s="1070"/>
      <c r="AZ12" s="214"/>
      <c r="BA12" s="214"/>
      <c r="BB12" s="214"/>
      <c r="BC12" s="214"/>
      <c r="BD12" s="214"/>
      <c r="BE12" s="215"/>
      <c r="BF12" s="215"/>
      <c r="BG12" s="215"/>
      <c r="BH12" s="215"/>
      <c r="BI12" s="215"/>
      <c r="BJ12" s="215"/>
      <c r="BK12" s="215"/>
      <c r="BL12" s="215"/>
      <c r="BM12" s="215"/>
      <c r="BN12" s="215"/>
      <c r="BO12" s="215"/>
      <c r="BP12" s="215"/>
      <c r="BQ12" s="221">
        <v>6</v>
      </c>
      <c r="BR12" s="222"/>
      <c r="BS12" s="979"/>
      <c r="BT12" s="980"/>
      <c r="BU12" s="980"/>
      <c r="BV12" s="980"/>
      <c r="BW12" s="980"/>
      <c r="BX12" s="980"/>
      <c r="BY12" s="980"/>
      <c r="BZ12" s="980"/>
      <c r="CA12" s="980"/>
      <c r="CB12" s="980"/>
      <c r="CC12" s="980"/>
      <c r="CD12" s="980"/>
      <c r="CE12" s="980"/>
      <c r="CF12" s="980"/>
      <c r="CG12" s="1001"/>
      <c r="CH12" s="976"/>
      <c r="CI12" s="977"/>
      <c r="CJ12" s="977"/>
      <c r="CK12" s="977"/>
      <c r="CL12" s="978"/>
      <c r="CM12" s="976"/>
      <c r="CN12" s="977"/>
      <c r="CO12" s="977"/>
      <c r="CP12" s="977"/>
      <c r="CQ12" s="978"/>
      <c r="CR12" s="976"/>
      <c r="CS12" s="977"/>
      <c r="CT12" s="977"/>
      <c r="CU12" s="977"/>
      <c r="CV12" s="978"/>
      <c r="CW12" s="976"/>
      <c r="CX12" s="977"/>
      <c r="CY12" s="977"/>
      <c r="CZ12" s="977"/>
      <c r="DA12" s="978"/>
      <c r="DB12" s="976"/>
      <c r="DC12" s="977"/>
      <c r="DD12" s="977"/>
      <c r="DE12" s="977"/>
      <c r="DF12" s="978"/>
      <c r="DG12" s="976"/>
      <c r="DH12" s="977"/>
      <c r="DI12" s="977"/>
      <c r="DJ12" s="977"/>
      <c r="DK12" s="978"/>
      <c r="DL12" s="976"/>
      <c r="DM12" s="977"/>
      <c r="DN12" s="977"/>
      <c r="DO12" s="977"/>
      <c r="DP12" s="978"/>
      <c r="DQ12" s="976"/>
      <c r="DR12" s="977"/>
      <c r="DS12" s="977"/>
      <c r="DT12" s="977"/>
      <c r="DU12" s="978"/>
      <c r="DV12" s="979"/>
      <c r="DW12" s="980"/>
      <c r="DX12" s="980"/>
      <c r="DY12" s="980"/>
      <c r="DZ12" s="981"/>
      <c r="EA12" s="217"/>
    </row>
    <row r="13" spans="1:131" s="218" customFormat="1" ht="26.25" customHeight="1" x14ac:dyDescent="0.15">
      <c r="A13" s="221">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7"/>
      <c r="AL13" s="1068"/>
      <c r="AM13" s="1068"/>
      <c r="AN13" s="1068"/>
      <c r="AO13" s="1068"/>
      <c r="AP13" s="1068"/>
      <c r="AQ13" s="1068"/>
      <c r="AR13" s="1068"/>
      <c r="AS13" s="1068"/>
      <c r="AT13" s="1068"/>
      <c r="AU13" s="1069"/>
      <c r="AV13" s="1069"/>
      <c r="AW13" s="1069"/>
      <c r="AX13" s="1069"/>
      <c r="AY13" s="1070"/>
      <c r="AZ13" s="214"/>
      <c r="BA13" s="214"/>
      <c r="BB13" s="214"/>
      <c r="BC13" s="214"/>
      <c r="BD13" s="214"/>
      <c r="BE13" s="215"/>
      <c r="BF13" s="215"/>
      <c r="BG13" s="215"/>
      <c r="BH13" s="215"/>
      <c r="BI13" s="215"/>
      <c r="BJ13" s="215"/>
      <c r="BK13" s="215"/>
      <c r="BL13" s="215"/>
      <c r="BM13" s="215"/>
      <c r="BN13" s="215"/>
      <c r="BO13" s="215"/>
      <c r="BP13" s="215"/>
      <c r="BQ13" s="221">
        <v>7</v>
      </c>
      <c r="BR13" s="222"/>
      <c r="BS13" s="979"/>
      <c r="BT13" s="980"/>
      <c r="BU13" s="980"/>
      <c r="BV13" s="980"/>
      <c r="BW13" s="980"/>
      <c r="BX13" s="980"/>
      <c r="BY13" s="980"/>
      <c r="BZ13" s="980"/>
      <c r="CA13" s="980"/>
      <c r="CB13" s="980"/>
      <c r="CC13" s="980"/>
      <c r="CD13" s="980"/>
      <c r="CE13" s="980"/>
      <c r="CF13" s="980"/>
      <c r="CG13" s="1001"/>
      <c r="CH13" s="976"/>
      <c r="CI13" s="977"/>
      <c r="CJ13" s="977"/>
      <c r="CK13" s="977"/>
      <c r="CL13" s="978"/>
      <c r="CM13" s="976"/>
      <c r="CN13" s="977"/>
      <c r="CO13" s="977"/>
      <c r="CP13" s="977"/>
      <c r="CQ13" s="978"/>
      <c r="CR13" s="976"/>
      <c r="CS13" s="977"/>
      <c r="CT13" s="977"/>
      <c r="CU13" s="977"/>
      <c r="CV13" s="978"/>
      <c r="CW13" s="976"/>
      <c r="CX13" s="977"/>
      <c r="CY13" s="977"/>
      <c r="CZ13" s="977"/>
      <c r="DA13" s="978"/>
      <c r="DB13" s="976"/>
      <c r="DC13" s="977"/>
      <c r="DD13" s="977"/>
      <c r="DE13" s="977"/>
      <c r="DF13" s="978"/>
      <c r="DG13" s="976"/>
      <c r="DH13" s="977"/>
      <c r="DI13" s="977"/>
      <c r="DJ13" s="977"/>
      <c r="DK13" s="978"/>
      <c r="DL13" s="976"/>
      <c r="DM13" s="977"/>
      <c r="DN13" s="977"/>
      <c r="DO13" s="977"/>
      <c r="DP13" s="978"/>
      <c r="DQ13" s="976"/>
      <c r="DR13" s="977"/>
      <c r="DS13" s="977"/>
      <c r="DT13" s="977"/>
      <c r="DU13" s="978"/>
      <c r="DV13" s="979"/>
      <c r="DW13" s="980"/>
      <c r="DX13" s="980"/>
      <c r="DY13" s="980"/>
      <c r="DZ13" s="981"/>
      <c r="EA13" s="217"/>
    </row>
    <row r="14" spans="1:131" s="218" customFormat="1" ht="26.25" customHeight="1" x14ac:dyDescent="0.15">
      <c r="A14" s="221">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14"/>
      <c r="BA14" s="214"/>
      <c r="BB14" s="214"/>
      <c r="BC14" s="214"/>
      <c r="BD14" s="214"/>
      <c r="BE14" s="215"/>
      <c r="BF14" s="215"/>
      <c r="BG14" s="215"/>
      <c r="BH14" s="215"/>
      <c r="BI14" s="215"/>
      <c r="BJ14" s="215"/>
      <c r="BK14" s="215"/>
      <c r="BL14" s="215"/>
      <c r="BM14" s="215"/>
      <c r="BN14" s="215"/>
      <c r="BO14" s="215"/>
      <c r="BP14" s="215"/>
      <c r="BQ14" s="221">
        <v>8</v>
      </c>
      <c r="BR14" s="222"/>
      <c r="BS14" s="979"/>
      <c r="BT14" s="980"/>
      <c r="BU14" s="980"/>
      <c r="BV14" s="980"/>
      <c r="BW14" s="980"/>
      <c r="BX14" s="980"/>
      <c r="BY14" s="980"/>
      <c r="BZ14" s="980"/>
      <c r="CA14" s="980"/>
      <c r="CB14" s="980"/>
      <c r="CC14" s="980"/>
      <c r="CD14" s="980"/>
      <c r="CE14" s="980"/>
      <c r="CF14" s="980"/>
      <c r="CG14" s="1001"/>
      <c r="CH14" s="976"/>
      <c r="CI14" s="977"/>
      <c r="CJ14" s="977"/>
      <c r="CK14" s="977"/>
      <c r="CL14" s="978"/>
      <c r="CM14" s="976"/>
      <c r="CN14" s="977"/>
      <c r="CO14" s="977"/>
      <c r="CP14" s="977"/>
      <c r="CQ14" s="978"/>
      <c r="CR14" s="976"/>
      <c r="CS14" s="977"/>
      <c r="CT14" s="977"/>
      <c r="CU14" s="977"/>
      <c r="CV14" s="978"/>
      <c r="CW14" s="976"/>
      <c r="CX14" s="977"/>
      <c r="CY14" s="977"/>
      <c r="CZ14" s="977"/>
      <c r="DA14" s="978"/>
      <c r="DB14" s="976"/>
      <c r="DC14" s="977"/>
      <c r="DD14" s="977"/>
      <c r="DE14" s="977"/>
      <c r="DF14" s="978"/>
      <c r="DG14" s="976"/>
      <c r="DH14" s="977"/>
      <c r="DI14" s="977"/>
      <c r="DJ14" s="977"/>
      <c r="DK14" s="978"/>
      <c r="DL14" s="976"/>
      <c r="DM14" s="977"/>
      <c r="DN14" s="977"/>
      <c r="DO14" s="977"/>
      <c r="DP14" s="978"/>
      <c r="DQ14" s="976"/>
      <c r="DR14" s="977"/>
      <c r="DS14" s="977"/>
      <c r="DT14" s="977"/>
      <c r="DU14" s="978"/>
      <c r="DV14" s="979"/>
      <c r="DW14" s="980"/>
      <c r="DX14" s="980"/>
      <c r="DY14" s="980"/>
      <c r="DZ14" s="981"/>
      <c r="EA14" s="217"/>
    </row>
    <row r="15" spans="1:131" s="218" customFormat="1" ht="26.25" customHeight="1" x14ac:dyDescent="0.15">
      <c r="A15" s="221">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14"/>
      <c r="BA15" s="214"/>
      <c r="BB15" s="214"/>
      <c r="BC15" s="214"/>
      <c r="BD15" s="214"/>
      <c r="BE15" s="215"/>
      <c r="BF15" s="215"/>
      <c r="BG15" s="215"/>
      <c r="BH15" s="215"/>
      <c r="BI15" s="215"/>
      <c r="BJ15" s="215"/>
      <c r="BK15" s="215"/>
      <c r="BL15" s="215"/>
      <c r="BM15" s="215"/>
      <c r="BN15" s="215"/>
      <c r="BO15" s="215"/>
      <c r="BP15" s="215"/>
      <c r="BQ15" s="221">
        <v>9</v>
      </c>
      <c r="BR15" s="222"/>
      <c r="BS15" s="979"/>
      <c r="BT15" s="980"/>
      <c r="BU15" s="980"/>
      <c r="BV15" s="980"/>
      <c r="BW15" s="980"/>
      <c r="BX15" s="980"/>
      <c r="BY15" s="980"/>
      <c r="BZ15" s="980"/>
      <c r="CA15" s="980"/>
      <c r="CB15" s="980"/>
      <c r="CC15" s="980"/>
      <c r="CD15" s="980"/>
      <c r="CE15" s="980"/>
      <c r="CF15" s="980"/>
      <c r="CG15" s="1001"/>
      <c r="CH15" s="976"/>
      <c r="CI15" s="977"/>
      <c r="CJ15" s="977"/>
      <c r="CK15" s="977"/>
      <c r="CL15" s="978"/>
      <c r="CM15" s="976"/>
      <c r="CN15" s="977"/>
      <c r="CO15" s="977"/>
      <c r="CP15" s="977"/>
      <c r="CQ15" s="978"/>
      <c r="CR15" s="976"/>
      <c r="CS15" s="977"/>
      <c r="CT15" s="977"/>
      <c r="CU15" s="977"/>
      <c r="CV15" s="978"/>
      <c r="CW15" s="976"/>
      <c r="CX15" s="977"/>
      <c r="CY15" s="977"/>
      <c r="CZ15" s="977"/>
      <c r="DA15" s="978"/>
      <c r="DB15" s="976"/>
      <c r="DC15" s="977"/>
      <c r="DD15" s="977"/>
      <c r="DE15" s="977"/>
      <c r="DF15" s="978"/>
      <c r="DG15" s="976"/>
      <c r="DH15" s="977"/>
      <c r="DI15" s="977"/>
      <c r="DJ15" s="977"/>
      <c r="DK15" s="978"/>
      <c r="DL15" s="976"/>
      <c r="DM15" s="977"/>
      <c r="DN15" s="977"/>
      <c r="DO15" s="977"/>
      <c r="DP15" s="978"/>
      <c r="DQ15" s="976"/>
      <c r="DR15" s="977"/>
      <c r="DS15" s="977"/>
      <c r="DT15" s="977"/>
      <c r="DU15" s="978"/>
      <c r="DV15" s="979"/>
      <c r="DW15" s="980"/>
      <c r="DX15" s="980"/>
      <c r="DY15" s="980"/>
      <c r="DZ15" s="981"/>
      <c r="EA15" s="217"/>
    </row>
    <row r="16" spans="1:131" s="218" customFormat="1" ht="26.25" customHeight="1" x14ac:dyDescent="0.15">
      <c r="A16" s="221">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14"/>
      <c r="BA16" s="214"/>
      <c r="BB16" s="214"/>
      <c r="BC16" s="214"/>
      <c r="BD16" s="214"/>
      <c r="BE16" s="215"/>
      <c r="BF16" s="215"/>
      <c r="BG16" s="215"/>
      <c r="BH16" s="215"/>
      <c r="BI16" s="215"/>
      <c r="BJ16" s="215"/>
      <c r="BK16" s="215"/>
      <c r="BL16" s="215"/>
      <c r="BM16" s="215"/>
      <c r="BN16" s="215"/>
      <c r="BO16" s="215"/>
      <c r="BP16" s="215"/>
      <c r="BQ16" s="221">
        <v>10</v>
      </c>
      <c r="BR16" s="222"/>
      <c r="BS16" s="979"/>
      <c r="BT16" s="980"/>
      <c r="BU16" s="980"/>
      <c r="BV16" s="980"/>
      <c r="BW16" s="980"/>
      <c r="BX16" s="980"/>
      <c r="BY16" s="980"/>
      <c r="BZ16" s="980"/>
      <c r="CA16" s="980"/>
      <c r="CB16" s="980"/>
      <c r="CC16" s="980"/>
      <c r="CD16" s="980"/>
      <c r="CE16" s="980"/>
      <c r="CF16" s="980"/>
      <c r="CG16" s="1001"/>
      <c r="CH16" s="976"/>
      <c r="CI16" s="977"/>
      <c r="CJ16" s="977"/>
      <c r="CK16" s="977"/>
      <c r="CL16" s="978"/>
      <c r="CM16" s="976"/>
      <c r="CN16" s="977"/>
      <c r="CO16" s="977"/>
      <c r="CP16" s="977"/>
      <c r="CQ16" s="978"/>
      <c r="CR16" s="976"/>
      <c r="CS16" s="977"/>
      <c r="CT16" s="977"/>
      <c r="CU16" s="977"/>
      <c r="CV16" s="978"/>
      <c r="CW16" s="976"/>
      <c r="CX16" s="977"/>
      <c r="CY16" s="977"/>
      <c r="CZ16" s="977"/>
      <c r="DA16" s="978"/>
      <c r="DB16" s="976"/>
      <c r="DC16" s="977"/>
      <c r="DD16" s="977"/>
      <c r="DE16" s="977"/>
      <c r="DF16" s="978"/>
      <c r="DG16" s="976"/>
      <c r="DH16" s="977"/>
      <c r="DI16" s="977"/>
      <c r="DJ16" s="977"/>
      <c r="DK16" s="978"/>
      <c r="DL16" s="976"/>
      <c r="DM16" s="977"/>
      <c r="DN16" s="977"/>
      <c r="DO16" s="977"/>
      <c r="DP16" s="978"/>
      <c r="DQ16" s="976"/>
      <c r="DR16" s="977"/>
      <c r="DS16" s="977"/>
      <c r="DT16" s="977"/>
      <c r="DU16" s="978"/>
      <c r="DV16" s="979"/>
      <c r="DW16" s="980"/>
      <c r="DX16" s="980"/>
      <c r="DY16" s="980"/>
      <c r="DZ16" s="981"/>
      <c r="EA16" s="217"/>
    </row>
    <row r="17" spans="1:131" s="218" customFormat="1" ht="26.25" customHeight="1" x14ac:dyDescent="0.15">
      <c r="A17" s="221">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14"/>
      <c r="BA17" s="214"/>
      <c r="BB17" s="214"/>
      <c r="BC17" s="214"/>
      <c r="BD17" s="214"/>
      <c r="BE17" s="215"/>
      <c r="BF17" s="215"/>
      <c r="BG17" s="215"/>
      <c r="BH17" s="215"/>
      <c r="BI17" s="215"/>
      <c r="BJ17" s="215"/>
      <c r="BK17" s="215"/>
      <c r="BL17" s="215"/>
      <c r="BM17" s="215"/>
      <c r="BN17" s="215"/>
      <c r="BO17" s="215"/>
      <c r="BP17" s="215"/>
      <c r="BQ17" s="221">
        <v>11</v>
      </c>
      <c r="BR17" s="222"/>
      <c r="BS17" s="979"/>
      <c r="BT17" s="980"/>
      <c r="BU17" s="980"/>
      <c r="BV17" s="980"/>
      <c r="BW17" s="980"/>
      <c r="BX17" s="980"/>
      <c r="BY17" s="980"/>
      <c r="BZ17" s="980"/>
      <c r="CA17" s="980"/>
      <c r="CB17" s="980"/>
      <c r="CC17" s="980"/>
      <c r="CD17" s="980"/>
      <c r="CE17" s="980"/>
      <c r="CF17" s="980"/>
      <c r="CG17" s="1001"/>
      <c r="CH17" s="976"/>
      <c r="CI17" s="977"/>
      <c r="CJ17" s="977"/>
      <c r="CK17" s="977"/>
      <c r="CL17" s="978"/>
      <c r="CM17" s="976"/>
      <c r="CN17" s="977"/>
      <c r="CO17" s="977"/>
      <c r="CP17" s="977"/>
      <c r="CQ17" s="978"/>
      <c r="CR17" s="976"/>
      <c r="CS17" s="977"/>
      <c r="CT17" s="977"/>
      <c r="CU17" s="977"/>
      <c r="CV17" s="978"/>
      <c r="CW17" s="976"/>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17"/>
    </row>
    <row r="18" spans="1:131" s="218" customFormat="1" ht="26.25" customHeight="1" x14ac:dyDescent="0.15">
      <c r="A18" s="221">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14"/>
      <c r="BA18" s="214"/>
      <c r="BB18" s="214"/>
      <c r="BC18" s="214"/>
      <c r="BD18" s="214"/>
      <c r="BE18" s="215"/>
      <c r="BF18" s="215"/>
      <c r="BG18" s="215"/>
      <c r="BH18" s="215"/>
      <c r="BI18" s="215"/>
      <c r="BJ18" s="215"/>
      <c r="BK18" s="215"/>
      <c r="BL18" s="215"/>
      <c r="BM18" s="215"/>
      <c r="BN18" s="215"/>
      <c r="BO18" s="215"/>
      <c r="BP18" s="215"/>
      <c r="BQ18" s="221">
        <v>12</v>
      </c>
      <c r="BR18" s="222"/>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17"/>
    </row>
    <row r="19" spans="1:131" s="218" customFormat="1" ht="26.25" customHeight="1" x14ac:dyDescent="0.15">
      <c r="A19" s="221">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14"/>
      <c r="BA19" s="214"/>
      <c r="BB19" s="214"/>
      <c r="BC19" s="214"/>
      <c r="BD19" s="214"/>
      <c r="BE19" s="215"/>
      <c r="BF19" s="215"/>
      <c r="BG19" s="215"/>
      <c r="BH19" s="215"/>
      <c r="BI19" s="215"/>
      <c r="BJ19" s="215"/>
      <c r="BK19" s="215"/>
      <c r="BL19" s="215"/>
      <c r="BM19" s="215"/>
      <c r="BN19" s="215"/>
      <c r="BO19" s="215"/>
      <c r="BP19" s="215"/>
      <c r="BQ19" s="221">
        <v>13</v>
      </c>
      <c r="BR19" s="222"/>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17"/>
    </row>
    <row r="20" spans="1:131" s="218" customFormat="1" ht="26.25" customHeight="1" x14ac:dyDescent="0.15">
      <c r="A20" s="221">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14"/>
      <c r="BA20" s="214"/>
      <c r="BB20" s="214"/>
      <c r="BC20" s="214"/>
      <c r="BD20" s="214"/>
      <c r="BE20" s="215"/>
      <c r="BF20" s="215"/>
      <c r="BG20" s="215"/>
      <c r="BH20" s="215"/>
      <c r="BI20" s="215"/>
      <c r="BJ20" s="215"/>
      <c r="BK20" s="215"/>
      <c r="BL20" s="215"/>
      <c r="BM20" s="215"/>
      <c r="BN20" s="215"/>
      <c r="BO20" s="215"/>
      <c r="BP20" s="215"/>
      <c r="BQ20" s="221">
        <v>14</v>
      </c>
      <c r="BR20" s="222"/>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17"/>
    </row>
    <row r="21" spans="1:131" s="218" customFormat="1" ht="26.25" customHeight="1" thickBot="1" x14ac:dyDescent="0.2">
      <c r="A21" s="221">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14"/>
      <c r="BA21" s="214"/>
      <c r="BB21" s="214"/>
      <c r="BC21" s="214"/>
      <c r="BD21" s="214"/>
      <c r="BE21" s="215"/>
      <c r="BF21" s="215"/>
      <c r="BG21" s="215"/>
      <c r="BH21" s="215"/>
      <c r="BI21" s="215"/>
      <c r="BJ21" s="215"/>
      <c r="BK21" s="215"/>
      <c r="BL21" s="215"/>
      <c r="BM21" s="215"/>
      <c r="BN21" s="215"/>
      <c r="BO21" s="215"/>
      <c r="BP21" s="215"/>
      <c r="BQ21" s="221">
        <v>15</v>
      </c>
      <c r="BR21" s="222"/>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17"/>
    </row>
    <row r="22" spans="1:131" s="218" customFormat="1" ht="26.25" customHeight="1" x14ac:dyDescent="0.15">
      <c r="A22" s="221">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376</v>
      </c>
      <c r="BA22" s="1015"/>
      <c r="BB22" s="1015"/>
      <c r="BC22" s="1015"/>
      <c r="BD22" s="1016"/>
      <c r="BE22" s="215"/>
      <c r="BF22" s="215"/>
      <c r="BG22" s="215"/>
      <c r="BH22" s="215"/>
      <c r="BI22" s="215"/>
      <c r="BJ22" s="215"/>
      <c r="BK22" s="215"/>
      <c r="BL22" s="215"/>
      <c r="BM22" s="215"/>
      <c r="BN22" s="215"/>
      <c r="BO22" s="215"/>
      <c r="BP22" s="215"/>
      <c r="BQ22" s="221">
        <v>16</v>
      </c>
      <c r="BR22" s="222"/>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17"/>
    </row>
    <row r="23" spans="1:131" s="218" customFormat="1" ht="26.25" customHeight="1" thickBot="1" x14ac:dyDescent="0.2">
      <c r="A23" s="223" t="s">
        <v>377</v>
      </c>
      <c r="B23" s="924" t="s">
        <v>378</v>
      </c>
      <c r="C23" s="925"/>
      <c r="D23" s="925"/>
      <c r="E23" s="925"/>
      <c r="F23" s="925"/>
      <c r="G23" s="925"/>
      <c r="H23" s="925"/>
      <c r="I23" s="925"/>
      <c r="J23" s="925"/>
      <c r="K23" s="925"/>
      <c r="L23" s="925"/>
      <c r="M23" s="925"/>
      <c r="N23" s="925"/>
      <c r="O23" s="925"/>
      <c r="P23" s="935"/>
      <c r="Q23" s="1054">
        <v>12890</v>
      </c>
      <c r="R23" s="1048"/>
      <c r="S23" s="1048"/>
      <c r="T23" s="1048"/>
      <c r="U23" s="1048"/>
      <c r="V23" s="1048">
        <v>11798</v>
      </c>
      <c r="W23" s="1048"/>
      <c r="X23" s="1048"/>
      <c r="Y23" s="1048"/>
      <c r="Z23" s="1048"/>
      <c r="AA23" s="1048">
        <v>1092</v>
      </c>
      <c r="AB23" s="1048"/>
      <c r="AC23" s="1048"/>
      <c r="AD23" s="1048"/>
      <c r="AE23" s="1055"/>
      <c r="AF23" s="1056">
        <v>1075</v>
      </c>
      <c r="AG23" s="1048"/>
      <c r="AH23" s="1048"/>
      <c r="AI23" s="1048"/>
      <c r="AJ23" s="1057"/>
      <c r="AK23" s="1058"/>
      <c r="AL23" s="1059"/>
      <c r="AM23" s="1059"/>
      <c r="AN23" s="1059"/>
      <c r="AO23" s="1059"/>
      <c r="AP23" s="1048">
        <v>9310</v>
      </c>
      <c r="AQ23" s="1048"/>
      <c r="AR23" s="1048"/>
      <c r="AS23" s="1048"/>
      <c r="AT23" s="1048"/>
      <c r="AU23" s="1049"/>
      <c r="AV23" s="1049"/>
      <c r="AW23" s="1049"/>
      <c r="AX23" s="1049"/>
      <c r="AY23" s="1050"/>
      <c r="AZ23" s="1051" t="s">
        <v>122</v>
      </c>
      <c r="BA23" s="1052"/>
      <c r="BB23" s="1052"/>
      <c r="BC23" s="1052"/>
      <c r="BD23" s="1053"/>
      <c r="BE23" s="215"/>
      <c r="BF23" s="215"/>
      <c r="BG23" s="215"/>
      <c r="BH23" s="215"/>
      <c r="BI23" s="215"/>
      <c r="BJ23" s="215"/>
      <c r="BK23" s="215"/>
      <c r="BL23" s="215"/>
      <c r="BM23" s="215"/>
      <c r="BN23" s="215"/>
      <c r="BO23" s="215"/>
      <c r="BP23" s="215"/>
      <c r="BQ23" s="221">
        <v>17</v>
      </c>
      <c r="BR23" s="222"/>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17"/>
    </row>
    <row r="24" spans="1:131" s="218" customFormat="1" ht="26.25" customHeight="1" x14ac:dyDescent="0.15">
      <c r="A24" s="1047" t="s">
        <v>379</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14"/>
      <c r="BA24" s="214"/>
      <c r="BB24" s="214"/>
      <c r="BC24" s="214"/>
      <c r="BD24" s="214"/>
      <c r="BE24" s="215"/>
      <c r="BF24" s="215"/>
      <c r="BG24" s="215"/>
      <c r="BH24" s="215"/>
      <c r="BI24" s="215"/>
      <c r="BJ24" s="215"/>
      <c r="BK24" s="215"/>
      <c r="BL24" s="215"/>
      <c r="BM24" s="215"/>
      <c r="BN24" s="215"/>
      <c r="BO24" s="215"/>
      <c r="BP24" s="215"/>
      <c r="BQ24" s="221">
        <v>18</v>
      </c>
      <c r="BR24" s="222"/>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17"/>
    </row>
    <row r="25" spans="1:131" ht="26.25" customHeight="1" thickBot="1" x14ac:dyDescent="0.2">
      <c r="A25" s="1046" t="s">
        <v>380</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14"/>
      <c r="BK25" s="214"/>
      <c r="BL25" s="214"/>
      <c r="BM25" s="214"/>
      <c r="BN25" s="214"/>
      <c r="BO25" s="224"/>
      <c r="BP25" s="224"/>
      <c r="BQ25" s="221">
        <v>19</v>
      </c>
      <c r="BR25" s="222"/>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12"/>
    </row>
    <row r="26" spans="1:131" ht="26.25" customHeight="1" x14ac:dyDescent="0.15">
      <c r="A26" s="982" t="s">
        <v>357</v>
      </c>
      <c r="B26" s="983"/>
      <c r="C26" s="983"/>
      <c r="D26" s="983"/>
      <c r="E26" s="983"/>
      <c r="F26" s="983"/>
      <c r="G26" s="983"/>
      <c r="H26" s="983"/>
      <c r="I26" s="983"/>
      <c r="J26" s="983"/>
      <c r="K26" s="983"/>
      <c r="L26" s="983"/>
      <c r="M26" s="983"/>
      <c r="N26" s="983"/>
      <c r="O26" s="983"/>
      <c r="P26" s="984"/>
      <c r="Q26" s="988" t="s">
        <v>381</v>
      </c>
      <c r="R26" s="989"/>
      <c r="S26" s="989"/>
      <c r="T26" s="989"/>
      <c r="U26" s="990"/>
      <c r="V26" s="988" t="s">
        <v>382</v>
      </c>
      <c r="W26" s="989"/>
      <c r="X26" s="989"/>
      <c r="Y26" s="989"/>
      <c r="Z26" s="990"/>
      <c r="AA26" s="988" t="s">
        <v>383</v>
      </c>
      <c r="AB26" s="989"/>
      <c r="AC26" s="989"/>
      <c r="AD26" s="989"/>
      <c r="AE26" s="989"/>
      <c r="AF26" s="1042" t="s">
        <v>384</v>
      </c>
      <c r="AG26" s="995"/>
      <c r="AH26" s="995"/>
      <c r="AI26" s="995"/>
      <c r="AJ26" s="1043"/>
      <c r="AK26" s="989" t="s">
        <v>385</v>
      </c>
      <c r="AL26" s="989"/>
      <c r="AM26" s="989"/>
      <c r="AN26" s="989"/>
      <c r="AO26" s="990"/>
      <c r="AP26" s="988" t="s">
        <v>386</v>
      </c>
      <c r="AQ26" s="989"/>
      <c r="AR26" s="989"/>
      <c r="AS26" s="989"/>
      <c r="AT26" s="990"/>
      <c r="AU26" s="988" t="s">
        <v>387</v>
      </c>
      <c r="AV26" s="989"/>
      <c r="AW26" s="989"/>
      <c r="AX26" s="989"/>
      <c r="AY26" s="990"/>
      <c r="AZ26" s="988" t="s">
        <v>388</v>
      </c>
      <c r="BA26" s="989"/>
      <c r="BB26" s="989"/>
      <c r="BC26" s="989"/>
      <c r="BD26" s="990"/>
      <c r="BE26" s="988" t="s">
        <v>364</v>
      </c>
      <c r="BF26" s="989"/>
      <c r="BG26" s="989"/>
      <c r="BH26" s="989"/>
      <c r="BI26" s="1002"/>
      <c r="BJ26" s="214"/>
      <c r="BK26" s="214"/>
      <c r="BL26" s="214"/>
      <c r="BM26" s="214"/>
      <c r="BN26" s="214"/>
      <c r="BO26" s="224"/>
      <c r="BP26" s="224"/>
      <c r="BQ26" s="221">
        <v>20</v>
      </c>
      <c r="BR26" s="222"/>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12"/>
    </row>
    <row r="27" spans="1:131" ht="26.25" customHeight="1" thickBot="1" x14ac:dyDescent="0.2">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14"/>
      <c r="BK27" s="214"/>
      <c r="BL27" s="214"/>
      <c r="BM27" s="214"/>
      <c r="BN27" s="214"/>
      <c r="BO27" s="224"/>
      <c r="BP27" s="224"/>
      <c r="BQ27" s="221">
        <v>21</v>
      </c>
      <c r="BR27" s="222"/>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12"/>
    </row>
    <row r="28" spans="1:131" ht="26.25" customHeight="1" thickTop="1" x14ac:dyDescent="0.15">
      <c r="A28" s="225">
        <v>1</v>
      </c>
      <c r="B28" s="1034" t="s">
        <v>389</v>
      </c>
      <c r="C28" s="1035"/>
      <c r="D28" s="1035"/>
      <c r="E28" s="1035"/>
      <c r="F28" s="1035"/>
      <c r="G28" s="1035"/>
      <c r="H28" s="1035"/>
      <c r="I28" s="1035"/>
      <c r="J28" s="1035"/>
      <c r="K28" s="1035"/>
      <c r="L28" s="1035"/>
      <c r="M28" s="1035"/>
      <c r="N28" s="1035"/>
      <c r="O28" s="1035"/>
      <c r="P28" s="1036"/>
      <c r="Q28" s="1037">
        <v>3814</v>
      </c>
      <c r="R28" s="1038"/>
      <c r="S28" s="1038"/>
      <c r="T28" s="1038"/>
      <c r="U28" s="1038"/>
      <c r="V28" s="1038">
        <v>3167</v>
      </c>
      <c r="W28" s="1038"/>
      <c r="X28" s="1038"/>
      <c r="Y28" s="1038"/>
      <c r="Z28" s="1038"/>
      <c r="AA28" s="1038">
        <v>648</v>
      </c>
      <c r="AB28" s="1038"/>
      <c r="AC28" s="1038"/>
      <c r="AD28" s="1038"/>
      <c r="AE28" s="1039"/>
      <c r="AF28" s="1040">
        <v>648</v>
      </c>
      <c r="AG28" s="1038"/>
      <c r="AH28" s="1038"/>
      <c r="AI28" s="1038"/>
      <c r="AJ28" s="1041"/>
      <c r="AK28" s="1029">
        <v>227</v>
      </c>
      <c r="AL28" s="1030"/>
      <c r="AM28" s="1030"/>
      <c r="AN28" s="1030"/>
      <c r="AO28" s="1030"/>
      <c r="AP28" s="1030" t="s">
        <v>491</v>
      </c>
      <c r="AQ28" s="1030"/>
      <c r="AR28" s="1030"/>
      <c r="AS28" s="1030"/>
      <c r="AT28" s="1030"/>
      <c r="AU28" s="1030" t="s">
        <v>491</v>
      </c>
      <c r="AV28" s="1030"/>
      <c r="AW28" s="1030"/>
      <c r="AX28" s="1030"/>
      <c r="AY28" s="1030"/>
      <c r="AZ28" s="1031" t="s">
        <v>491</v>
      </c>
      <c r="BA28" s="1031"/>
      <c r="BB28" s="1031"/>
      <c r="BC28" s="1031"/>
      <c r="BD28" s="1031"/>
      <c r="BE28" s="1032"/>
      <c r="BF28" s="1032"/>
      <c r="BG28" s="1032"/>
      <c r="BH28" s="1032"/>
      <c r="BI28" s="1033"/>
      <c r="BJ28" s="214"/>
      <c r="BK28" s="214"/>
      <c r="BL28" s="214"/>
      <c r="BM28" s="214"/>
      <c r="BN28" s="214"/>
      <c r="BO28" s="224"/>
      <c r="BP28" s="224"/>
      <c r="BQ28" s="221">
        <v>22</v>
      </c>
      <c r="BR28" s="222"/>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12"/>
    </row>
    <row r="29" spans="1:131" ht="26.25" customHeight="1" x14ac:dyDescent="0.15">
      <c r="A29" s="225">
        <v>2</v>
      </c>
      <c r="B29" s="1017" t="s">
        <v>390</v>
      </c>
      <c r="C29" s="1018"/>
      <c r="D29" s="1018"/>
      <c r="E29" s="1018"/>
      <c r="F29" s="1018"/>
      <c r="G29" s="1018"/>
      <c r="H29" s="1018"/>
      <c r="I29" s="1018"/>
      <c r="J29" s="1018"/>
      <c r="K29" s="1018"/>
      <c r="L29" s="1018"/>
      <c r="M29" s="1018"/>
      <c r="N29" s="1018"/>
      <c r="O29" s="1018"/>
      <c r="P29" s="1019"/>
      <c r="Q29" s="1025">
        <v>3227</v>
      </c>
      <c r="R29" s="1026"/>
      <c r="S29" s="1026"/>
      <c r="T29" s="1026"/>
      <c r="U29" s="1026"/>
      <c r="V29" s="1026">
        <v>3021</v>
      </c>
      <c r="W29" s="1026"/>
      <c r="X29" s="1026"/>
      <c r="Y29" s="1026"/>
      <c r="Z29" s="1026"/>
      <c r="AA29" s="1026">
        <v>206</v>
      </c>
      <c r="AB29" s="1026"/>
      <c r="AC29" s="1026"/>
      <c r="AD29" s="1026"/>
      <c r="AE29" s="1027"/>
      <c r="AF29" s="1022">
        <v>206</v>
      </c>
      <c r="AG29" s="1023"/>
      <c r="AH29" s="1023"/>
      <c r="AI29" s="1023"/>
      <c r="AJ29" s="1024"/>
      <c r="AK29" s="967">
        <v>440</v>
      </c>
      <c r="AL29" s="958"/>
      <c r="AM29" s="958"/>
      <c r="AN29" s="958"/>
      <c r="AO29" s="958"/>
      <c r="AP29" s="958" t="s">
        <v>491</v>
      </c>
      <c r="AQ29" s="958"/>
      <c r="AR29" s="958"/>
      <c r="AS29" s="958"/>
      <c r="AT29" s="958"/>
      <c r="AU29" s="958" t="s">
        <v>491</v>
      </c>
      <c r="AV29" s="958"/>
      <c r="AW29" s="958"/>
      <c r="AX29" s="958"/>
      <c r="AY29" s="958"/>
      <c r="AZ29" s="1028" t="s">
        <v>491</v>
      </c>
      <c r="BA29" s="1028"/>
      <c r="BB29" s="1028"/>
      <c r="BC29" s="1028"/>
      <c r="BD29" s="1028"/>
      <c r="BE29" s="959"/>
      <c r="BF29" s="959"/>
      <c r="BG29" s="959"/>
      <c r="BH29" s="959"/>
      <c r="BI29" s="960"/>
      <c r="BJ29" s="214"/>
      <c r="BK29" s="214"/>
      <c r="BL29" s="214"/>
      <c r="BM29" s="214"/>
      <c r="BN29" s="214"/>
      <c r="BO29" s="224"/>
      <c r="BP29" s="224"/>
      <c r="BQ29" s="221">
        <v>23</v>
      </c>
      <c r="BR29" s="222"/>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12"/>
    </row>
    <row r="30" spans="1:131" ht="26.25" customHeight="1" x14ac:dyDescent="0.15">
      <c r="A30" s="225">
        <v>3</v>
      </c>
      <c r="B30" s="1017" t="s">
        <v>391</v>
      </c>
      <c r="C30" s="1018"/>
      <c r="D30" s="1018"/>
      <c r="E30" s="1018"/>
      <c r="F30" s="1018"/>
      <c r="G30" s="1018"/>
      <c r="H30" s="1018"/>
      <c r="I30" s="1018"/>
      <c r="J30" s="1018"/>
      <c r="K30" s="1018"/>
      <c r="L30" s="1018"/>
      <c r="M30" s="1018"/>
      <c r="N30" s="1018"/>
      <c r="O30" s="1018"/>
      <c r="P30" s="1019"/>
      <c r="Q30" s="1025">
        <v>20</v>
      </c>
      <c r="R30" s="1026"/>
      <c r="S30" s="1026"/>
      <c r="T30" s="1026"/>
      <c r="U30" s="1026"/>
      <c r="V30" s="1026">
        <v>18</v>
      </c>
      <c r="W30" s="1026"/>
      <c r="X30" s="1026"/>
      <c r="Y30" s="1026"/>
      <c r="Z30" s="1026"/>
      <c r="AA30" s="1026">
        <v>2</v>
      </c>
      <c r="AB30" s="1026"/>
      <c r="AC30" s="1026"/>
      <c r="AD30" s="1026"/>
      <c r="AE30" s="1027"/>
      <c r="AF30" s="1022">
        <v>2</v>
      </c>
      <c r="AG30" s="1023"/>
      <c r="AH30" s="1023"/>
      <c r="AI30" s="1023"/>
      <c r="AJ30" s="1024"/>
      <c r="AK30" s="967">
        <v>1</v>
      </c>
      <c r="AL30" s="958"/>
      <c r="AM30" s="958"/>
      <c r="AN30" s="958"/>
      <c r="AO30" s="958"/>
      <c r="AP30" s="958" t="s">
        <v>491</v>
      </c>
      <c r="AQ30" s="958"/>
      <c r="AR30" s="958"/>
      <c r="AS30" s="958"/>
      <c r="AT30" s="958"/>
      <c r="AU30" s="958" t="s">
        <v>491</v>
      </c>
      <c r="AV30" s="958"/>
      <c r="AW30" s="958"/>
      <c r="AX30" s="958"/>
      <c r="AY30" s="958"/>
      <c r="AZ30" s="1028" t="s">
        <v>491</v>
      </c>
      <c r="BA30" s="1028"/>
      <c r="BB30" s="1028"/>
      <c r="BC30" s="1028"/>
      <c r="BD30" s="1028"/>
      <c r="BE30" s="959"/>
      <c r="BF30" s="959"/>
      <c r="BG30" s="959"/>
      <c r="BH30" s="959"/>
      <c r="BI30" s="960"/>
      <c r="BJ30" s="214"/>
      <c r="BK30" s="214"/>
      <c r="BL30" s="214"/>
      <c r="BM30" s="214"/>
      <c r="BN30" s="214"/>
      <c r="BO30" s="224"/>
      <c r="BP30" s="224"/>
      <c r="BQ30" s="221">
        <v>24</v>
      </c>
      <c r="BR30" s="222"/>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12"/>
    </row>
    <row r="31" spans="1:131" ht="26.25" customHeight="1" x14ac:dyDescent="0.15">
      <c r="A31" s="225">
        <v>4</v>
      </c>
      <c r="B31" s="1017" t="s">
        <v>392</v>
      </c>
      <c r="C31" s="1018"/>
      <c r="D31" s="1018"/>
      <c r="E31" s="1018"/>
      <c r="F31" s="1018"/>
      <c r="G31" s="1018"/>
      <c r="H31" s="1018"/>
      <c r="I31" s="1018"/>
      <c r="J31" s="1018"/>
      <c r="K31" s="1018"/>
      <c r="L31" s="1018"/>
      <c r="M31" s="1018"/>
      <c r="N31" s="1018"/>
      <c r="O31" s="1018"/>
      <c r="P31" s="1019"/>
      <c r="Q31" s="1025">
        <v>502</v>
      </c>
      <c r="R31" s="1026"/>
      <c r="S31" s="1026"/>
      <c r="T31" s="1026"/>
      <c r="U31" s="1026"/>
      <c r="V31" s="1026">
        <v>493</v>
      </c>
      <c r="W31" s="1026"/>
      <c r="X31" s="1026"/>
      <c r="Y31" s="1026"/>
      <c r="Z31" s="1026"/>
      <c r="AA31" s="1026">
        <v>8</v>
      </c>
      <c r="AB31" s="1026"/>
      <c r="AC31" s="1026"/>
      <c r="AD31" s="1026"/>
      <c r="AE31" s="1027"/>
      <c r="AF31" s="1022">
        <v>8</v>
      </c>
      <c r="AG31" s="1023"/>
      <c r="AH31" s="1023"/>
      <c r="AI31" s="1023"/>
      <c r="AJ31" s="1024"/>
      <c r="AK31" s="967">
        <v>138</v>
      </c>
      <c r="AL31" s="958"/>
      <c r="AM31" s="958"/>
      <c r="AN31" s="958"/>
      <c r="AO31" s="958"/>
      <c r="AP31" s="958" t="s">
        <v>491</v>
      </c>
      <c r="AQ31" s="958"/>
      <c r="AR31" s="958"/>
      <c r="AS31" s="958"/>
      <c r="AT31" s="958"/>
      <c r="AU31" s="958" t="s">
        <v>491</v>
      </c>
      <c r="AV31" s="958"/>
      <c r="AW31" s="958"/>
      <c r="AX31" s="958"/>
      <c r="AY31" s="958"/>
      <c r="AZ31" s="1028" t="s">
        <v>491</v>
      </c>
      <c r="BA31" s="1028"/>
      <c r="BB31" s="1028"/>
      <c r="BC31" s="1028"/>
      <c r="BD31" s="1028"/>
      <c r="BE31" s="959"/>
      <c r="BF31" s="959"/>
      <c r="BG31" s="959"/>
      <c r="BH31" s="959"/>
      <c r="BI31" s="960"/>
      <c r="BJ31" s="214"/>
      <c r="BK31" s="214"/>
      <c r="BL31" s="214"/>
      <c r="BM31" s="214"/>
      <c r="BN31" s="214"/>
      <c r="BO31" s="224"/>
      <c r="BP31" s="224"/>
      <c r="BQ31" s="221">
        <v>25</v>
      </c>
      <c r="BR31" s="222"/>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12"/>
    </row>
    <row r="32" spans="1:131" ht="26.25" customHeight="1" x14ac:dyDescent="0.15">
      <c r="A32" s="225">
        <v>5</v>
      </c>
      <c r="B32" s="1017" t="s">
        <v>393</v>
      </c>
      <c r="C32" s="1018"/>
      <c r="D32" s="1018"/>
      <c r="E32" s="1018"/>
      <c r="F32" s="1018"/>
      <c r="G32" s="1018"/>
      <c r="H32" s="1018"/>
      <c r="I32" s="1018"/>
      <c r="J32" s="1018"/>
      <c r="K32" s="1018"/>
      <c r="L32" s="1018"/>
      <c r="M32" s="1018"/>
      <c r="N32" s="1018"/>
      <c r="O32" s="1018"/>
      <c r="P32" s="1019"/>
      <c r="Q32" s="1025">
        <v>411</v>
      </c>
      <c r="R32" s="1026"/>
      <c r="S32" s="1026"/>
      <c r="T32" s="1026"/>
      <c r="U32" s="1026"/>
      <c r="V32" s="1026">
        <v>409</v>
      </c>
      <c r="W32" s="1026"/>
      <c r="X32" s="1026"/>
      <c r="Y32" s="1026"/>
      <c r="Z32" s="1026"/>
      <c r="AA32" s="1026">
        <v>2</v>
      </c>
      <c r="AB32" s="1026"/>
      <c r="AC32" s="1026"/>
      <c r="AD32" s="1026"/>
      <c r="AE32" s="1027"/>
      <c r="AF32" s="1022">
        <v>701</v>
      </c>
      <c r="AG32" s="1023"/>
      <c r="AH32" s="1023"/>
      <c r="AI32" s="1023"/>
      <c r="AJ32" s="1024"/>
      <c r="AK32" s="967">
        <v>1</v>
      </c>
      <c r="AL32" s="958"/>
      <c r="AM32" s="958"/>
      <c r="AN32" s="958"/>
      <c r="AO32" s="958"/>
      <c r="AP32" s="958">
        <v>1528</v>
      </c>
      <c r="AQ32" s="958"/>
      <c r="AR32" s="958"/>
      <c r="AS32" s="958"/>
      <c r="AT32" s="958"/>
      <c r="AU32" s="958">
        <v>8</v>
      </c>
      <c r="AV32" s="958"/>
      <c r="AW32" s="958"/>
      <c r="AX32" s="958"/>
      <c r="AY32" s="958"/>
      <c r="AZ32" s="1028" t="s">
        <v>491</v>
      </c>
      <c r="BA32" s="1028"/>
      <c r="BB32" s="1028"/>
      <c r="BC32" s="1028"/>
      <c r="BD32" s="1028"/>
      <c r="BE32" s="959" t="s">
        <v>394</v>
      </c>
      <c r="BF32" s="959"/>
      <c r="BG32" s="959"/>
      <c r="BH32" s="959"/>
      <c r="BI32" s="960"/>
      <c r="BJ32" s="214"/>
      <c r="BK32" s="214"/>
      <c r="BL32" s="214"/>
      <c r="BM32" s="214"/>
      <c r="BN32" s="214"/>
      <c r="BO32" s="224"/>
      <c r="BP32" s="224"/>
      <c r="BQ32" s="221">
        <v>26</v>
      </c>
      <c r="BR32" s="222"/>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12"/>
    </row>
    <row r="33" spans="1:131" ht="26.25" customHeight="1" x14ac:dyDescent="0.15">
      <c r="A33" s="225">
        <v>6</v>
      </c>
      <c r="B33" s="1017" t="s">
        <v>395</v>
      </c>
      <c r="C33" s="1018"/>
      <c r="D33" s="1018"/>
      <c r="E33" s="1018"/>
      <c r="F33" s="1018"/>
      <c r="G33" s="1018"/>
      <c r="H33" s="1018"/>
      <c r="I33" s="1018"/>
      <c r="J33" s="1018"/>
      <c r="K33" s="1018"/>
      <c r="L33" s="1018"/>
      <c r="M33" s="1018"/>
      <c r="N33" s="1018"/>
      <c r="O33" s="1018"/>
      <c r="P33" s="1019"/>
      <c r="Q33" s="1025">
        <v>430</v>
      </c>
      <c r="R33" s="1026"/>
      <c r="S33" s="1026"/>
      <c r="T33" s="1026"/>
      <c r="U33" s="1026"/>
      <c r="V33" s="1026">
        <v>355</v>
      </c>
      <c r="W33" s="1026"/>
      <c r="X33" s="1026"/>
      <c r="Y33" s="1026"/>
      <c r="Z33" s="1026"/>
      <c r="AA33" s="1026">
        <v>75</v>
      </c>
      <c r="AB33" s="1026"/>
      <c r="AC33" s="1026"/>
      <c r="AD33" s="1026"/>
      <c r="AE33" s="1027"/>
      <c r="AF33" s="1022">
        <v>44</v>
      </c>
      <c r="AG33" s="1023"/>
      <c r="AH33" s="1023"/>
      <c r="AI33" s="1023"/>
      <c r="AJ33" s="1024"/>
      <c r="AK33" s="967">
        <v>301</v>
      </c>
      <c r="AL33" s="958"/>
      <c r="AM33" s="958"/>
      <c r="AN33" s="958"/>
      <c r="AO33" s="958"/>
      <c r="AP33" s="958">
        <v>1312</v>
      </c>
      <c r="AQ33" s="958"/>
      <c r="AR33" s="958"/>
      <c r="AS33" s="958"/>
      <c r="AT33" s="958"/>
      <c r="AU33" s="958">
        <v>1022</v>
      </c>
      <c r="AV33" s="958"/>
      <c r="AW33" s="958"/>
      <c r="AX33" s="958"/>
      <c r="AY33" s="958"/>
      <c r="AZ33" s="1028" t="s">
        <v>491</v>
      </c>
      <c r="BA33" s="1028"/>
      <c r="BB33" s="1028"/>
      <c r="BC33" s="1028"/>
      <c r="BD33" s="1028"/>
      <c r="BE33" s="959" t="s">
        <v>394</v>
      </c>
      <c r="BF33" s="959"/>
      <c r="BG33" s="959"/>
      <c r="BH33" s="959"/>
      <c r="BI33" s="960"/>
      <c r="BJ33" s="214"/>
      <c r="BK33" s="214"/>
      <c r="BL33" s="214"/>
      <c r="BM33" s="214"/>
      <c r="BN33" s="214"/>
      <c r="BO33" s="224"/>
      <c r="BP33" s="224"/>
      <c r="BQ33" s="221">
        <v>27</v>
      </c>
      <c r="BR33" s="222"/>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12"/>
    </row>
    <row r="34" spans="1:131" ht="26.25" customHeight="1" x14ac:dyDescent="0.15">
      <c r="A34" s="225">
        <v>7</v>
      </c>
      <c r="B34" s="1017" t="s">
        <v>396</v>
      </c>
      <c r="C34" s="1018"/>
      <c r="D34" s="1018"/>
      <c r="E34" s="1018"/>
      <c r="F34" s="1018"/>
      <c r="G34" s="1018"/>
      <c r="H34" s="1018"/>
      <c r="I34" s="1018"/>
      <c r="J34" s="1018"/>
      <c r="K34" s="1018"/>
      <c r="L34" s="1018"/>
      <c r="M34" s="1018"/>
      <c r="N34" s="1018"/>
      <c r="O34" s="1018"/>
      <c r="P34" s="1019"/>
      <c r="Q34" s="1025">
        <v>72</v>
      </c>
      <c r="R34" s="1026"/>
      <c r="S34" s="1026"/>
      <c r="T34" s="1026"/>
      <c r="U34" s="1026"/>
      <c r="V34" s="1026">
        <v>13</v>
      </c>
      <c r="W34" s="1026"/>
      <c r="X34" s="1026"/>
      <c r="Y34" s="1026"/>
      <c r="Z34" s="1026"/>
      <c r="AA34" s="1026">
        <v>59</v>
      </c>
      <c r="AB34" s="1026"/>
      <c r="AC34" s="1026"/>
      <c r="AD34" s="1026"/>
      <c r="AE34" s="1027"/>
      <c r="AF34" s="1022">
        <v>59</v>
      </c>
      <c r="AG34" s="1023"/>
      <c r="AH34" s="1023"/>
      <c r="AI34" s="1023"/>
      <c r="AJ34" s="1024"/>
      <c r="AK34" s="967" t="s">
        <v>491</v>
      </c>
      <c r="AL34" s="958"/>
      <c r="AM34" s="958"/>
      <c r="AN34" s="958"/>
      <c r="AO34" s="958"/>
      <c r="AP34" s="958" t="s">
        <v>491</v>
      </c>
      <c r="AQ34" s="958"/>
      <c r="AR34" s="958"/>
      <c r="AS34" s="958"/>
      <c r="AT34" s="958"/>
      <c r="AU34" s="958" t="s">
        <v>491</v>
      </c>
      <c r="AV34" s="958"/>
      <c r="AW34" s="958"/>
      <c r="AX34" s="958"/>
      <c r="AY34" s="958"/>
      <c r="AZ34" s="1028" t="s">
        <v>491</v>
      </c>
      <c r="BA34" s="1028"/>
      <c r="BB34" s="1028"/>
      <c r="BC34" s="1028"/>
      <c r="BD34" s="1028"/>
      <c r="BE34" s="959" t="s">
        <v>397</v>
      </c>
      <c r="BF34" s="959"/>
      <c r="BG34" s="959"/>
      <c r="BH34" s="959"/>
      <c r="BI34" s="960"/>
      <c r="BJ34" s="214"/>
      <c r="BK34" s="214"/>
      <c r="BL34" s="214"/>
      <c r="BM34" s="214"/>
      <c r="BN34" s="214"/>
      <c r="BO34" s="224"/>
      <c r="BP34" s="224"/>
      <c r="BQ34" s="221">
        <v>28</v>
      </c>
      <c r="BR34" s="222"/>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12"/>
    </row>
    <row r="35" spans="1:131" ht="26.25" customHeight="1" x14ac:dyDescent="0.15">
      <c r="A35" s="225">
        <v>8</v>
      </c>
      <c r="B35" s="1017" t="s">
        <v>398</v>
      </c>
      <c r="C35" s="1018"/>
      <c r="D35" s="1018"/>
      <c r="E35" s="1018"/>
      <c r="F35" s="1018"/>
      <c r="G35" s="1018"/>
      <c r="H35" s="1018"/>
      <c r="I35" s="1018"/>
      <c r="J35" s="1018"/>
      <c r="K35" s="1018"/>
      <c r="L35" s="1018"/>
      <c r="M35" s="1018"/>
      <c r="N35" s="1018"/>
      <c r="O35" s="1018"/>
      <c r="P35" s="1019"/>
      <c r="Q35" s="1025">
        <v>147</v>
      </c>
      <c r="R35" s="1026"/>
      <c r="S35" s="1026"/>
      <c r="T35" s="1026"/>
      <c r="U35" s="1026"/>
      <c r="V35" s="1026">
        <v>141</v>
      </c>
      <c r="W35" s="1026"/>
      <c r="X35" s="1026"/>
      <c r="Y35" s="1026"/>
      <c r="Z35" s="1026"/>
      <c r="AA35" s="1026">
        <v>6</v>
      </c>
      <c r="AB35" s="1026"/>
      <c r="AC35" s="1026"/>
      <c r="AD35" s="1026"/>
      <c r="AE35" s="1027"/>
      <c r="AF35" s="1022">
        <v>6</v>
      </c>
      <c r="AG35" s="1023"/>
      <c r="AH35" s="1023"/>
      <c r="AI35" s="1023"/>
      <c r="AJ35" s="1024"/>
      <c r="AK35" s="967">
        <v>73</v>
      </c>
      <c r="AL35" s="958"/>
      <c r="AM35" s="958"/>
      <c r="AN35" s="958"/>
      <c r="AO35" s="958"/>
      <c r="AP35" s="958" t="s">
        <v>491</v>
      </c>
      <c r="AQ35" s="958"/>
      <c r="AR35" s="958"/>
      <c r="AS35" s="958"/>
      <c r="AT35" s="958"/>
      <c r="AU35" s="958" t="s">
        <v>491</v>
      </c>
      <c r="AV35" s="958"/>
      <c r="AW35" s="958"/>
      <c r="AX35" s="958"/>
      <c r="AY35" s="958"/>
      <c r="AZ35" s="1028" t="s">
        <v>491</v>
      </c>
      <c r="BA35" s="1028"/>
      <c r="BB35" s="1028"/>
      <c r="BC35" s="1028"/>
      <c r="BD35" s="1028"/>
      <c r="BE35" s="959" t="s">
        <v>397</v>
      </c>
      <c r="BF35" s="959"/>
      <c r="BG35" s="959"/>
      <c r="BH35" s="959"/>
      <c r="BI35" s="960"/>
      <c r="BJ35" s="214"/>
      <c r="BK35" s="214"/>
      <c r="BL35" s="214"/>
      <c r="BM35" s="214"/>
      <c r="BN35" s="214"/>
      <c r="BO35" s="224"/>
      <c r="BP35" s="224"/>
      <c r="BQ35" s="221">
        <v>29</v>
      </c>
      <c r="BR35" s="222"/>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12"/>
    </row>
    <row r="36" spans="1:131" ht="26.25" customHeight="1" x14ac:dyDescent="0.15">
      <c r="A36" s="225">
        <v>9</v>
      </c>
      <c r="B36" s="1017"/>
      <c r="C36" s="1018"/>
      <c r="D36" s="1018"/>
      <c r="E36" s="1018"/>
      <c r="F36" s="1018"/>
      <c r="G36" s="1018"/>
      <c r="H36" s="1018"/>
      <c r="I36" s="1018"/>
      <c r="J36" s="1018"/>
      <c r="K36" s="1018"/>
      <c r="L36" s="1018"/>
      <c r="M36" s="1018"/>
      <c r="N36" s="1018"/>
      <c r="O36" s="1018"/>
      <c r="P36" s="1019"/>
      <c r="Q36" s="1025"/>
      <c r="R36" s="1026"/>
      <c r="S36" s="1026"/>
      <c r="T36" s="1026"/>
      <c r="U36" s="1026"/>
      <c r="V36" s="1026"/>
      <c r="W36" s="1026"/>
      <c r="X36" s="1026"/>
      <c r="Y36" s="1026"/>
      <c r="Z36" s="1026"/>
      <c r="AA36" s="1026"/>
      <c r="AB36" s="1026"/>
      <c r="AC36" s="1026"/>
      <c r="AD36" s="1026"/>
      <c r="AE36" s="1027"/>
      <c r="AF36" s="1022"/>
      <c r="AG36" s="1023"/>
      <c r="AH36" s="1023"/>
      <c r="AI36" s="1023"/>
      <c r="AJ36" s="1024"/>
      <c r="AK36" s="967"/>
      <c r="AL36" s="958"/>
      <c r="AM36" s="958"/>
      <c r="AN36" s="958"/>
      <c r="AO36" s="958"/>
      <c r="AP36" s="958"/>
      <c r="AQ36" s="958"/>
      <c r="AR36" s="958"/>
      <c r="AS36" s="958"/>
      <c r="AT36" s="958"/>
      <c r="AU36" s="958"/>
      <c r="AV36" s="958"/>
      <c r="AW36" s="958"/>
      <c r="AX36" s="958"/>
      <c r="AY36" s="958"/>
      <c r="AZ36" s="1028"/>
      <c r="BA36" s="1028"/>
      <c r="BB36" s="1028"/>
      <c r="BC36" s="1028"/>
      <c r="BD36" s="1028"/>
      <c r="BE36" s="959"/>
      <c r="BF36" s="959"/>
      <c r="BG36" s="959"/>
      <c r="BH36" s="959"/>
      <c r="BI36" s="960"/>
      <c r="BJ36" s="214"/>
      <c r="BK36" s="214"/>
      <c r="BL36" s="214"/>
      <c r="BM36" s="214"/>
      <c r="BN36" s="214"/>
      <c r="BO36" s="224"/>
      <c r="BP36" s="224"/>
      <c r="BQ36" s="221">
        <v>30</v>
      </c>
      <c r="BR36" s="222"/>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12"/>
    </row>
    <row r="37" spans="1:131" ht="26.25" customHeight="1" x14ac:dyDescent="0.15">
      <c r="A37" s="225">
        <v>10</v>
      </c>
      <c r="B37" s="1017"/>
      <c r="C37" s="1018"/>
      <c r="D37" s="1018"/>
      <c r="E37" s="1018"/>
      <c r="F37" s="1018"/>
      <c r="G37" s="1018"/>
      <c r="H37" s="1018"/>
      <c r="I37" s="1018"/>
      <c r="J37" s="1018"/>
      <c r="K37" s="1018"/>
      <c r="L37" s="1018"/>
      <c r="M37" s="1018"/>
      <c r="N37" s="1018"/>
      <c r="O37" s="1018"/>
      <c r="P37" s="1019"/>
      <c r="Q37" s="1025"/>
      <c r="R37" s="1026"/>
      <c r="S37" s="1026"/>
      <c r="T37" s="1026"/>
      <c r="U37" s="1026"/>
      <c r="V37" s="1026"/>
      <c r="W37" s="1026"/>
      <c r="X37" s="1026"/>
      <c r="Y37" s="1026"/>
      <c r="Z37" s="1026"/>
      <c r="AA37" s="1026"/>
      <c r="AB37" s="1026"/>
      <c r="AC37" s="1026"/>
      <c r="AD37" s="1026"/>
      <c r="AE37" s="1027"/>
      <c r="AF37" s="1022"/>
      <c r="AG37" s="1023"/>
      <c r="AH37" s="1023"/>
      <c r="AI37" s="1023"/>
      <c r="AJ37" s="1024"/>
      <c r="AK37" s="967"/>
      <c r="AL37" s="958"/>
      <c r="AM37" s="958"/>
      <c r="AN37" s="958"/>
      <c r="AO37" s="958"/>
      <c r="AP37" s="958"/>
      <c r="AQ37" s="958"/>
      <c r="AR37" s="958"/>
      <c r="AS37" s="958"/>
      <c r="AT37" s="958"/>
      <c r="AU37" s="958"/>
      <c r="AV37" s="958"/>
      <c r="AW37" s="958"/>
      <c r="AX37" s="958"/>
      <c r="AY37" s="958"/>
      <c r="AZ37" s="1028"/>
      <c r="BA37" s="1028"/>
      <c r="BB37" s="1028"/>
      <c r="BC37" s="1028"/>
      <c r="BD37" s="1028"/>
      <c r="BE37" s="959"/>
      <c r="BF37" s="959"/>
      <c r="BG37" s="959"/>
      <c r="BH37" s="959"/>
      <c r="BI37" s="960"/>
      <c r="BJ37" s="214"/>
      <c r="BK37" s="214"/>
      <c r="BL37" s="214"/>
      <c r="BM37" s="214"/>
      <c r="BN37" s="214"/>
      <c r="BO37" s="224"/>
      <c r="BP37" s="224"/>
      <c r="BQ37" s="221">
        <v>31</v>
      </c>
      <c r="BR37" s="222"/>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12"/>
    </row>
    <row r="38" spans="1:131" ht="26.25" customHeight="1" x14ac:dyDescent="0.15">
      <c r="A38" s="225">
        <v>11</v>
      </c>
      <c r="B38" s="1017"/>
      <c r="C38" s="1018"/>
      <c r="D38" s="1018"/>
      <c r="E38" s="1018"/>
      <c r="F38" s="1018"/>
      <c r="G38" s="1018"/>
      <c r="H38" s="1018"/>
      <c r="I38" s="1018"/>
      <c r="J38" s="1018"/>
      <c r="K38" s="1018"/>
      <c r="L38" s="1018"/>
      <c r="M38" s="1018"/>
      <c r="N38" s="1018"/>
      <c r="O38" s="1018"/>
      <c r="P38" s="1019"/>
      <c r="Q38" s="1025"/>
      <c r="R38" s="1026"/>
      <c r="S38" s="1026"/>
      <c r="T38" s="1026"/>
      <c r="U38" s="1026"/>
      <c r="V38" s="1026"/>
      <c r="W38" s="1026"/>
      <c r="X38" s="1026"/>
      <c r="Y38" s="1026"/>
      <c r="Z38" s="1026"/>
      <c r="AA38" s="1026"/>
      <c r="AB38" s="1026"/>
      <c r="AC38" s="1026"/>
      <c r="AD38" s="1026"/>
      <c r="AE38" s="1027"/>
      <c r="AF38" s="1022"/>
      <c r="AG38" s="1023"/>
      <c r="AH38" s="1023"/>
      <c r="AI38" s="1023"/>
      <c r="AJ38" s="1024"/>
      <c r="AK38" s="967"/>
      <c r="AL38" s="958"/>
      <c r="AM38" s="958"/>
      <c r="AN38" s="958"/>
      <c r="AO38" s="958"/>
      <c r="AP38" s="958"/>
      <c r="AQ38" s="958"/>
      <c r="AR38" s="958"/>
      <c r="AS38" s="958"/>
      <c r="AT38" s="958"/>
      <c r="AU38" s="958"/>
      <c r="AV38" s="958"/>
      <c r="AW38" s="958"/>
      <c r="AX38" s="958"/>
      <c r="AY38" s="958"/>
      <c r="AZ38" s="1028"/>
      <c r="BA38" s="1028"/>
      <c r="BB38" s="1028"/>
      <c r="BC38" s="1028"/>
      <c r="BD38" s="1028"/>
      <c r="BE38" s="959"/>
      <c r="BF38" s="959"/>
      <c r="BG38" s="959"/>
      <c r="BH38" s="959"/>
      <c r="BI38" s="960"/>
      <c r="BJ38" s="214"/>
      <c r="BK38" s="214"/>
      <c r="BL38" s="214"/>
      <c r="BM38" s="214"/>
      <c r="BN38" s="214"/>
      <c r="BO38" s="224"/>
      <c r="BP38" s="224"/>
      <c r="BQ38" s="221">
        <v>32</v>
      </c>
      <c r="BR38" s="222"/>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12"/>
    </row>
    <row r="39" spans="1:131" ht="26.25" customHeight="1" x14ac:dyDescent="0.15">
      <c r="A39" s="225">
        <v>12</v>
      </c>
      <c r="B39" s="1017"/>
      <c r="C39" s="1018"/>
      <c r="D39" s="1018"/>
      <c r="E39" s="1018"/>
      <c r="F39" s="1018"/>
      <c r="G39" s="1018"/>
      <c r="H39" s="1018"/>
      <c r="I39" s="1018"/>
      <c r="J39" s="1018"/>
      <c r="K39" s="1018"/>
      <c r="L39" s="1018"/>
      <c r="M39" s="1018"/>
      <c r="N39" s="1018"/>
      <c r="O39" s="1018"/>
      <c r="P39" s="1019"/>
      <c r="Q39" s="1025"/>
      <c r="R39" s="1026"/>
      <c r="S39" s="1026"/>
      <c r="T39" s="1026"/>
      <c r="U39" s="1026"/>
      <c r="V39" s="1026"/>
      <c r="W39" s="1026"/>
      <c r="X39" s="1026"/>
      <c r="Y39" s="1026"/>
      <c r="Z39" s="1026"/>
      <c r="AA39" s="1026"/>
      <c r="AB39" s="1026"/>
      <c r="AC39" s="1026"/>
      <c r="AD39" s="1026"/>
      <c r="AE39" s="1027"/>
      <c r="AF39" s="1022"/>
      <c r="AG39" s="1023"/>
      <c r="AH39" s="1023"/>
      <c r="AI39" s="1023"/>
      <c r="AJ39" s="1024"/>
      <c r="AK39" s="967"/>
      <c r="AL39" s="958"/>
      <c r="AM39" s="958"/>
      <c r="AN39" s="958"/>
      <c r="AO39" s="958"/>
      <c r="AP39" s="958"/>
      <c r="AQ39" s="958"/>
      <c r="AR39" s="958"/>
      <c r="AS39" s="958"/>
      <c r="AT39" s="958"/>
      <c r="AU39" s="958"/>
      <c r="AV39" s="958"/>
      <c r="AW39" s="958"/>
      <c r="AX39" s="958"/>
      <c r="AY39" s="958"/>
      <c r="AZ39" s="1028"/>
      <c r="BA39" s="1028"/>
      <c r="BB39" s="1028"/>
      <c r="BC39" s="1028"/>
      <c r="BD39" s="1028"/>
      <c r="BE39" s="959"/>
      <c r="BF39" s="959"/>
      <c r="BG39" s="959"/>
      <c r="BH39" s="959"/>
      <c r="BI39" s="960"/>
      <c r="BJ39" s="214"/>
      <c r="BK39" s="214"/>
      <c r="BL39" s="214"/>
      <c r="BM39" s="214"/>
      <c r="BN39" s="214"/>
      <c r="BO39" s="224"/>
      <c r="BP39" s="224"/>
      <c r="BQ39" s="221">
        <v>33</v>
      </c>
      <c r="BR39" s="222"/>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12"/>
    </row>
    <row r="40" spans="1:131" ht="26.25" customHeight="1" x14ac:dyDescent="0.15">
      <c r="A40" s="221">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14"/>
      <c r="BK40" s="214"/>
      <c r="BL40" s="214"/>
      <c r="BM40" s="214"/>
      <c r="BN40" s="214"/>
      <c r="BO40" s="224"/>
      <c r="BP40" s="224"/>
      <c r="BQ40" s="221">
        <v>34</v>
      </c>
      <c r="BR40" s="222"/>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12"/>
    </row>
    <row r="41" spans="1:131" ht="26.25" customHeight="1" x14ac:dyDescent="0.15">
      <c r="A41" s="221">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14"/>
      <c r="BK41" s="214"/>
      <c r="BL41" s="214"/>
      <c r="BM41" s="214"/>
      <c r="BN41" s="214"/>
      <c r="BO41" s="224"/>
      <c r="BP41" s="224"/>
      <c r="BQ41" s="221">
        <v>35</v>
      </c>
      <c r="BR41" s="222"/>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12"/>
    </row>
    <row r="42" spans="1:131" ht="26.25" customHeight="1" x14ac:dyDescent="0.15">
      <c r="A42" s="221">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14"/>
      <c r="BK42" s="214"/>
      <c r="BL42" s="214"/>
      <c r="BM42" s="214"/>
      <c r="BN42" s="214"/>
      <c r="BO42" s="224"/>
      <c r="BP42" s="224"/>
      <c r="BQ42" s="221">
        <v>36</v>
      </c>
      <c r="BR42" s="222"/>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12"/>
    </row>
    <row r="43" spans="1:131" ht="26.25" customHeight="1" x14ac:dyDescent="0.15">
      <c r="A43" s="221">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14"/>
      <c r="BK43" s="214"/>
      <c r="BL43" s="214"/>
      <c r="BM43" s="214"/>
      <c r="BN43" s="214"/>
      <c r="BO43" s="224"/>
      <c r="BP43" s="224"/>
      <c r="BQ43" s="221">
        <v>37</v>
      </c>
      <c r="BR43" s="222"/>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12"/>
    </row>
    <row r="44" spans="1:131" ht="26.25" customHeight="1" x14ac:dyDescent="0.15">
      <c r="A44" s="221">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14"/>
      <c r="BK44" s="214"/>
      <c r="BL44" s="214"/>
      <c r="BM44" s="214"/>
      <c r="BN44" s="214"/>
      <c r="BO44" s="224"/>
      <c r="BP44" s="224"/>
      <c r="BQ44" s="221">
        <v>38</v>
      </c>
      <c r="BR44" s="222"/>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12"/>
    </row>
    <row r="45" spans="1:131" ht="26.25" customHeight="1" x14ac:dyDescent="0.15">
      <c r="A45" s="221">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14"/>
      <c r="BK45" s="214"/>
      <c r="BL45" s="214"/>
      <c r="BM45" s="214"/>
      <c r="BN45" s="214"/>
      <c r="BO45" s="224"/>
      <c r="BP45" s="224"/>
      <c r="BQ45" s="221">
        <v>39</v>
      </c>
      <c r="BR45" s="222"/>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12"/>
    </row>
    <row r="46" spans="1:131" ht="26.25" customHeight="1" x14ac:dyDescent="0.15">
      <c r="A46" s="221">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14"/>
      <c r="BK46" s="214"/>
      <c r="BL46" s="214"/>
      <c r="BM46" s="214"/>
      <c r="BN46" s="214"/>
      <c r="BO46" s="224"/>
      <c r="BP46" s="224"/>
      <c r="BQ46" s="221">
        <v>40</v>
      </c>
      <c r="BR46" s="222"/>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12"/>
    </row>
    <row r="47" spans="1:131" ht="26.25" customHeight="1" x14ac:dyDescent="0.15">
      <c r="A47" s="221">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14"/>
      <c r="BK47" s="214"/>
      <c r="BL47" s="214"/>
      <c r="BM47" s="214"/>
      <c r="BN47" s="214"/>
      <c r="BO47" s="224"/>
      <c r="BP47" s="224"/>
      <c r="BQ47" s="221">
        <v>41</v>
      </c>
      <c r="BR47" s="222"/>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12"/>
    </row>
    <row r="48" spans="1:131" ht="26.25" customHeight="1" x14ac:dyDescent="0.15">
      <c r="A48" s="221">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14"/>
      <c r="BK48" s="214"/>
      <c r="BL48" s="214"/>
      <c r="BM48" s="214"/>
      <c r="BN48" s="214"/>
      <c r="BO48" s="224"/>
      <c r="BP48" s="224"/>
      <c r="BQ48" s="221">
        <v>42</v>
      </c>
      <c r="BR48" s="222"/>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12"/>
    </row>
    <row r="49" spans="1:131" ht="26.25" customHeight="1" x14ac:dyDescent="0.15">
      <c r="A49" s="221">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14"/>
      <c r="BK49" s="214"/>
      <c r="BL49" s="214"/>
      <c r="BM49" s="214"/>
      <c r="BN49" s="214"/>
      <c r="BO49" s="224"/>
      <c r="BP49" s="224"/>
      <c r="BQ49" s="221">
        <v>43</v>
      </c>
      <c r="BR49" s="222"/>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12"/>
    </row>
    <row r="50" spans="1:131" ht="26.25" customHeight="1" x14ac:dyDescent="0.15">
      <c r="A50" s="221">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14"/>
      <c r="BK50" s="214"/>
      <c r="BL50" s="214"/>
      <c r="BM50" s="214"/>
      <c r="BN50" s="214"/>
      <c r="BO50" s="224"/>
      <c r="BP50" s="224"/>
      <c r="BQ50" s="221">
        <v>44</v>
      </c>
      <c r="BR50" s="222"/>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12"/>
    </row>
    <row r="51" spans="1:131" ht="26.25" customHeight="1" x14ac:dyDescent="0.15">
      <c r="A51" s="221">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14"/>
      <c r="BK51" s="214"/>
      <c r="BL51" s="214"/>
      <c r="BM51" s="214"/>
      <c r="BN51" s="214"/>
      <c r="BO51" s="224"/>
      <c r="BP51" s="224"/>
      <c r="BQ51" s="221">
        <v>45</v>
      </c>
      <c r="BR51" s="222"/>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12"/>
    </row>
    <row r="52" spans="1:131" ht="26.25" customHeight="1" x14ac:dyDescent="0.15">
      <c r="A52" s="221">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14"/>
      <c r="BK52" s="214"/>
      <c r="BL52" s="214"/>
      <c r="BM52" s="214"/>
      <c r="BN52" s="214"/>
      <c r="BO52" s="224"/>
      <c r="BP52" s="224"/>
      <c r="BQ52" s="221">
        <v>46</v>
      </c>
      <c r="BR52" s="222"/>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12"/>
    </row>
    <row r="53" spans="1:131" ht="26.25" customHeight="1" x14ac:dyDescent="0.15">
      <c r="A53" s="221">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14"/>
      <c r="BK53" s="214"/>
      <c r="BL53" s="214"/>
      <c r="BM53" s="214"/>
      <c r="BN53" s="214"/>
      <c r="BO53" s="224"/>
      <c r="BP53" s="224"/>
      <c r="BQ53" s="221">
        <v>47</v>
      </c>
      <c r="BR53" s="222"/>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12"/>
    </row>
    <row r="54" spans="1:131" ht="26.25" customHeight="1" x14ac:dyDescent="0.15">
      <c r="A54" s="221">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14"/>
      <c r="BK54" s="214"/>
      <c r="BL54" s="214"/>
      <c r="BM54" s="214"/>
      <c r="BN54" s="214"/>
      <c r="BO54" s="224"/>
      <c r="BP54" s="224"/>
      <c r="BQ54" s="221">
        <v>48</v>
      </c>
      <c r="BR54" s="222"/>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12"/>
    </row>
    <row r="55" spans="1:131" ht="26.25" customHeight="1" x14ac:dyDescent="0.15">
      <c r="A55" s="221">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14"/>
      <c r="BK55" s="214"/>
      <c r="BL55" s="214"/>
      <c r="BM55" s="214"/>
      <c r="BN55" s="214"/>
      <c r="BO55" s="224"/>
      <c r="BP55" s="224"/>
      <c r="BQ55" s="221">
        <v>49</v>
      </c>
      <c r="BR55" s="222"/>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12"/>
    </row>
    <row r="56" spans="1:131" ht="26.25" customHeight="1" x14ac:dyDescent="0.15">
      <c r="A56" s="221">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14"/>
      <c r="BK56" s="214"/>
      <c r="BL56" s="214"/>
      <c r="BM56" s="214"/>
      <c r="BN56" s="214"/>
      <c r="BO56" s="224"/>
      <c r="BP56" s="224"/>
      <c r="BQ56" s="221">
        <v>50</v>
      </c>
      <c r="BR56" s="222"/>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12"/>
    </row>
    <row r="57" spans="1:131" ht="26.25" customHeight="1" x14ac:dyDescent="0.15">
      <c r="A57" s="221">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14"/>
      <c r="BK57" s="214"/>
      <c r="BL57" s="214"/>
      <c r="BM57" s="214"/>
      <c r="BN57" s="214"/>
      <c r="BO57" s="224"/>
      <c r="BP57" s="224"/>
      <c r="BQ57" s="221">
        <v>51</v>
      </c>
      <c r="BR57" s="222"/>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12"/>
    </row>
    <row r="58" spans="1:131" ht="26.25" customHeight="1" x14ac:dyDescent="0.15">
      <c r="A58" s="221">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14"/>
      <c r="BK58" s="214"/>
      <c r="BL58" s="214"/>
      <c r="BM58" s="214"/>
      <c r="BN58" s="214"/>
      <c r="BO58" s="224"/>
      <c r="BP58" s="224"/>
      <c r="BQ58" s="221">
        <v>52</v>
      </c>
      <c r="BR58" s="222"/>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12"/>
    </row>
    <row r="59" spans="1:131" ht="26.25" customHeight="1" x14ac:dyDescent="0.15">
      <c r="A59" s="221">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14"/>
      <c r="BK59" s="214"/>
      <c r="BL59" s="214"/>
      <c r="BM59" s="214"/>
      <c r="BN59" s="214"/>
      <c r="BO59" s="224"/>
      <c r="BP59" s="224"/>
      <c r="BQ59" s="221">
        <v>53</v>
      </c>
      <c r="BR59" s="222"/>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12"/>
    </row>
    <row r="60" spans="1:131" ht="26.25" customHeight="1" x14ac:dyDescent="0.15">
      <c r="A60" s="221">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14"/>
      <c r="BK60" s="214"/>
      <c r="BL60" s="214"/>
      <c r="BM60" s="214"/>
      <c r="BN60" s="214"/>
      <c r="BO60" s="224"/>
      <c r="BP60" s="224"/>
      <c r="BQ60" s="221">
        <v>54</v>
      </c>
      <c r="BR60" s="222"/>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12"/>
    </row>
    <row r="61" spans="1:131" ht="26.25" customHeight="1" thickBot="1" x14ac:dyDescent="0.2">
      <c r="A61" s="221">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14"/>
      <c r="BK61" s="214"/>
      <c r="BL61" s="214"/>
      <c r="BM61" s="214"/>
      <c r="BN61" s="214"/>
      <c r="BO61" s="224"/>
      <c r="BP61" s="224"/>
      <c r="BQ61" s="221">
        <v>55</v>
      </c>
      <c r="BR61" s="222"/>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12"/>
    </row>
    <row r="62" spans="1:131" ht="26.25" customHeight="1" x14ac:dyDescent="0.15">
      <c r="A62" s="221">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399</v>
      </c>
      <c r="BK62" s="1015"/>
      <c r="BL62" s="1015"/>
      <c r="BM62" s="1015"/>
      <c r="BN62" s="1016"/>
      <c r="BO62" s="224"/>
      <c r="BP62" s="224"/>
      <c r="BQ62" s="221">
        <v>56</v>
      </c>
      <c r="BR62" s="222"/>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12"/>
    </row>
    <row r="63" spans="1:131" ht="26.25" customHeight="1" thickBot="1" x14ac:dyDescent="0.2">
      <c r="A63" s="223" t="s">
        <v>377</v>
      </c>
      <c r="B63" s="924" t="s">
        <v>400</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1675</v>
      </c>
      <c r="AG63" s="946"/>
      <c r="AH63" s="946"/>
      <c r="AI63" s="946"/>
      <c r="AJ63" s="1009"/>
      <c r="AK63" s="1010"/>
      <c r="AL63" s="950"/>
      <c r="AM63" s="950"/>
      <c r="AN63" s="950"/>
      <c r="AO63" s="950"/>
      <c r="AP63" s="946">
        <v>2840</v>
      </c>
      <c r="AQ63" s="946"/>
      <c r="AR63" s="946"/>
      <c r="AS63" s="946"/>
      <c r="AT63" s="946"/>
      <c r="AU63" s="946">
        <v>1030</v>
      </c>
      <c r="AV63" s="946"/>
      <c r="AW63" s="946"/>
      <c r="AX63" s="946"/>
      <c r="AY63" s="946"/>
      <c r="AZ63" s="1004"/>
      <c r="BA63" s="1004"/>
      <c r="BB63" s="1004"/>
      <c r="BC63" s="1004"/>
      <c r="BD63" s="1004"/>
      <c r="BE63" s="947"/>
      <c r="BF63" s="947"/>
      <c r="BG63" s="947"/>
      <c r="BH63" s="947"/>
      <c r="BI63" s="948"/>
      <c r="BJ63" s="1005" t="s">
        <v>122</v>
      </c>
      <c r="BK63" s="940"/>
      <c r="BL63" s="940"/>
      <c r="BM63" s="940"/>
      <c r="BN63" s="1006"/>
      <c r="BO63" s="224"/>
      <c r="BP63" s="224"/>
      <c r="BQ63" s="221">
        <v>57</v>
      </c>
      <c r="BR63" s="222"/>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12"/>
    </row>
    <row r="64" spans="1:131" ht="26.25" customHeight="1" x14ac:dyDescent="0.15">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12"/>
    </row>
    <row r="65" spans="1:131" ht="26.25" customHeight="1" thickBot="1" x14ac:dyDescent="0.2">
      <c r="A65" s="214" t="s">
        <v>401</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12"/>
    </row>
    <row r="66" spans="1:131" ht="26.25" customHeight="1" x14ac:dyDescent="0.15">
      <c r="A66" s="982" t="s">
        <v>402</v>
      </c>
      <c r="B66" s="983"/>
      <c r="C66" s="983"/>
      <c r="D66" s="983"/>
      <c r="E66" s="983"/>
      <c r="F66" s="983"/>
      <c r="G66" s="983"/>
      <c r="H66" s="983"/>
      <c r="I66" s="983"/>
      <c r="J66" s="983"/>
      <c r="K66" s="983"/>
      <c r="L66" s="983"/>
      <c r="M66" s="983"/>
      <c r="N66" s="983"/>
      <c r="O66" s="983"/>
      <c r="P66" s="984"/>
      <c r="Q66" s="988" t="s">
        <v>381</v>
      </c>
      <c r="R66" s="989"/>
      <c r="S66" s="989"/>
      <c r="T66" s="989"/>
      <c r="U66" s="990"/>
      <c r="V66" s="988" t="s">
        <v>382</v>
      </c>
      <c r="W66" s="989"/>
      <c r="X66" s="989"/>
      <c r="Y66" s="989"/>
      <c r="Z66" s="990"/>
      <c r="AA66" s="988" t="s">
        <v>383</v>
      </c>
      <c r="AB66" s="989"/>
      <c r="AC66" s="989"/>
      <c r="AD66" s="989"/>
      <c r="AE66" s="990"/>
      <c r="AF66" s="994" t="s">
        <v>384</v>
      </c>
      <c r="AG66" s="995"/>
      <c r="AH66" s="995"/>
      <c r="AI66" s="995"/>
      <c r="AJ66" s="996"/>
      <c r="AK66" s="988" t="s">
        <v>385</v>
      </c>
      <c r="AL66" s="983"/>
      <c r="AM66" s="983"/>
      <c r="AN66" s="983"/>
      <c r="AO66" s="984"/>
      <c r="AP66" s="988" t="s">
        <v>386</v>
      </c>
      <c r="AQ66" s="989"/>
      <c r="AR66" s="989"/>
      <c r="AS66" s="989"/>
      <c r="AT66" s="990"/>
      <c r="AU66" s="988" t="s">
        <v>403</v>
      </c>
      <c r="AV66" s="989"/>
      <c r="AW66" s="989"/>
      <c r="AX66" s="989"/>
      <c r="AY66" s="990"/>
      <c r="AZ66" s="988" t="s">
        <v>364</v>
      </c>
      <c r="BA66" s="989"/>
      <c r="BB66" s="989"/>
      <c r="BC66" s="989"/>
      <c r="BD66" s="1002"/>
      <c r="BE66" s="224"/>
      <c r="BF66" s="224"/>
      <c r="BG66" s="224"/>
      <c r="BH66" s="224"/>
      <c r="BI66" s="224"/>
      <c r="BJ66" s="224"/>
      <c r="BK66" s="224"/>
      <c r="BL66" s="224"/>
      <c r="BM66" s="224"/>
      <c r="BN66" s="224"/>
      <c r="BO66" s="224"/>
      <c r="BP66" s="224"/>
      <c r="BQ66" s="221">
        <v>60</v>
      </c>
      <c r="BR66" s="226"/>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12"/>
    </row>
    <row r="67" spans="1:131" ht="26.25" customHeight="1" thickBot="1" x14ac:dyDescent="0.2">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24"/>
      <c r="BF67" s="224"/>
      <c r="BG67" s="224"/>
      <c r="BH67" s="224"/>
      <c r="BI67" s="224"/>
      <c r="BJ67" s="224"/>
      <c r="BK67" s="224"/>
      <c r="BL67" s="224"/>
      <c r="BM67" s="224"/>
      <c r="BN67" s="224"/>
      <c r="BO67" s="224"/>
      <c r="BP67" s="224"/>
      <c r="BQ67" s="221">
        <v>61</v>
      </c>
      <c r="BR67" s="226"/>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12"/>
    </row>
    <row r="68" spans="1:131" ht="26.25" customHeight="1" thickTop="1" x14ac:dyDescent="0.15">
      <c r="A68" s="219">
        <v>1</v>
      </c>
      <c r="B68" s="972" t="s">
        <v>552</v>
      </c>
      <c r="C68" s="973"/>
      <c r="D68" s="973"/>
      <c r="E68" s="973"/>
      <c r="F68" s="973"/>
      <c r="G68" s="973"/>
      <c r="H68" s="973"/>
      <c r="I68" s="973"/>
      <c r="J68" s="973"/>
      <c r="K68" s="973"/>
      <c r="L68" s="973"/>
      <c r="M68" s="973"/>
      <c r="N68" s="973"/>
      <c r="O68" s="973"/>
      <c r="P68" s="974"/>
      <c r="Q68" s="975">
        <v>1539</v>
      </c>
      <c r="R68" s="969"/>
      <c r="S68" s="969"/>
      <c r="T68" s="969"/>
      <c r="U68" s="969"/>
      <c r="V68" s="969">
        <v>1248</v>
      </c>
      <c r="W68" s="969"/>
      <c r="X68" s="969"/>
      <c r="Y68" s="969"/>
      <c r="Z68" s="969"/>
      <c r="AA68" s="969">
        <v>291</v>
      </c>
      <c r="AB68" s="969"/>
      <c r="AC68" s="969"/>
      <c r="AD68" s="969"/>
      <c r="AE68" s="969"/>
      <c r="AF68" s="969">
        <v>291</v>
      </c>
      <c r="AG68" s="969"/>
      <c r="AH68" s="969"/>
      <c r="AI68" s="969"/>
      <c r="AJ68" s="969"/>
      <c r="AK68" s="969">
        <v>99</v>
      </c>
      <c r="AL68" s="969"/>
      <c r="AM68" s="969"/>
      <c r="AN68" s="969"/>
      <c r="AO68" s="969"/>
      <c r="AP68" s="969">
        <v>2483</v>
      </c>
      <c r="AQ68" s="969"/>
      <c r="AR68" s="969"/>
      <c r="AS68" s="969"/>
      <c r="AT68" s="969"/>
      <c r="AU68" s="969">
        <v>2056</v>
      </c>
      <c r="AV68" s="969"/>
      <c r="AW68" s="969"/>
      <c r="AX68" s="969"/>
      <c r="AY68" s="969"/>
      <c r="AZ68" s="970"/>
      <c r="BA68" s="970"/>
      <c r="BB68" s="970"/>
      <c r="BC68" s="970"/>
      <c r="BD68" s="971"/>
      <c r="BE68" s="224"/>
      <c r="BF68" s="224"/>
      <c r="BG68" s="224"/>
      <c r="BH68" s="224"/>
      <c r="BI68" s="224"/>
      <c r="BJ68" s="224"/>
      <c r="BK68" s="224"/>
      <c r="BL68" s="224"/>
      <c r="BM68" s="224"/>
      <c r="BN68" s="224"/>
      <c r="BO68" s="224"/>
      <c r="BP68" s="224"/>
      <c r="BQ68" s="221">
        <v>62</v>
      </c>
      <c r="BR68" s="226"/>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12"/>
    </row>
    <row r="69" spans="1:131" ht="26.25" customHeight="1" x14ac:dyDescent="0.15">
      <c r="A69" s="221">
        <v>2</v>
      </c>
      <c r="B69" s="961" t="s">
        <v>553</v>
      </c>
      <c r="C69" s="962"/>
      <c r="D69" s="962"/>
      <c r="E69" s="962"/>
      <c r="F69" s="962"/>
      <c r="G69" s="962"/>
      <c r="H69" s="962"/>
      <c r="I69" s="962"/>
      <c r="J69" s="962"/>
      <c r="K69" s="962"/>
      <c r="L69" s="962"/>
      <c r="M69" s="962"/>
      <c r="N69" s="962"/>
      <c r="O69" s="962"/>
      <c r="P69" s="963"/>
      <c r="Q69" s="964">
        <v>632</v>
      </c>
      <c r="R69" s="958"/>
      <c r="S69" s="958"/>
      <c r="T69" s="958"/>
      <c r="U69" s="958"/>
      <c r="V69" s="958">
        <v>515</v>
      </c>
      <c r="W69" s="958"/>
      <c r="X69" s="958"/>
      <c r="Y69" s="958"/>
      <c r="Z69" s="958"/>
      <c r="AA69" s="958">
        <v>117</v>
      </c>
      <c r="AB69" s="958"/>
      <c r="AC69" s="958"/>
      <c r="AD69" s="958"/>
      <c r="AE69" s="958"/>
      <c r="AF69" s="958">
        <v>117</v>
      </c>
      <c r="AG69" s="958"/>
      <c r="AH69" s="958"/>
      <c r="AI69" s="958"/>
      <c r="AJ69" s="958"/>
      <c r="AK69" s="958" t="s">
        <v>491</v>
      </c>
      <c r="AL69" s="958"/>
      <c r="AM69" s="958"/>
      <c r="AN69" s="958"/>
      <c r="AO69" s="958"/>
      <c r="AP69" s="958" t="s">
        <v>491</v>
      </c>
      <c r="AQ69" s="958"/>
      <c r="AR69" s="958"/>
      <c r="AS69" s="958"/>
      <c r="AT69" s="958"/>
      <c r="AU69" s="958" t="s">
        <v>491</v>
      </c>
      <c r="AV69" s="958"/>
      <c r="AW69" s="958"/>
      <c r="AX69" s="958"/>
      <c r="AY69" s="958"/>
      <c r="AZ69" s="959"/>
      <c r="BA69" s="959"/>
      <c r="BB69" s="959"/>
      <c r="BC69" s="959"/>
      <c r="BD69" s="960"/>
      <c r="BE69" s="224"/>
      <c r="BF69" s="224"/>
      <c r="BG69" s="224"/>
      <c r="BH69" s="224"/>
      <c r="BI69" s="224"/>
      <c r="BJ69" s="224"/>
      <c r="BK69" s="224"/>
      <c r="BL69" s="224"/>
      <c r="BM69" s="224"/>
      <c r="BN69" s="224"/>
      <c r="BO69" s="224"/>
      <c r="BP69" s="224"/>
      <c r="BQ69" s="221">
        <v>63</v>
      </c>
      <c r="BR69" s="226"/>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12"/>
    </row>
    <row r="70" spans="1:131" ht="26.25" customHeight="1" x14ac:dyDescent="0.15">
      <c r="A70" s="221">
        <v>3</v>
      </c>
      <c r="B70" s="961" t="s">
        <v>554</v>
      </c>
      <c r="C70" s="962"/>
      <c r="D70" s="962"/>
      <c r="E70" s="962"/>
      <c r="F70" s="962"/>
      <c r="G70" s="962"/>
      <c r="H70" s="962"/>
      <c r="I70" s="962"/>
      <c r="J70" s="962"/>
      <c r="K70" s="962"/>
      <c r="L70" s="962"/>
      <c r="M70" s="962"/>
      <c r="N70" s="962"/>
      <c r="O70" s="962"/>
      <c r="P70" s="963"/>
      <c r="Q70" s="964">
        <v>310</v>
      </c>
      <c r="R70" s="958"/>
      <c r="S70" s="958"/>
      <c r="T70" s="958"/>
      <c r="U70" s="958"/>
      <c r="V70" s="958">
        <v>281</v>
      </c>
      <c r="W70" s="958"/>
      <c r="X70" s="958"/>
      <c r="Y70" s="958"/>
      <c r="Z70" s="958"/>
      <c r="AA70" s="958">
        <v>29</v>
      </c>
      <c r="AB70" s="958"/>
      <c r="AC70" s="958"/>
      <c r="AD70" s="958"/>
      <c r="AE70" s="958"/>
      <c r="AF70" s="958">
        <v>29</v>
      </c>
      <c r="AG70" s="958"/>
      <c r="AH70" s="958"/>
      <c r="AI70" s="958"/>
      <c r="AJ70" s="958"/>
      <c r="AK70" s="958" t="s">
        <v>491</v>
      </c>
      <c r="AL70" s="958"/>
      <c r="AM70" s="958"/>
      <c r="AN70" s="958"/>
      <c r="AO70" s="958"/>
      <c r="AP70" s="958" t="s">
        <v>491</v>
      </c>
      <c r="AQ70" s="958"/>
      <c r="AR70" s="958"/>
      <c r="AS70" s="958"/>
      <c r="AT70" s="958"/>
      <c r="AU70" s="958" t="s">
        <v>491</v>
      </c>
      <c r="AV70" s="958"/>
      <c r="AW70" s="958"/>
      <c r="AX70" s="958"/>
      <c r="AY70" s="958"/>
      <c r="AZ70" s="959"/>
      <c r="BA70" s="959"/>
      <c r="BB70" s="959"/>
      <c r="BC70" s="959"/>
      <c r="BD70" s="960"/>
      <c r="BE70" s="224"/>
      <c r="BF70" s="224"/>
      <c r="BG70" s="224"/>
      <c r="BH70" s="224"/>
      <c r="BI70" s="224"/>
      <c r="BJ70" s="224"/>
      <c r="BK70" s="224"/>
      <c r="BL70" s="224"/>
      <c r="BM70" s="224"/>
      <c r="BN70" s="224"/>
      <c r="BO70" s="224"/>
      <c r="BP70" s="224"/>
      <c r="BQ70" s="221">
        <v>64</v>
      </c>
      <c r="BR70" s="226"/>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12"/>
    </row>
    <row r="71" spans="1:131" ht="26.25" customHeight="1" x14ac:dyDescent="0.15">
      <c r="A71" s="221">
        <v>4</v>
      </c>
      <c r="B71" s="961" t="s">
        <v>555</v>
      </c>
      <c r="C71" s="962"/>
      <c r="D71" s="962"/>
      <c r="E71" s="962"/>
      <c r="F71" s="962"/>
      <c r="G71" s="962"/>
      <c r="H71" s="962"/>
      <c r="I71" s="962"/>
      <c r="J71" s="962"/>
      <c r="K71" s="962"/>
      <c r="L71" s="962"/>
      <c r="M71" s="962"/>
      <c r="N71" s="962"/>
      <c r="O71" s="962"/>
      <c r="P71" s="963"/>
      <c r="Q71" s="964">
        <v>304568</v>
      </c>
      <c r="R71" s="958"/>
      <c r="S71" s="958"/>
      <c r="T71" s="958"/>
      <c r="U71" s="958"/>
      <c r="V71" s="958">
        <v>293091</v>
      </c>
      <c r="W71" s="958"/>
      <c r="X71" s="958"/>
      <c r="Y71" s="958"/>
      <c r="Z71" s="958"/>
      <c r="AA71" s="958">
        <v>11478</v>
      </c>
      <c r="AB71" s="958"/>
      <c r="AC71" s="958"/>
      <c r="AD71" s="958"/>
      <c r="AE71" s="958"/>
      <c r="AF71" s="958">
        <v>11478</v>
      </c>
      <c r="AG71" s="958"/>
      <c r="AH71" s="958"/>
      <c r="AI71" s="958"/>
      <c r="AJ71" s="958"/>
      <c r="AK71" s="958" t="s">
        <v>491</v>
      </c>
      <c r="AL71" s="958"/>
      <c r="AM71" s="958"/>
      <c r="AN71" s="958"/>
      <c r="AO71" s="958"/>
      <c r="AP71" s="958" t="s">
        <v>491</v>
      </c>
      <c r="AQ71" s="958"/>
      <c r="AR71" s="958"/>
      <c r="AS71" s="958"/>
      <c r="AT71" s="958"/>
      <c r="AU71" s="958" t="s">
        <v>491</v>
      </c>
      <c r="AV71" s="958"/>
      <c r="AW71" s="958"/>
      <c r="AX71" s="958"/>
      <c r="AY71" s="958"/>
      <c r="AZ71" s="959"/>
      <c r="BA71" s="959"/>
      <c r="BB71" s="959"/>
      <c r="BC71" s="959"/>
      <c r="BD71" s="960"/>
      <c r="BE71" s="224"/>
      <c r="BF71" s="224"/>
      <c r="BG71" s="224"/>
      <c r="BH71" s="224"/>
      <c r="BI71" s="224"/>
      <c r="BJ71" s="224"/>
      <c r="BK71" s="224"/>
      <c r="BL71" s="224"/>
      <c r="BM71" s="224"/>
      <c r="BN71" s="224"/>
      <c r="BO71" s="224"/>
      <c r="BP71" s="224"/>
      <c r="BQ71" s="221">
        <v>65</v>
      </c>
      <c r="BR71" s="226"/>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12"/>
    </row>
    <row r="72" spans="1:131" ht="26.25" customHeight="1" x14ac:dyDescent="0.15">
      <c r="A72" s="221">
        <v>5</v>
      </c>
      <c r="B72" s="961" t="s">
        <v>556</v>
      </c>
      <c r="C72" s="962"/>
      <c r="D72" s="962"/>
      <c r="E72" s="962"/>
      <c r="F72" s="962"/>
      <c r="G72" s="962"/>
      <c r="H72" s="962"/>
      <c r="I72" s="962"/>
      <c r="J72" s="962"/>
      <c r="K72" s="962"/>
      <c r="L72" s="962"/>
      <c r="M72" s="962"/>
      <c r="N72" s="962"/>
      <c r="O72" s="962"/>
      <c r="P72" s="963"/>
      <c r="Q72" s="964">
        <v>65</v>
      </c>
      <c r="R72" s="958"/>
      <c r="S72" s="958"/>
      <c r="T72" s="958"/>
      <c r="U72" s="958"/>
      <c r="V72" s="958">
        <v>60</v>
      </c>
      <c r="W72" s="958"/>
      <c r="X72" s="958"/>
      <c r="Y72" s="958"/>
      <c r="Z72" s="958"/>
      <c r="AA72" s="958">
        <v>5</v>
      </c>
      <c r="AB72" s="958"/>
      <c r="AC72" s="958"/>
      <c r="AD72" s="958"/>
      <c r="AE72" s="958"/>
      <c r="AF72" s="958">
        <v>5</v>
      </c>
      <c r="AG72" s="958"/>
      <c r="AH72" s="958"/>
      <c r="AI72" s="958"/>
      <c r="AJ72" s="958"/>
      <c r="AK72" s="958" t="s">
        <v>491</v>
      </c>
      <c r="AL72" s="958"/>
      <c r="AM72" s="958"/>
      <c r="AN72" s="958"/>
      <c r="AO72" s="958"/>
      <c r="AP72" s="958" t="s">
        <v>491</v>
      </c>
      <c r="AQ72" s="958"/>
      <c r="AR72" s="958"/>
      <c r="AS72" s="958"/>
      <c r="AT72" s="958"/>
      <c r="AU72" s="958" t="s">
        <v>491</v>
      </c>
      <c r="AV72" s="958"/>
      <c r="AW72" s="958"/>
      <c r="AX72" s="958"/>
      <c r="AY72" s="958"/>
      <c r="AZ72" s="959"/>
      <c r="BA72" s="959"/>
      <c r="BB72" s="959"/>
      <c r="BC72" s="959"/>
      <c r="BD72" s="960"/>
      <c r="BE72" s="224"/>
      <c r="BF72" s="224"/>
      <c r="BG72" s="224"/>
      <c r="BH72" s="224"/>
      <c r="BI72" s="224"/>
      <c r="BJ72" s="224"/>
      <c r="BK72" s="224"/>
      <c r="BL72" s="224"/>
      <c r="BM72" s="224"/>
      <c r="BN72" s="224"/>
      <c r="BO72" s="224"/>
      <c r="BP72" s="224"/>
      <c r="BQ72" s="221">
        <v>66</v>
      </c>
      <c r="BR72" s="226"/>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12"/>
    </row>
    <row r="73" spans="1:131" ht="26.25" customHeight="1" x14ac:dyDescent="0.15">
      <c r="A73" s="221">
        <v>6</v>
      </c>
      <c r="B73" s="961" t="s">
        <v>557</v>
      </c>
      <c r="C73" s="962"/>
      <c r="D73" s="962"/>
      <c r="E73" s="962"/>
      <c r="F73" s="962"/>
      <c r="G73" s="962"/>
      <c r="H73" s="962"/>
      <c r="I73" s="962"/>
      <c r="J73" s="962"/>
      <c r="K73" s="962"/>
      <c r="L73" s="962"/>
      <c r="M73" s="962"/>
      <c r="N73" s="962"/>
      <c r="O73" s="962"/>
      <c r="P73" s="963"/>
      <c r="Q73" s="964">
        <v>7912</v>
      </c>
      <c r="R73" s="958"/>
      <c r="S73" s="958"/>
      <c r="T73" s="958"/>
      <c r="U73" s="958"/>
      <c r="V73" s="958">
        <v>7612</v>
      </c>
      <c r="W73" s="958"/>
      <c r="X73" s="958"/>
      <c r="Y73" s="958"/>
      <c r="Z73" s="958"/>
      <c r="AA73" s="958">
        <v>300</v>
      </c>
      <c r="AB73" s="958"/>
      <c r="AC73" s="958"/>
      <c r="AD73" s="958"/>
      <c r="AE73" s="958"/>
      <c r="AF73" s="958">
        <v>300</v>
      </c>
      <c r="AG73" s="958"/>
      <c r="AH73" s="958"/>
      <c r="AI73" s="958"/>
      <c r="AJ73" s="958"/>
      <c r="AK73" s="958" t="s">
        <v>491</v>
      </c>
      <c r="AL73" s="958"/>
      <c r="AM73" s="958"/>
      <c r="AN73" s="958"/>
      <c r="AO73" s="958"/>
      <c r="AP73" s="958" t="s">
        <v>491</v>
      </c>
      <c r="AQ73" s="958"/>
      <c r="AR73" s="958"/>
      <c r="AS73" s="958"/>
      <c r="AT73" s="958"/>
      <c r="AU73" s="958" t="s">
        <v>491</v>
      </c>
      <c r="AV73" s="958"/>
      <c r="AW73" s="958"/>
      <c r="AX73" s="958"/>
      <c r="AY73" s="958"/>
      <c r="AZ73" s="959"/>
      <c r="BA73" s="959"/>
      <c r="BB73" s="959"/>
      <c r="BC73" s="959"/>
      <c r="BD73" s="960"/>
      <c r="BE73" s="224"/>
      <c r="BF73" s="224"/>
      <c r="BG73" s="224"/>
      <c r="BH73" s="224"/>
      <c r="BI73" s="224"/>
      <c r="BJ73" s="224"/>
      <c r="BK73" s="224"/>
      <c r="BL73" s="224"/>
      <c r="BM73" s="224"/>
      <c r="BN73" s="224"/>
      <c r="BO73" s="224"/>
      <c r="BP73" s="224"/>
      <c r="BQ73" s="221">
        <v>67</v>
      </c>
      <c r="BR73" s="226"/>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12"/>
    </row>
    <row r="74" spans="1:131" ht="26.25" customHeight="1" x14ac:dyDescent="0.15">
      <c r="A74" s="221">
        <v>7</v>
      </c>
      <c r="B74" s="961"/>
      <c r="C74" s="962"/>
      <c r="D74" s="962"/>
      <c r="E74" s="962"/>
      <c r="F74" s="962"/>
      <c r="G74" s="962"/>
      <c r="H74" s="962"/>
      <c r="I74" s="962"/>
      <c r="J74" s="962"/>
      <c r="K74" s="962"/>
      <c r="L74" s="962"/>
      <c r="M74" s="962"/>
      <c r="N74" s="962"/>
      <c r="O74" s="962"/>
      <c r="P74" s="963"/>
      <c r="Q74" s="964"/>
      <c r="R74" s="958"/>
      <c r="S74" s="958"/>
      <c r="T74" s="958"/>
      <c r="U74" s="958"/>
      <c r="V74" s="958"/>
      <c r="W74" s="958"/>
      <c r="X74" s="958"/>
      <c r="Y74" s="958"/>
      <c r="Z74" s="958"/>
      <c r="AA74" s="958"/>
      <c r="AB74" s="958"/>
      <c r="AC74" s="958"/>
      <c r="AD74" s="958"/>
      <c r="AE74" s="958"/>
      <c r="AF74" s="958"/>
      <c r="AG74" s="958"/>
      <c r="AH74" s="958"/>
      <c r="AI74" s="958"/>
      <c r="AJ74" s="958"/>
      <c r="AK74" s="958"/>
      <c r="AL74" s="958"/>
      <c r="AM74" s="958"/>
      <c r="AN74" s="958"/>
      <c r="AO74" s="958"/>
      <c r="AP74" s="958"/>
      <c r="AQ74" s="958"/>
      <c r="AR74" s="958"/>
      <c r="AS74" s="958"/>
      <c r="AT74" s="958"/>
      <c r="AU74" s="958"/>
      <c r="AV74" s="958"/>
      <c r="AW74" s="958"/>
      <c r="AX74" s="958"/>
      <c r="AY74" s="958"/>
      <c r="AZ74" s="959"/>
      <c r="BA74" s="959"/>
      <c r="BB74" s="959"/>
      <c r="BC74" s="959"/>
      <c r="BD74" s="960"/>
      <c r="BE74" s="224"/>
      <c r="BF74" s="224"/>
      <c r="BG74" s="224"/>
      <c r="BH74" s="224"/>
      <c r="BI74" s="224"/>
      <c r="BJ74" s="224"/>
      <c r="BK74" s="224"/>
      <c r="BL74" s="224"/>
      <c r="BM74" s="224"/>
      <c r="BN74" s="224"/>
      <c r="BO74" s="224"/>
      <c r="BP74" s="224"/>
      <c r="BQ74" s="221">
        <v>68</v>
      </c>
      <c r="BR74" s="226"/>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12"/>
    </row>
    <row r="75" spans="1:131" ht="26.25" customHeight="1" x14ac:dyDescent="0.15">
      <c r="A75" s="221">
        <v>8</v>
      </c>
      <c r="B75" s="961"/>
      <c r="C75" s="962"/>
      <c r="D75" s="962"/>
      <c r="E75" s="962"/>
      <c r="F75" s="962"/>
      <c r="G75" s="962"/>
      <c r="H75" s="962"/>
      <c r="I75" s="962"/>
      <c r="J75" s="962"/>
      <c r="K75" s="962"/>
      <c r="L75" s="962"/>
      <c r="M75" s="962"/>
      <c r="N75" s="962"/>
      <c r="O75" s="962"/>
      <c r="P75" s="963"/>
      <c r="Q75" s="965"/>
      <c r="R75" s="966"/>
      <c r="S75" s="966"/>
      <c r="T75" s="966"/>
      <c r="U75" s="967"/>
      <c r="V75" s="968"/>
      <c r="W75" s="966"/>
      <c r="X75" s="966"/>
      <c r="Y75" s="966"/>
      <c r="Z75" s="967"/>
      <c r="AA75" s="968"/>
      <c r="AB75" s="966"/>
      <c r="AC75" s="966"/>
      <c r="AD75" s="966"/>
      <c r="AE75" s="967"/>
      <c r="AF75" s="968"/>
      <c r="AG75" s="966"/>
      <c r="AH75" s="966"/>
      <c r="AI75" s="966"/>
      <c r="AJ75" s="967"/>
      <c r="AK75" s="968"/>
      <c r="AL75" s="966"/>
      <c r="AM75" s="966"/>
      <c r="AN75" s="966"/>
      <c r="AO75" s="967"/>
      <c r="AP75" s="968"/>
      <c r="AQ75" s="966"/>
      <c r="AR75" s="966"/>
      <c r="AS75" s="966"/>
      <c r="AT75" s="967"/>
      <c r="AU75" s="968"/>
      <c r="AV75" s="966"/>
      <c r="AW75" s="966"/>
      <c r="AX75" s="966"/>
      <c r="AY75" s="967"/>
      <c r="AZ75" s="959"/>
      <c r="BA75" s="959"/>
      <c r="BB75" s="959"/>
      <c r="BC75" s="959"/>
      <c r="BD75" s="960"/>
      <c r="BE75" s="224"/>
      <c r="BF75" s="224"/>
      <c r="BG75" s="224"/>
      <c r="BH75" s="224"/>
      <c r="BI75" s="224"/>
      <c r="BJ75" s="224"/>
      <c r="BK75" s="224"/>
      <c r="BL75" s="224"/>
      <c r="BM75" s="224"/>
      <c r="BN75" s="224"/>
      <c r="BO75" s="224"/>
      <c r="BP75" s="224"/>
      <c r="BQ75" s="221">
        <v>69</v>
      </c>
      <c r="BR75" s="226"/>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12"/>
    </row>
    <row r="76" spans="1:131" ht="26.25" customHeight="1" x14ac:dyDescent="0.15">
      <c r="A76" s="221">
        <v>9</v>
      </c>
      <c r="B76" s="961"/>
      <c r="C76" s="962"/>
      <c r="D76" s="962"/>
      <c r="E76" s="962"/>
      <c r="F76" s="962"/>
      <c r="G76" s="962"/>
      <c r="H76" s="962"/>
      <c r="I76" s="962"/>
      <c r="J76" s="962"/>
      <c r="K76" s="962"/>
      <c r="L76" s="962"/>
      <c r="M76" s="962"/>
      <c r="N76" s="962"/>
      <c r="O76" s="962"/>
      <c r="P76" s="963"/>
      <c r="Q76" s="965"/>
      <c r="R76" s="966"/>
      <c r="S76" s="966"/>
      <c r="T76" s="966"/>
      <c r="U76" s="967"/>
      <c r="V76" s="968"/>
      <c r="W76" s="966"/>
      <c r="X76" s="966"/>
      <c r="Y76" s="966"/>
      <c r="Z76" s="967"/>
      <c r="AA76" s="968"/>
      <c r="AB76" s="966"/>
      <c r="AC76" s="966"/>
      <c r="AD76" s="966"/>
      <c r="AE76" s="967"/>
      <c r="AF76" s="968"/>
      <c r="AG76" s="966"/>
      <c r="AH76" s="966"/>
      <c r="AI76" s="966"/>
      <c r="AJ76" s="967"/>
      <c r="AK76" s="968"/>
      <c r="AL76" s="966"/>
      <c r="AM76" s="966"/>
      <c r="AN76" s="966"/>
      <c r="AO76" s="967"/>
      <c r="AP76" s="968"/>
      <c r="AQ76" s="966"/>
      <c r="AR76" s="966"/>
      <c r="AS76" s="966"/>
      <c r="AT76" s="967"/>
      <c r="AU76" s="968"/>
      <c r="AV76" s="966"/>
      <c r="AW76" s="966"/>
      <c r="AX76" s="966"/>
      <c r="AY76" s="967"/>
      <c r="AZ76" s="959"/>
      <c r="BA76" s="959"/>
      <c r="BB76" s="959"/>
      <c r="BC76" s="959"/>
      <c r="BD76" s="960"/>
      <c r="BE76" s="224"/>
      <c r="BF76" s="224"/>
      <c r="BG76" s="224"/>
      <c r="BH76" s="224"/>
      <c r="BI76" s="224"/>
      <c r="BJ76" s="224"/>
      <c r="BK76" s="224"/>
      <c r="BL76" s="224"/>
      <c r="BM76" s="224"/>
      <c r="BN76" s="224"/>
      <c r="BO76" s="224"/>
      <c r="BP76" s="224"/>
      <c r="BQ76" s="221">
        <v>70</v>
      </c>
      <c r="BR76" s="226"/>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12"/>
    </row>
    <row r="77" spans="1:131" ht="26.25" customHeight="1" x14ac:dyDescent="0.15">
      <c r="A77" s="221">
        <v>10</v>
      </c>
      <c r="B77" s="961"/>
      <c r="C77" s="962"/>
      <c r="D77" s="962"/>
      <c r="E77" s="962"/>
      <c r="F77" s="962"/>
      <c r="G77" s="962"/>
      <c r="H77" s="962"/>
      <c r="I77" s="962"/>
      <c r="J77" s="962"/>
      <c r="K77" s="962"/>
      <c r="L77" s="962"/>
      <c r="M77" s="962"/>
      <c r="N77" s="962"/>
      <c r="O77" s="962"/>
      <c r="P77" s="963"/>
      <c r="Q77" s="965"/>
      <c r="R77" s="966"/>
      <c r="S77" s="966"/>
      <c r="T77" s="966"/>
      <c r="U77" s="967"/>
      <c r="V77" s="968"/>
      <c r="W77" s="966"/>
      <c r="X77" s="966"/>
      <c r="Y77" s="966"/>
      <c r="Z77" s="967"/>
      <c r="AA77" s="968"/>
      <c r="AB77" s="966"/>
      <c r="AC77" s="966"/>
      <c r="AD77" s="966"/>
      <c r="AE77" s="967"/>
      <c r="AF77" s="968"/>
      <c r="AG77" s="966"/>
      <c r="AH77" s="966"/>
      <c r="AI77" s="966"/>
      <c r="AJ77" s="967"/>
      <c r="AK77" s="968"/>
      <c r="AL77" s="966"/>
      <c r="AM77" s="966"/>
      <c r="AN77" s="966"/>
      <c r="AO77" s="967"/>
      <c r="AP77" s="968"/>
      <c r="AQ77" s="966"/>
      <c r="AR77" s="966"/>
      <c r="AS77" s="966"/>
      <c r="AT77" s="967"/>
      <c r="AU77" s="968"/>
      <c r="AV77" s="966"/>
      <c r="AW77" s="966"/>
      <c r="AX77" s="966"/>
      <c r="AY77" s="967"/>
      <c r="AZ77" s="959"/>
      <c r="BA77" s="959"/>
      <c r="BB77" s="959"/>
      <c r="BC77" s="959"/>
      <c r="BD77" s="960"/>
      <c r="BE77" s="224"/>
      <c r="BF77" s="224"/>
      <c r="BG77" s="224"/>
      <c r="BH77" s="224"/>
      <c r="BI77" s="224"/>
      <c r="BJ77" s="224"/>
      <c r="BK77" s="224"/>
      <c r="BL77" s="224"/>
      <c r="BM77" s="224"/>
      <c r="BN77" s="224"/>
      <c r="BO77" s="224"/>
      <c r="BP77" s="224"/>
      <c r="BQ77" s="221">
        <v>71</v>
      </c>
      <c r="BR77" s="226"/>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12"/>
    </row>
    <row r="78" spans="1:131" ht="26.25" customHeight="1" x14ac:dyDescent="0.15">
      <c r="A78" s="221">
        <v>11</v>
      </c>
      <c r="B78" s="961"/>
      <c r="C78" s="962"/>
      <c r="D78" s="962"/>
      <c r="E78" s="962"/>
      <c r="F78" s="962"/>
      <c r="G78" s="962"/>
      <c r="H78" s="962"/>
      <c r="I78" s="962"/>
      <c r="J78" s="962"/>
      <c r="K78" s="962"/>
      <c r="L78" s="962"/>
      <c r="M78" s="962"/>
      <c r="N78" s="962"/>
      <c r="O78" s="962"/>
      <c r="P78" s="963"/>
      <c r="Q78" s="964"/>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c r="AU78" s="958"/>
      <c r="AV78" s="958"/>
      <c r="AW78" s="958"/>
      <c r="AX78" s="958"/>
      <c r="AY78" s="958"/>
      <c r="AZ78" s="959"/>
      <c r="BA78" s="959"/>
      <c r="BB78" s="959"/>
      <c r="BC78" s="959"/>
      <c r="BD78" s="960"/>
      <c r="BE78" s="224"/>
      <c r="BF78" s="224"/>
      <c r="BG78" s="224"/>
      <c r="BH78" s="224"/>
      <c r="BI78" s="224"/>
      <c r="BJ78" s="212"/>
      <c r="BK78" s="212"/>
      <c r="BL78" s="212"/>
      <c r="BM78" s="212"/>
      <c r="BN78" s="212"/>
      <c r="BO78" s="224"/>
      <c r="BP78" s="224"/>
      <c r="BQ78" s="221">
        <v>72</v>
      </c>
      <c r="BR78" s="226"/>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12"/>
    </row>
    <row r="79" spans="1:131" ht="26.25" customHeight="1" x14ac:dyDescent="0.15">
      <c r="A79" s="221">
        <v>12</v>
      </c>
      <c r="B79" s="961"/>
      <c r="C79" s="962"/>
      <c r="D79" s="962"/>
      <c r="E79" s="962"/>
      <c r="F79" s="962"/>
      <c r="G79" s="962"/>
      <c r="H79" s="962"/>
      <c r="I79" s="962"/>
      <c r="J79" s="962"/>
      <c r="K79" s="962"/>
      <c r="L79" s="962"/>
      <c r="M79" s="962"/>
      <c r="N79" s="962"/>
      <c r="O79" s="962"/>
      <c r="P79" s="963"/>
      <c r="Q79" s="964"/>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c r="AU79" s="958"/>
      <c r="AV79" s="958"/>
      <c r="AW79" s="958"/>
      <c r="AX79" s="958"/>
      <c r="AY79" s="958"/>
      <c r="AZ79" s="959"/>
      <c r="BA79" s="959"/>
      <c r="BB79" s="959"/>
      <c r="BC79" s="959"/>
      <c r="BD79" s="960"/>
      <c r="BE79" s="224"/>
      <c r="BF79" s="224"/>
      <c r="BG79" s="224"/>
      <c r="BH79" s="224"/>
      <c r="BI79" s="224"/>
      <c r="BJ79" s="212"/>
      <c r="BK79" s="212"/>
      <c r="BL79" s="212"/>
      <c r="BM79" s="212"/>
      <c r="BN79" s="212"/>
      <c r="BO79" s="224"/>
      <c r="BP79" s="224"/>
      <c r="BQ79" s="221">
        <v>73</v>
      </c>
      <c r="BR79" s="226"/>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12"/>
    </row>
    <row r="80" spans="1:131" ht="26.25" customHeight="1" x14ac:dyDescent="0.15">
      <c r="A80" s="221">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24"/>
      <c r="BF80" s="224"/>
      <c r="BG80" s="224"/>
      <c r="BH80" s="224"/>
      <c r="BI80" s="224"/>
      <c r="BJ80" s="224"/>
      <c r="BK80" s="224"/>
      <c r="BL80" s="224"/>
      <c r="BM80" s="224"/>
      <c r="BN80" s="224"/>
      <c r="BO80" s="224"/>
      <c r="BP80" s="224"/>
      <c r="BQ80" s="221">
        <v>74</v>
      </c>
      <c r="BR80" s="226"/>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12"/>
    </row>
    <row r="81" spans="1:131" ht="26.25" customHeight="1" x14ac:dyDescent="0.15">
      <c r="A81" s="221">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24"/>
      <c r="BF81" s="224"/>
      <c r="BG81" s="224"/>
      <c r="BH81" s="224"/>
      <c r="BI81" s="224"/>
      <c r="BJ81" s="224"/>
      <c r="BK81" s="224"/>
      <c r="BL81" s="224"/>
      <c r="BM81" s="224"/>
      <c r="BN81" s="224"/>
      <c r="BO81" s="224"/>
      <c r="BP81" s="224"/>
      <c r="BQ81" s="221">
        <v>75</v>
      </c>
      <c r="BR81" s="226"/>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12"/>
    </row>
    <row r="82" spans="1:131" ht="26.25" customHeight="1" x14ac:dyDescent="0.15">
      <c r="A82" s="221">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24"/>
      <c r="BF82" s="224"/>
      <c r="BG82" s="224"/>
      <c r="BH82" s="224"/>
      <c r="BI82" s="224"/>
      <c r="BJ82" s="224"/>
      <c r="BK82" s="224"/>
      <c r="BL82" s="224"/>
      <c r="BM82" s="224"/>
      <c r="BN82" s="224"/>
      <c r="BO82" s="224"/>
      <c r="BP82" s="224"/>
      <c r="BQ82" s="221">
        <v>76</v>
      </c>
      <c r="BR82" s="226"/>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12"/>
    </row>
    <row r="83" spans="1:131" ht="26.25" customHeight="1" x14ac:dyDescent="0.15">
      <c r="A83" s="221">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24"/>
      <c r="BF83" s="224"/>
      <c r="BG83" s="224"/>
      <c r="BH83" s="224"/>
      <c r="BI83" s="224"/>
      <c r="BJ83" s="224"/>
      <c r="BK83" s="224"/>
      <c r="BL83" s="224"/>
      <c r="BM83" s="224"/>
      <c r="BN83" s="224"/>
      <c r="BO83" s="224"/>
      <c r="BP83" s="224"/>
      <c r="BQ83" s="221">
        <v>77</v>
      </c>
      <c r="BR83" s="226"/>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12"/>
    </row>
    <row r="84" spans="1:131" ht="26.25" customHeight="1" x14ac:dyDescent="0.15">
      <c r="A84" s="221">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24"/>
      <c r="BF84" s="224"/>
      <c r="BG84" s="224"/>
      <c r="BH84" s="224"/>
      <c r="BI84" s="224"/>
      <c r="BJ84" s="224"/>
      <c r="BK84" s="224"/>
      <c r="BL84" s="224"/>
      <c r="BM84" s="224"/>
      <c r="BN84" s="224"/>
      <c r="BO84" s="224"/>
      <c r="BP84" s="224"/>
      <c r="BQ84" s="221">
        <v>78</v>
      </c>
      <c r="BR84" s="226"/>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12"/>
    </row>
    <row r="85" spans="1:131" ht="26.25" customHeight="1" x14ac:dyDescent="0.15">
      <c r="A85" s="221">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24"/>
      <c r="BF85" s="224"/>
      <c r="BG85" s="224"/>
      <c r="BH85" s="224"/>
      <c r="BI85" s="224"/>
      <c r="BJ85" s="224"/>
      <c r="BK85" s="224"/>
      <c r="BL85" s="224"/>
      <c r="BM85" s="224"/>
      <c r="BN85" s="224"/>
      <c r="BO85" s="224"/>
      <c r="BP85" s="224"/>
      <c r="BQ85" s="221">
        <v>79</v>
      </c>
      <c r="BR85" s="226"/>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12"/>
    </row>
    <row r="86" spans="1:131" ht="26.25" customHeight="1" x14ac:dyDescent="0.15">
      <c r="A86" s="221">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24"/>
      <c r="BF86" s="224"/>
      <c r="BG86" s="224"/>
      <c r="BH86" s="224"/>
      <c r="BI86" s="224"/>
      <c r="BJ86" s="224"/>
      <c r="BK86" s="224"/>
      <c r="BL86" s="224"/>
      <c r="BM86" s="224"/>
      <c r="BN86" s="224"/>
      <c r="BO86" s="224"/>
      <c r="BP86" s="224"/>
      <c r="BQ86" s="221">
        <v>80</v>
      </c>
      <c r="BR86" s="226"/>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12"/>
    </row>
    <row r="87" spans="1:131" ht="26.25" customHeight="1" x14ac:dyDescent="0.15">
      <c r="A87" s="227">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24"/>
      <c r="BF87" s="224"/>
      <c r="BG87" s="224"/>
      <c r="BH87" s="224"/>
      <c r="BI87" s="224"/>
      <c r="BJ87" s="224"/>
      <c r="BK87" s="224"/>
      <c r="BL87" s="224"/>
      <c r="BM87" s="224"/>
      <c r="BN87" s="224"/>
      <c r="BO87" s="224"/>
      <c r="BP87" s="224"/>
      <c r="BQ87" s="221">
        <v>81</v>
      </c>
      <c r="BR87" s="226"/>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12"/>
    </row>
    <row r="88" spans="1:131" ht="26.25" customHeight="1" thickBot="1" x14ac:dyDescent="0.2">
      <c r="A88" s="223" t="s">
        <v>377</v>
      </c>
      <c r="B88" s="924" t="s">
        <v>404</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v>12220</v>
      </c>
      <c r="AG88" s="946"/>
      <c r="AH88" s="946"/>
      <c r="AI88" s="946"/>
      <c r="AJ88" s="946"/>
      <c r="AK88" s="950"/>
      <c r="AL88" s="950"/>
      <c r="AM88" s="950"/>
      <c r="AN88" s="950"/>
      <c r="AO88" s="950"/>
      <c r="AP88" s="946">
        <v>2483</v>
      </c>
      <c r="AQ88" s="946"/>
      <c r="AR88" s="946"/>
      <c r="AS88" s="946"/>
      <c r="AT88" s="946"/>
      <c r="AU88" s="946">
        <v>2056</v>
      </c>
      <c r="AV88" s="946"/>
      <c r="AW88" s="946"/>
      <c r="AX88" s="946"/>
      <c r="AY88" s="946"/>
      <c r="AZ88" s="947"/>
      <c r="BA88" s="947"/>
      <c r="BB88" s="947"/>
      <c r="BC88" s="947"/>
      <c r="BD88" s="948"/>
      <c r="BE88" s="224"/>
      <c r="BF88" s="224"/>
      <c r="BG88" s="224"/>
      <c r="BH88" s="224"/>
      <c r="BI88" s="224"/>
      <c r="BJ88" s="224"/>
      <c r="BK88" s="224"/>
      <c r="BL88" s="224"/>
      <c r="BM88" s="224"/>
      <c r="BN88" s="224"/>
      <c r="BO88" s="224"/>
      <c r="BP88" s="224"/>
      <c r="BQ88" s="221">
        <v>82</v>
      </c>
      <c r="BR88" s="226"/>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12"/>
    </row>
    <row r="89" spans="1:131" ht="26.25" hidden="1" customHeight="1" x14ac:dyDescent="0.15">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12"/>
    </row>
    <row r="90" spans="1:131" ht="26.25" hidden="1" customHeight="1" x14ac:dyDescent="0.15">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12"/>
    </row>
    <row r="91" spans="1:131" ht="26.25" hidden="1" customHeight="1" x14ac:dyDescent="0.15">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12"/>
    </row>
    <row r="92" spans="1:131" ht="26.25" hidden="1" customHeight="1" x14ac:dyDescent="0.15">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12"/>
    </row>
    <row r="93" spans="1:131" ht="26.25" hidden="1" customHeight="1" x14ac:dyDescent="0.15">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12"/>
    </row>
    <row r="94" spans="1:131" ht="26.25" hidden="1" customHeight="1" x14ac:dyDescent="0.15">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12"/>
    </row>
    <row r="95" spans="1:131" ht="26.25" hidden="1" customHeight="1" x14ac:dyDescent="0.15">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12"/>
    </row>
    <row r="96" spans="1:131" ht="26.25" hidden="1" customHeight="1" x14ac:dyDescent="0.15">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12"/>
    </row>
    <row r="97" spans="1:131" ht="26.25" hidden="1" customHeight="1" x14ac:dyDescent="0.15">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12"/>
    </row>
    <row r="98" spans="1:131" ht="26.25" hidden="1" customHeight="1" x14ac:dyDescent="0.15">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12"/>
    </row>
    <row r="99" spans="1:131" ht="26.25" hidden="1" customHeight="1" x14ac:dyDescent="0.15">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12"/>
    </row>
    <row r="100" spans="1:131" ht="26.25" hidden="1" customHeight="1" x14ac:dyDescent="0.15">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12"/>
    </row>
    <row r="101" spans="1:131" ht="26.25" hidden="1" customHeight="1" x14ac:dyDescent="0.15">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12"/>
    </row>
    <row r="102" spans="1:131" ht="26.25" customHeight="1" thickBot="1" x14ac:dyDescent="0.2">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377</v>
      </c>
      <c r="BR102" s="924" t="s">
        <v>405</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c r="CS102" s="940"/>
      <c r="CT102" s="940"/>
      <c r="CU102" s="940"/>
      <c r="CV102" s="941"/>
      <c r="CW102" s="939"/>
      <c r="CX102" s="940"/>
      <c r="CY102" s="940"/>
      <c r="CZ102" s="940"/>
      <c r="DA102" s="941"/>
      <c r="DB102" s="939"/>
      <c r="DC102" s="940"/>
      <c r="DD102" s="940"/>
      <c r="DE102" s="940"/>
      <c r="DF102" s="941"/>
      <c r="DG102" s="939"/>
      <c r="DH102" s="940"/>
      <c r="DI102" s="940"/>
      <c r="DJ102" s="940"/>
      <c r="DK102" s="941"/>
      <c r="DL102" s="939"/>
      <c r="DM102" s="940"/>
      <c r="DN102" s="940"/>
      <c r="DO102" s="940"/>
      <c r="DP102" s="941"/>
      <c r="DQ102" s="939"/>
      <c r="DR102" s="940"/>
      <c r="DS102" s="940"/>
      <c r="DT102" s="940"/>
      <c r="DU102" s="941"/>
      <c r="DV102" s="924"/>
      <c r="DW102" s="925"/>
      <c r="DX102" s="925"/>
      <c r="DY102" s="925"/>
      <c r="DZ102" s="926"/>
      <c r="EA102" s="212"/>
    </row>
    <row r="103" spans="1:131" ht="26.25" customHeight="1" x14ac:dyDescent="0.15">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27" t="s">
        <v>406</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12"/>
    </row>
    <row r="104" spans="1:131" ht="26.25" customHeight="1" x14ac:dyDescent="0.15">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28" t="s">
        <v>407</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12"/>
    </row>
    <row r="105" spans="1:131" ht="11.25" customHeight="1" x14ac:dyDescent="0.15">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15">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
      <c r="A107" s="216" t="s">
        <v>408</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409</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15">
      <c r="A108" s="929" t="s">
        <v>410</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411</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12" customFormat="1" ht="26.25" customHeight="1" x14ac:dyDescent="0.15">
      <c r="A109" s="882" t="s">
        <v>412</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413</v>
      </c>
      <c r="AB109" s="883"/>
      <c r="AC109" s="883"/>
      <c r="AD109" s="883"/>
      <c r="AE109" s="884"/>
      <c r="AF109" s="885" t="s">
        <v>414</v>
      </c>
      <c r="AG109" s="883"/>
      <c r="AH109" s="883"/>
      <c r="AI109" s="883"/>
      <c r="AJ109" s="884"/>
      <c r="AK109" s="885" t="s">
        <v>294</v>
      </c>
      <c r="AL109" s="883"/>
      <c r="AM109" s="883"/>
      <c r="AN109" s="883"/>
      <c r="AO109" s="884"/>
      <c r="AP109" s="885" t="s">
        <v>415</v>
      </c>
      <c r="AQ109" s="883"/>
      <c r="AR109" s="883"/>
      <c r="AS109" s="883"/>
      <c r="AT109" s="916"/>
      <c r="AU109" s="882" t="s">
        <v>412</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413</v>
      </c>
      <c r="BR109" s="883"/>
      <c r="BS109" s="883"/>
      <c r="BT109" s="883"/>
      <c r="BU109" s="884"/>
      <c r="BV109" s="885" t="s">
        <v>414</v>
      </c>
      <c r="BW109" s="883"/>
      <c r="BX109" s="883"/>
      <c r="BY109" s="883"/>
      <c r="BZ109" s="884"/>
      <c r="CA109" s="885" t="s">
        <v>294</v>
      </c>
      <c r="CB109" s="883"/>
      <c r="CC109" s="883"/>
      <c r="CD109" s="883"/>
      <c r="CE109" s="884"/>
      <c r="CF109" s="923" t="s">
        <v>415</v>
      </c>
      <c r="CG109" s="923"/>
      <c r="CH109" s="923"/>
      <c r="CI109" s="923"/>
      <c r="CJ109" s="923"/>
      <c r="CK109" s="885" t="s">
        <v>416</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413</v>
      </c>
      <c r="DH109" s="883"/>
      <c r="DI109" s="883"/>
      <c r="DJ109" s="883"/>
      <c r="DK109" s="884"/>
      <c r="DL109" s="885" t="s">
        <v>414</v>
      </c>
      <c r="DM109" s="883"/>
      <c r="DN109" s="883"/>
      <c r="DO109" s="883"/>
      <c r="DP109" s="884"/>
      <c r="DQ109" s="885" t="s">
        <v>294</v>
      </c>
      <c r="DR109" s="883"/>
      <c r="DS109" s="883"/>
      <c r="DT109" s="883"/>
      <c r="DU109" s="884"/>
      <c r="DV109" s="885" t="s">
        <v>415</v>
      </c>
      <c r="DW109" s="883"/>
      <c r="DX109" s="883"/>
      <c r="DY109" s="883"/>
      <c r="DZ109" s="916"/>
    </row>
    <row r="110" spans="1:131" s="212" customFormat="1" ht="26.25" customHeight="1" x14ac:dyDescent="0.15">
      <c r="A110" s="794" t="s">
        <v>417</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999990</v>
      </c>
      <c r="AB110" s="876"/>
      <c r="AC110" s="876"/>
      <c r="AD110" s="876"/>
      <c r="AE110" s="877"/>
      <c r="AF110" s="878">
        <v>1024530</v>
      </c>
      <c r="AG110" s="876"/>
      <c r="AH110" s="876"/>
      <c r="AI110" s="876"/>
      <c r="AJ110" s="877"/>
      <c r="AK110" s="878">
        <v>1010706</v>
      </c>
      <c r="AL110" s="876"/>
      <c r="AM110" s="876"/>
      <c r="AN110" s="876"/>
      <c r="AO110" s="877"/>
      <c r="AP110" s="879">
        <v>15.5</v>
      </c>
      <c r="AQ110" s="880"/>
      <c r="AR110" s="880"/>
      <c r="AS110" s="880"/>
      <c r="AT110" s="881"/>
      <c r="AU110" s="917" t="s">
        <v>69</v>
      </c>
      <c r="AV110" s="918"/>
      <c r="AW110" s="918"/>
      <c r="AX110" s="918"/>
      <c r="AY110" s="918"/>
      <c r="AZ110" s="847" t="s">
        <v>418</v>
      </c>
      <c r="BA110" s="795"/>
      <c r="BB110" s="795"/>
      <c r="BC110" s="795"/>
      <c r="BD110" s="795"/>
      <c r="BE110" s="795"/>
      <c r="BF110" s="795"/>
      <c r="BG110" s="795"/>
      <c r="BH110" s="795"/>
      <c r="BI110" s="795"/>
      <c r="BJ110" s="795"/>
      <c r="BK110" s="795"/>
      <c r="BL110" s="795"/>
      <c r="BM110" s="795"/>
      <c r="BN110" s="795"/>
      <c r="BO110" s="795"/>
      <c r="BP110" s="796"/>
      <c r="BQ110" s="848">
        <v>10616307</v>
      </c>
      <c r="BR110" s="829"/>
      <c r="BS110" s="829"/>
      <c r="BT110" s="829"/>
      <c r="BU110" s="829"/>
      <c r="BV110" s="829">
        <v>9958553</v>
      </c>
      <c r="BW110" s="829"/>
      <c r="BX110" s="829"/>
      <c r="BY110" s="829"/>
      <c r="BZ110" s="829"/>
      <c r="CA110" s="829">
        <v>9309634</v>
      </c>
      <c r="CB110" s="829"/>
      <c r="CC110" s="829"/>
      <c r="CD110" s="829"/>
      <c r="CE110" s="829"/>
      <c r="CF110" s="853">
        <v>142.69999999999999</v>
      </c>
      <c r="CG110" s="854"/>
      <c r="CH110" s="854"/>
      <c r="CI110" s="854"/>
      <c r="CJ110" s="854"/>
      <c r="CK110" s="913" t="s">
        <v>419</v>
      </c>
      <c r="CL110" s="806"/>
      <c r="CM110" s="847" t="s">
        <v>420</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t="s">
        <v>122</v>
      </c>
      <c r="DH110" s="829"/>
      <c r="DI110" s="829"/>
      <c r="DJ110" s="829"/>
      <c r="DK110" s="829"/>
      <c r="DL110" s="829" t="s">
        <v>122</v>
      </c>
      <c r="DM110" s="829"/>
      <c r="DN110" s="829"/>
      <c r="DO110" s="829"/>
      <c r="DP110" s="829"/>
      <c r="DQ110" s="829" t="s">
        <v>122</v>
      </c>
      <c r="DR110" s="829"/>
      <c r="DS110" s="829"/>
      <c r="DT110" s="829"/>
      <c r="DU110" s="829"/>
      <c r="DV110" s="830" t="s">
        <v>122</v>
      </c>
      <c r="DW110" s="830"/>
      <c r="DX110" s="830"/>
      <c r="DY110" s="830"/>
      <c r="DZ110" s="831"/>
    </row>
    <row r="111" spans="1:131" s="212" customFormat="1" ht="26.25" customHeight="1" x14ac:dyDescent="0.15">
      <c r="A111" s="761" t="s">
        <v>421</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122</v>
      </c>
      <c r="AB111" s="906"/>
      <c r="AC111" s="906"/>
      <c r="AD111" s="906"/>
      <c r="AE111" s="907"/>
      <c r="AF111" s="908" t="s">
        <v>122</v>
      </c>
      <c r="AG111" s="906"/>
      <c r="AH111" s="906"/>
      <c r="AI111" s="906"/>
      <c r="AJ111" s="907"/>
      <c r="AK111" s="908" t="s">
        <v>122</v>
      </c>
      <c r="AL111" s="906"/>
      <c r="AM111" s="906"/>
      <c r="AN111" s="906"/>
      <c r="AO111" s="907"/>
      <c r="AP111" s="909" t="s">
        <v>122</v>
      </c>
      <c r="AQ111" s="910"/>
      <c r="AR111" s="910"/>
      <c r="AS111" s="910"/>
      <c r="AT111" s="911"/>
      <c r="AU111" s="919"/>
      <c r="AV111" s="920"/>
      <c r="AW111" s="920"/>
      <c r="AX111" s="920"/>
      <c r="AY111" s="920"/>
      <c r="AZ111" s="802" t="s">
        <v>422</v>
      </c>
      <c r="BA111" s="739"/>
      <c r="BB111" s="739"/>
      <c r="BC111" s="739"/>
      <c r="BD111" s="739"/>
      <c r="BE111" s="739"/>
      <c r="BF111" s="739"/>
      <c r="BG111" s="739"/>
      <c r="BH111" s="739"/>
      <c r="BI111" s="739"/>
      <c r="BJ111" s="739"/>
      <c r="BK111" s="739"/>
      <c r="BL111" s="739"/>
      <c r="BM111" s="739"/>
      <c r="BN111" s="739"/>
      <c r="BO111" s="739"/>
      <c r="BP111" s="740"/>
      <c r="BQ111" s="803" t="s">
        <v>122</v>
      </c>
      <c r="BR111" s="804"/>
      <c r="BS111" s="804"/>
      <c r="BT111" s="804"/>
      <c r="BU111" s="804"/>
      <c r="BV111" s="804" t="s">
        <v>122</v>
      </c>
      <c r="BW111" s="804"/>
      <c r="BX111" s="804"/>
      <c r="BY111" s="804"/>
      <c r="BZ111" s="804"/>
      <c r="CA111" s="804" t="s">
        <v>122</v>
      </c>
      <c r="CB111" s="804"/>
      <c r="CC111" s="804"/>
      <c r="CD111" s="804"/>
      <c r="CE111" s="804"/>
      <c r="CF111" s="862" t="s">
        <v>122</v>
      </c>
      <c r="CG111" s="863"/>
      <c r="CH111" s="863"/>
      <c r="CI111" s="863"/>
      <c r="CJ111" s="863"/>
      <c r="CK111" s="914"/>
      <c r="CL111" s="808"/>
      <c r="CM111" s="802" t="s">
        <v>423</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t="s">
        <v>122</v>
      </c>
      <c r="DH111" s="804"/>
      <c r="DI111" s="804"/>
      <c r="DJ111" s="804"/>
      <c r="DK111" s="804"/>
      <c r="DL111" s="804" t="s">
        <v>122</v>
      </c>
      <c r="DM111" s="804"/>
      <c r="DN111" s="804"/>
      <c r="DO111" s="804"/>
      <c r="DP111" s="804"/>
      <c r="DQ111" s="804" t="s">
        <v>122</v>
      </c>
      <c r="DR111" s="804"/>
      <c r="DS111" s="804"/>
      <c r="DT111" s="804"/>
      <c r="DU111" s="804"/>
      <c r="DV111" s="781" t="s">
        <v>122</v>
      </c>
      <c r="DW111" s="781"/>
      <c r="DX111" s="781"/>
      <c r="DY111" s="781"/>
      <c r="DZ111" s="782"/>
    </row>
    <row r="112" spans="1:131" s="212" customFormat="1" ht="26.25" customHeight="1" x14ac:dyDescent="0.15">
      <c r="A112" s="899" t="s">
        <v>424</v>
      </c>
      <c r="B112" s="900"/>
      <c r="C112" s="739" t="s">
        <v>425</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t="s">
        <v>122</v>
      </c>
      <c r="AB112" s="767"/>
      <c r="AC112" s="767"/>
      <c r="AD112" s="767"/>
      <c r="AE112" s="768"/>
      <c r="AF112" s="769" t="s">
        <v>122</v>
      </c>
      <c r="AG112" s="767"/>
      <c r="AH112" s="767"/>
      <c r="AI112" s="767"/>
      <c r="AJ112" s="768"/>
      <c r="AK112" s="769" t="s">
        <v>122</v>
      </c>
      <c r="AL112" s="767"/>
      <c r="AM112" s="767"/>
      <c r="AN112" s="767"/>
      <c r="AO112" s="768"/>
      <c r="AP112" s="811" t="s">
        <v>122</v>
      </c>
      <c r="AQ112" s="812"/>
      <c r="AR112" s="812"/>
      <c r="AS112" s="812"/>
      <c r="AT112" s="813"/>
      <c r="AU112" s="919"/>
      <c r="AV112" s="920"/>
      <c r="AW112" s="920"/>
      <c r="AX112" s="920"/>
      <c r="AY112" s="920"/>
      <c r="AZ112" s="802" t="s">
        <v>426</v>
      </c>
      <c r="BA112" s="739"/>
      <c r="BB112" s="739"/>
      <c r="BC112" s="739"/>
      <c r="BD112" s="739"/>
      <c r="BE112" s="739"/>
      <c r="BF112" s="739"/>
      <c r="BG112" s="739"/>
      <c r="BH112" s="739"/>
      <c r="BI112" s="739"/>
      <c r="BJ112" s="739"/>
      <c r="BK112" s="739"/>
      <c r="BL112" s="739"/>
      <c r="BM112" s="739"/>
      <c r="BN112" s="739"/>
      <c r="BO112" s="739"/>
      <c r="BP112" s="740"/>
      <c r="BQ112" s="803">
        <v>1333719</v>
      </c>
      <c r="BR112" s="804"/>
      <c r="BS112" s="804"/>
      <c r="BT112" s="804"/>
      <c r="BU112" s="804"/>
      <c r="BV112" s="804">
        <v>1181408</v>
      </c>
      <c r="BW112" s="804"/>
      <c r="BX112" s="804"/>
      <c r="BY112" s="804"/>
      <c r="BZ112" s="804"/>
      <c r="CA112" s="804">
        <v>1029804</v>
      </c>
      <c r="CB112" s="804"/>
      <c r="CC112" s="804"/>
      <c r="CD112" s="804"/>
      <c r="CE112" s="804"/>
      <c r="CF112" s="862">
        <v>15.8</v>
      </c>
      <c r="CG112" s="863"/>
      <c r="CH112" s="863"/>
      <c r="CI112" s="863"/>
      <c r="CJ112" s="863"/>
      <c r="CK112" s="914"/>
      <c r="CL112" s="808"/>
      <c r="CM112" s="802" t="s">
        <v>427</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t="s">
        <v>122</v>
      </c>
      <c r="DH112" s="804"/>
      <c r="DI112" s="804"/>
      <c r="DJ112" s="804"/>
      <c r="DK112" s="804"/>
      <c r="DL112" s="804" t="s">
        <v>122</v>
      </c>
      <c r="DM112" s="804"/>
      <c r="DN112" s="804"/>
      <c r="DO112" s="804"/>
      <c r="DP112" s="804"/>
      <c r="DQ112" s="804" t="s">
        <v>122</v>
      </c>
      <c r="DR112" s="804"/>
      <c r="DS112" s="804"/>
      <c r="DT112" s="804"/>
      <c r="DU112" s="804"/>
      <c r="DV112" s="781" t="s">
        <v>122</v>
      </c>
      <c r="DW112" s="781"/>
      <c r="DX112" s="781"/>
      <c r="DY112" s="781"/>
      <c r="DZ112" s="782"/>
    </row>
    <row r="113" spans="1:130" s="212" customFormat="1" ht="26.25" customHeight="1" x14ac:dyDescent="0.15">
      <c r="A113" s="901"/>
      <c r="B113" s="902"/>
      <c r="C113" s="739" t="s">
        <v>428</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v>173383</v>
      </c>
      <c r="AB113" s="906"/>
      <c r="AC113" s="906"/>
      <c r="AD113" s="906"/>
      <c r="AE113" s="907"/>
      <c r="AF113" s="908">
        <v>181308</v>
      </c>
      <c r="AG113" s="906"/>
      <c r="AH113" s="906"/>
      <c r="AI113" s="906"/>
      <c r="AJ113" s="907"/>
      <c r="AK113" s="908">
        <v>180901</v>
      </c>
      <c r="AL113" s="906"/>
      <c r="AM113" s="906"/>
      <c r="AN113" s="906"/>
      <c r="AO113" s="907"/>
      <c r="AP113" s="909">
        <v>2.8</v>
      </c>
      <c r="AQ113" s="910"/>
      <c r="AR113" s="910"/>
      <c r="AS113" s="910"/>
      <c r="AT113" s="911"/>
      <c r="AU113" s="919"/>
      <c r="AV113" s="920"/>
      <c r="AW113" s="920"/>
      <c r="AX113" s="920"/>
      <c r="AY113" s="920"/>
      <c r="AZ113" s="802" t="s">
        <v>429</v>
      </c>
      <c r="BA113" s="739"/>
      <c r="BB113" s="739"/>
      <c r="BC113" s="739"/>
      <c r="BD113" s="739"/>
      <c r="BE113" s="739"/>
      <c r="BF113" s="739"/>
      <c r="BG113" s="739"/>
      <c r="BH113" s="739"/>
      <c r="BI113" s="739"/>
      <c r="BJ113" s="739"/>
      <c r="BK113" s="739"/>
      <c r="BL113" s="739"/>
      <c r="BM113" s="739"/>
      <c r="BN113" s="739"/>
      <c r="BO113" s="739"/>
      <c r="BP113" s="740"/>
      <c r="BQ113" s="803">
        <v>1448542</v>
      </c>
      <c r="BR113" s="804"/>
      <c r="BS113" s="804"/>
      <c r="BT113" s="804"/>
      <c r="BU113" s="804"/>
      <c r="BV113" s="804">
        <v>1940091</v>
      </c>
      <c r="BW113" s="804"/>
      <c r="BX113" s="804"/>
      <c r="BY113" s="804"/>
      <c r="BZ113" s="804"/>
      <c r="CA113" s="804">
        <v>2055851</v>
      </c>
      <c r="CB113" s="804"/>
      <c r="CC113" s="804"/>
      <c r="CD113" s="804"/>
      <c r="CE113" s="804"/>
      <c r="CF113" s="862">
        <v>31.5</v>
      </c>
      <c r="CG113" s="863"/>
      <c r="CH113" s="863"/>
      <c r="CI113" s="863"/>
      <c r="CJ113" s="863"/>
      <c r="CK113" s="914"/>
      <c r="CL113" s="808"/>
      <c r="CM113" s="802" t="s">
        <v>430</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122</v>
      </c>
      <c r="DH113" s="767"/>
      <c r="DI113" s="767"/>
      <c r="DJ113" s="767"/>
      <c r="DK113" s="768"/>
      <c r="DL113" s="769" t="s">
        <v>122</v>
      </c>
      <c r="DM113" s="767"/>
      <c r="DN113" s="767"/>
      <c r="DO113" s="767"/>
      <c r="DP113" s="768"/>
      <c r="DQ113" s="769" t="s">
        <v>122</v>
      </c>
      <c r="DR113" s="767"/>
      <c r="DS113" s="767"/>
      <c r="DT113" s="767"/>
      <c r="DU113" s="768"/>
      <c r="DV113" s="811" t="s">
        <v>122</v>
      </c>
      <c r="DW113" s="812"/>
      <c r="DX113" s="812"/>
      <c r="DY113" s="812"/>
      <c r="DZ113" s="813"/>
    </row>
    <row r="114" spans="1:130" s="212" customFormat="1" ht="26.25" customHeight="1" x14ac:dyDescent="0.15">
      <c r="A114" s="901"/>
      <c r="B114" s="902"/>
      <c r="C114" s="739" t="s">
        <v>431</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v>116306</v>
      </c>
      <c r="AB114" s="767"/>
      <c r="AC114" s="767"/>
      <c r="AD114" s="767"/>
      <c r="AE114" s="768"/>
      <c r="AF114" s="769">
        <v>15286</v>
      </c>
      <c r="AG114" s="767"/>
      <c r="AH114" s="767"/>
      <c r="AI114" s="767"/>
      <c r="AJ114" s="768"/>
      <c r="AK114" s="769">
        <v>30797</v>
      </c>
      <c r="AL114" s="767"/>
      <c r="AM114" s="767"/>
      <c r="AN114" s="767"/>
      <c r="AO114" s="768"/>
      <c r="AP114" s="811">
        <v>0.5</v>
      </c>
      <c r="AQ114" s="812"/>
      <c r="AR114" s="812"/>
      <c r="AS114" s="812"/>
      <c r="AT114" s="813"/>
      <c r="AU114" s="919"/>
      <c r="AV114" s="920"/>
      <c r="AW114" s="920"/>
      <c r="AX114" s="920"/>
      <c r="AY114" s="920"/>
      <c r="AZ114" s="802" t="s">
        <v>432</v>
      </c>
      <c r="BA114" s="739"/>
      <c r="BB114" s="739"/>
      <c r="BC114" s="739"/>
      <c r="BD114" s="739"/>
      <c r="BE114" s="739"/>
      <c r="BF114" s="739"/>
      <c r="BG114" s="739"/>
      <c r="BH114" s="739"/>
      <c r="BI114" s="739"/>
      <c r="BJ114" s="739"/>
      <c r="BK114" s="739"/>
      <c r="BL114" s="739"/>
      <c r="BM114" s="739"/>
      <c r="BN114" s="739"/>
      <c r="BO114" s="739"/>
      <c r="BP114" s="740"/>
      <c r="BQ114" s="803">
        <v>2149954</v>
      </c>
      <c r="BR114" s="804"/>
      <c r="BS114" s="804"/>
      <c r="BT114" s="804"/>
      <c r="BU114" s="804"/>
      <c r="BV114" s="804">
        <v>2117589</v>
      </c>
      <c r="BW114" s="804"/>
      <c r="BX114" s="804"/>
      <c r="BY114" s="804"/>
      <c r="BZ114" s="804"/>
      <c r="CA114" s="804">
        <v>2157412</v>
      </c>
      <c r="CB114" s="804"/>
      <c r="CC114" s="804"/>
      <c r="CD114" s="804"/>
      <c r="CE114" s="804"/>
      <c r="CF114" s="862">
        <v>33.1</v>
      </c>
      <c r="CG114" s="863"/>
      <c r="CH114" s="863"/>
      <c r="CI114" s="863"/>
      <c r="CJ114" s="863"/>
      <c r="CK114" s="914"/>
      <c r="CL114" s="808"/>
      <c r="CM114" s="802" t="s">
        <v>433</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122</v>
      </c>
      <c r="DH114" s="767"/>
      <c r="DI114" s="767"/>
      <c r="DJ114" s="767"/>
      <c r="DK114" s="768"/>
      <c r="DL114" s="769" t="s">
        <v>122</v>
      </c>
      <c r="DM114" s="767"/>
      <c r="DN114" s="767"/>
      <c r="DO114" s="767"/>
      <c r="DP114" s="768"/>
      <c r="DQ114" s="769" t="s">
        <v>122</v>
      </c>
      <c r="DR114" s="767"/>
      <c r="DS114" s="767"/>
      <c r="DT114" s="767"/>
      <c r="DU114" s="768"/>
      <c r="DV114" s="811" t="s">
        <v>122</v>
      </c>
      <c r="DW114" s="812"/>
      <c r="DX114" s="812"/>
      <c r="DY114" s="812"/>
      <c r="DZ114" s="813"/>
    </row>
    <row r="115" spans="1:130" s="212" customFormat="1" ht="26.25" customHeight="1" x14ac:dyDescent="0.15">
      <c r="A115" s="901"/>
      <c r="B115" s="902"/>
      <c r="C115" s="739" t="s">
        <v>434</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t="s">
        <v>122</v>
      </c>
      <c r="AB115" s="906"/>
      <c r="AC115" s="906"/>
      <c r="AD115" s="906"/>
      <c r="AE115" s="907"/>
      <c r="AF115" s="908" t="s">
        <v>122</v>
      </c>
      <c r="AG115" s="906"/>
      <c r="AH115" s="906"/>
      <c r="AI115" s="906"/>
      <c r="AJ115" s="907"/>
      <c r="AK115" s="908" t="s">
        <v>122</v>
      </c>
      <c r="AL115" s="906"/>
      <c r="AM115" s="906"/>
      <c r="AN115" s="906"/>
      <c r="AO115" s="907"/>
      <c r="AP115" s="909" t="s">
        <v>122</v>
      </c>
      <c r="AQ115" s="910"/>
      <c r="AR115" s="910"/>
      <c r="AS115" s="910"/>
      <c r="AT115" s="911"/>
      <c r="AU115" s="919"/>
      <c r="AV115" s="920"/>
      <c r="AW115" s="920"/>
      <c r="AX115" s="920"/>
      <c r="AY115" s="920"/>
      <c r="AZ115" s="802" t="s">
        <v>435</v>
      </c>
      <c r="BA115" s="739"/>
      <c r="BB115" s="739"/>
      <c r="BC115" s="739"/>
      <c r="BD115" s="739"/>
      <c r="BE115" s="739"/>
      <c r="BF115" s="739"/>
      <c r="BG115" s="739"/>
      <c r="BH115" s="739"/>
      <c r="BI115" s="739"/>
      <c r="BJ115" s="739"/>
      <c r="BK115" s="739"/>
      <c r="BL115" s="739"/>
      <c r="BM115" s="739"/>
      <c r="BN115" s="739"/>
      <c r="BO115" s="739"/>
      <c r="BP115" s="740"/>
      <c r="BQ115" s="803" t="s">
        <v>122</v>
      </c>
      <c r="BR115" s="804"/>
      <c r="BS115" s="804"/>
      <c r="BT115" s="804"/>
      <c r="BU115" s="804"/>
      <c r="BV115" s="804" t="s">
        <v>122</v>
      </c>
      <c r="BW115" s="804"/>
      <c r="BX115" s="804"/>
      <c r="BY115" s="804"/>
      <c r="BZ115" s="804"/>
      <c r="CA115" s="804" t="s">
        <v>122</v>
      </c>
      <c r="CB115" s="804"/>
      <c r="CC115" s="804"/>
      <c r="CD115" s="804"/>
      <c r="CE115" s="804"/>
      <c r="CF115" s="862" t="s">
        <v>122</v>
      </c>
      <c r="CG115" s="863"/>
      <c r="CH115" s="863"/>
      <c r="CI115" s="863"/>
      <c r="CJ115" s="863"/>
      <c r="CK115" s="914"/>
      <c r="CL115" s="808"/>
      <c r="CM115" s="802" t="s">
        <v>436</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t="s">
        <v>122</v>
      </c>
      <c r="DH115" s="767"/>
      <c r="DI115" s="767"/>
      <c r="DJ115" s="767"/>
      <c r="DK115" s="768"/>
      <c r="DL115" s="769" t="s">
        <v>122</v>
      </c>
      <c r="DM115" s="767"/>
      <c r="DN115" s="767"/>
      <c r="DO115" s="767"/>
      <c r="DP115" s="768"/>
      <c r="DQ115" s="769" t="s">
        <v>122</v>
      </c>
      <c r="DR115" s="767"/>
      <c r="DS115" s="767"/>
      <c r="DT115" s="767"/>
      <c r="DU115" s="768"/>
      <c r="DV115" s="811" t="s">
        <v>122</v>
      </c>
      <c r="DW115" s="812"/>
      <c r="DX115" s="812"/>
      <c r="DY115" s="812"/>
      <c r="DZ115" s="813"/>
    </row>
    <row r="116" spans="1:130" s="212" customFormat="1" ht="26.25" customHeight="1" x14ac:dyDescent="0.15">
      <c r="A116" s="903"/>
      <c r="B116" s="904"/>
      <c r="C116" s="826" t="s">
        <v>437</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t="s">
        <v>122</v>
      </c>
      <c r="AB116" s="767"/>
      <c r="AC116" s="767"/>
      <c r="AD116" s="767"/>
      <c r="AE116" s="768"/>
      <c r="AF116" s="769" t="s">
        <v>122</v>
      </c>
      <c r="AG116" s="767"/>
      <c r="AH116" s="767"/>
      <c r="AI116" s="767"/>
      <c r="AJ116" s="768"/>
      <c r="AK116" s="769" t="s">
        <v>122</v>
      </c>
      <c r="AL116" s="767"/>
      <c r="AM116" s="767"/>
      <c r="AN116" s="767"/>
      <c r="AO116" s="768"/>
      <c r="AP116" s="811" t="s">
        <v>122</v>
      </c>
      <c r="AQ116" s="812"/>
      <c r="AR116" s="812"/>
      <c r="AS116" s="812"/>
      <c r="AT116" s="813"/>
      <c r="AU116" s="919"/>
      <c r="AV116" s="920"/>
      <c r="AW116" s="920"/>
      <c r="AX116" s="920"/>
      <c r="AY116" s="920"/>
      <c r="AZ116" s="896" t="s">
        <v>438</v>
      </c>
      <c r="BA116" s="897"/>
      <c r="BB116" s="897"/>
      <c r="BC116" s="897"/>
      <c r="BD116" s="897"/>
      <c r="BE116" s="897"/>
      <c r="BF116" s="897"/>
      <c r="BG116" s="897"/>
      <c r="BH116" s="897"/>
      <c r="BI116" s="897"/>
      <c r="BJ116" s="897"/>
      <c r="BK116" s="897"/>
      <c r="BL116" s="897"/>
      <c r="BM116" s="897"/>
      <c r="BN116" s="897"/>
      <c r="BO116" s="897"/>
      <c r="BP116" s="898"/>
      <c r="BQ116" s="803" t="s">
        <v>122</v>
      </c>
      <c r="BR116" s="804"/>
      <c r="BS116" s="804"/>
      <c r="BT116" s="804"/>
      <c r="BU116" s="804"/>
      <c r="BV116" s="804" t="s">
        <v>122</v>
      </c>
      <c r="BW116" s="804"/>
      <c r="BX116" s="804"/>
      <c r="BY116" s="804"/>
      <c r="BZ116" s="804"/>
      <c r="CA116" s="804" t="s">
        <v>122</v>
      </c>
      <c r="CB116" s="804"/>
      <c r="CC116" s="804"/>
      <c r="CD116" s="804"/>
      <c r="CE116" s="804"/>
      <c r="CF116" s="862" t="s">
        <v>122</v>
      </c>
      <c r="CG116" s="863"/>
      <c r="CH116" s="863"/>
      <c r="CI116" s="863"/>
      <c r="CJ116" s="863"/>
      <c r="CK116" s="914"/>
      <c r="CL116" s="808"/>
      <c r="CM116" s="802" t="s">
        <v>439</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t="s">
        <v>122</v>
      </c>
      <c r="DH116" s="767"/>
      <c r="DI116" s="767"/>
      <c r="DJ116" s="767"/>
      <c r="DK116" s="768"/>
      <c r="DL116" s="769" t="s">
        <v>122</v>
      </c>
      <c r="DM116" s="767"/>
      <c r="DN116" s="767"/>
      <c r="DO116" s="767"/>
      <c r="DP116" s="768"/>
      <c r="DQ116" s="769" t="s">
        <v>122</v>
      </c>
      <c r="DR116" s="767"/>
      <c r="DS116" s="767"/>
      <c r="DT116" s="767"/>
      <c r="DU116" s="768"/>
      <c r="DV116" s="811" t="s">
        <v>122</v>
      </c>
      <c r="DW116" s="812"/>
      <c r="DX116" s="812"/>
      <c r="DY116" s="812"/>
      <c r="DZ116" s="813"/>
    </row>
    <row r="117" spans="1:130" s="212" customFormat="1" ht="26.25" customHeight="1" x14ac:dyDescent="0.15">
      <c r="A117" s="882" t="s">
        <v>177</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440</v>
      </c>
      <c r="Z117" s="884"/>
      <c r="AA117" s="889">
        <v>1289679</v>
      </c>
      <c r="AB117" s="890"/>
      <c r="AC117" s="890"/>
      <c r="AD117" s="890"/>
      <c r="AE117" s="891"/>
      <c r="AF117" s="892">
        <v>1221124</v>
      </c>
      <c r="AG117" s="890"/>
      <c r="AH117" s="890"/>
      <c r="AI117" s="890"/>
      <c r="AJ117" s="891"/>
      <c r="AK117" s="892">
        <v>1222404</v>
      </c>
      <c r="AL117" s="890"/>
      <c r="AM117" s="890"/>
      <c r="AN117" s="890"/>
      <c r="AO117" s="891"/>
      <c r="AP117" s="893"/>
      <c r="AQ117" s="894"/>
      <c r="AR117" s="894"/>
      <c r="AS117" s="894"/>
      <c r="AT117" s="895"/>
      <c r="AU117" s="919"/>
      <c r="AV117" s="920"/>
      <c r="AW117" s="920"/>
      <c r="AX117" s="920"/>
      <c r="AY117" s="920"/>
      <c r="AZ117" s="850" t="s">
        <v>441</v>
      </c>
      <c r="BA117" s="851"/>
      <c r="BB117" s="851"/>
      <c r="BC117" s="851"/>
      <c r="BD117" s="851"/>
      <c r="BE117" s="851"/>
      <c r="BF117" s="851"/>
      <c r="BG117" s="851"/>
      <c r="BH117" s="851"/>
      <c r="BI117" s="851"/>
      <c r="BJ117" s="851"/>
      <c r="BK117" s="851"/>
      <c r="BL117" s="851"/>
      <c r="BM117" s="851"/>
      <c r="BN117" s="851"/>
      <c r="BO117" s="851"/>
      <c r="BP117" s="852"/>
      <c r="BQ117" s="803" t="s">
        <v>122</v>
      </c>
      <c r="BR117" s="804"/>
      <c r="BS117" s="804"/>
      <c r="BT117" s="804"/>
      <c r="BU117" s="804"/>
      <c r="BV117" s="804" t="s">
        <v>122</v>
      </c>
      <c r="BW117" s="804"/>
      <c r="BX117" s="804"/>
      <c r="BY117" s="804"/>
      <c r="BZ117" s="804"/>
      <c r="CA117" s="804" t="s">
        <v>122</v>
      </c>
      <c r="CB117" s="804"/>
      <c r="CC117" s="804"/>
      <c r="CD117" s="804"/>
      <c r="CE117" s="804"/>
      <c r="CF117" s="862" t="s">
        <v>122</v>
      </c>
      <c r="CG117" s="863"/>
      <c r="CH117" s="863"/>
      <c r="CI117" s="863"/>
      <c r="CJ117" s="863"/>
      <c r="CK117" s="914"/>
      <c r="CL117" s="808"/>
      <c r="CM117" s="802" t="s">
        <v>442</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122</v>
      </c>
      <c r="DH117" s="767"/>
      <c r="DI117" s="767"/>
      <c r="DJ117" s="767"/>
      <c r="DK117" s="768"/>
      <c r="DL117" s="769" t="s">
        <v>122</v>
      </c>
      <c r="DM117" s="767"/>
      <c r="DN117" s="767"/>
      <c r="DO117" s="767"/>
      <c r="DP117" s="768"/>
      <c r="DQ117" s="769" t="s">
        <v>122</v>
      </c>
      <c r="DR117" s="767"/>
      <c r="DS117" s="767"/>
      <c r="DT117" s="767"/>
      <c r="DU117" s="768"/>
      <c r="DV117" s="811" t="s">
        <v>122</v>
      </c>
      <c r="DW117" s="812"/>
      <c r="DX117" s="812"/>
      <c r="DY117" s="812"/>
      <c r="DZ117" s="813"/>
    </row>
    <row r="118" spans="1:130" s="212" customFormat="1" ht="26.25" customHeight="1" x14ac:dyDescent="0.15">
      <c r="A118" s="882" t="s">
        <v>416</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413</v>
      </c>
      <c r="AB118" s="883"/>
      <c r="AC118" s="883"/>
      <c r="AD118" s="883"/>
      <c r="AE118" s="884"/>
      <c r="AF118" s="885" t="s">
        <v>414</v>
      </c>
      <c r="AG118" s="883"/>
      <c r="AH118" s="883"/>
      <c r="AI118" s="883"/>
      <c r="AJ118" s="884"/>
      <c r="AK118" s="885" t="s">
        <v>294</v>
      </c>
      <c r="AL118" s="883"/>
      <c r="AM118" s="883"/>
      <c r="AN118" s="883"/>
      <c r="AO118" s="884"/>
      <c r="AP118" s="886" t="s">
        <v>415</v>
      </c>
      <c r="AQ118" s="887"/>
      <c r="AR118" s="887"/>
      <c r="AS118" s="887"/>
      <c r="AT118" s="888"/>
      <c r="AU118" s="919"/>
      <c r="AV118" s="920"/>
      <c r="AW118" s="920"/>
      <c r="AX118" s="920"/>
      <c r="AY118" s="920"/>
      <c r="AZ118" s="825" t="s">
        <v>443</v>
      </c>
      <c r="BA118" s="826"/>
      <c r="BB118" s="826"/>
      <c r="BC118" s="826"/>
      <c r="BD118" s="826"/>
      <c r="BE118" s="826"/>
      <c r="BF118" s="826"/>
      <c r="BG118" s="826"/>
      <c r="BH118" s="826"/>
      <c r="BI118" s="826"/>
      <c r="BJ118" s="826"/>
      <c r="BK118" s="826"/>
      <c r="BL118" s="826"/>
      <c r="BM118" s="826"/>
      <c r="BN118" s="826"/>
      <c r="BO118" s="826"/>
      <c r="BP118" s="827"/>
      <c r="BQ118" s="866" t="s">
        <v>122</v>
      </c>
      <c r="BR118" s="832"/>
      <c r="BS118" s="832"/>
      <c r="BT118" s="832"/>
      <c r="BU118" s="832"/>
      <c r="BV118" s="832" t="s">
        <v>122</v>
      </c>
      <c r="BW118" s="832"/>
      <c r="BX118" s="832"/>
      <c r="BY118" s="832"/>
      <c r="BZ118" s="832"/>
      <c r="CA118" s="832" t="s">
        <v>122</v>
      </c>
      <c r="CB118" s="832"/>
      <c r="CC118" s="832"/>
      <c r="CD118" s="832"/>
      <c r="CE118" s="832"/>
      <c r="CF118" s="862" t="s">
        <v>122</v>
      </c>
      <c r="CG118" s="863"/>
      <c r="CH118" s="863"/>
      <c r="CI118" s="863"/>
      <c r="CJ118" s="863"/>
      <c r="CK118" s="914"/>
      <c r="CL118" s="808"/>
      <c r="CM118" s="802" t="s">
        <v>444</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122</v>
      </c>
      <c r="DH118" s="767"/>
      <c r="DI118" s="767"/>
      <c r="DJ118" s="767"/>
      <c r="DK118" s="768"/>
      <c r="DL118" s="769" t="s">
        <v>122</v>
      </c>
      <c r="DM118" s="767"/>
      <c r="DN118" s="767"/>
      <c r="DO118" s="767"/>
      <c r="DP118" s="768"/>
      <c r="DQ118" s="769" t="s">
        <v>122</v>
      </c>
      <c r="DR118" s="767"/>
      <c r="DS118" s="767"/>
      <c r="DT118" s="767"/>
      <c r="DU118" s="768"/>
      <c r="DV118" s="811" t="s">
        <v>122</v>
      </c>
      <c r="DW118" s="812"/>
      <c r="DX118" s="812"/>
      <c r="DY118" s="812"/>
      <c r="DZ118" s="813"/>
    </row>
    <row r="119" spans="1:130" s="212" customFormat="1" ht="26.25" customHeight="1" x14ac:dyDescent="0.15">
      <c r="A119" s="805" t="s">
        <v>419</v>
      </c>
      <c r="B119" s="806"/>
      <c r="C119" s="847" t="s">
        <v>420</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t="s">
        <v>122</v>
      </c>
      <c r="AB119" s="876"/>
      <c r="AC119" s="876"/>
      <c r="AD119" s="876"/>
      <c r="AE119" s="877"/>
      <c r="AF119" s="878" t="s">
        <v>122</v>
      </c>
      <c r="AG119" s="876"/>
      <c r="AH119" s="876"/>
      <c r="AI119" s="876"/>
      <c r="AJ119" s="877"/>
      <c r="AK119" s="878" t="s">
        <v>122</v>
      </c>
      <c r="AL119" s="876"/>
      <c r="AM119" s="876"/>
      <c r="AN119" s="876"/>
      <c r="AO119" s="877"/>
      <c r="AP119" s="879" t="s">
        <v>122</v>
      </c>
      <c r="AQ119" s="880"/>
      <c r="AR119" s="880"/>
      <c r="AS119" s="880"/>
      <c r="AT119" s="881"/>
      <c r="AU119" s="921"/>
      <c r="AV119" s="922"/>
      <c r="AW119" s="922"/>
      <c r="AX119" s="922"/>
      <c r="AY119" s="922"/>
      <c r="AZ119" s="235" t="s">
        <v>177</v>
      </c>
      <c r="BA119" s="235"/>
      <c r="BB119" s="235"/>
      <c r="BC119" s="235"/>
      <c r="BD119" s="235"/>
      <c r="BE119" s="235"/>
      <c r="BF119" s="235"/>
      <c r="BG119" s="235"/>
      <c r="BH119" s="235"/>
      <c r="BI119" s="235"/>
      <c r="BJ119" s="235"/>
      <c r="BK119" s="235"/>
      <c r="BL119" s="235"/>
      <c r="BM119" s="235"/>
      <c r="BN119" s="235"/>
      <c r="BO119" s="864" t="s">
        <v>445</v>
      </c>
      <c r="BP119" s="865"/>
      <c r="BQ119" s="866">
        <v>15548522</v>
      </c>
      <c r="BR119" s="832"/>
      <c r="BS119" s="832"/>
      <c r="BT119" s="832"/>
      <c r="BU119" s="832"/>
      <c r="BV119" s="832">
        <v>15197641</v>
      </c>
      <c r="BW119" s="832"/>
      <c r="BX119" s="832"/>
      <c r="BY119" s="832"/>
      <c r="BZ119" s="832"/>
      <c r="CA119" s="832">
        <v>14552701</v>
      </c>
      <c r="CB119" s="832"/>
      <c r="CC119" s="832"/>
      <c r="CD119" s="832"/>
      <c r="CE119" s="832"/>
      <c r="CF119" s="735"/>
      <c r="CG119" s="736"/>
      <c r="CH119" s="736"/>
      <c r="CI119" s="736"/>
      <c r="CJ119" s="821"/>
      <c r="CK119" s="915"/>
      <c r="CL119" s="810"/>
      <c r="CM119" s="825" t="s">
        <v>446</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t="s">
        <v>122</v>
      </c>
      <c r="DH119" s="751"/>
      <c r="DI119" s="751"/>
      <c r="DJ119" s="751"/>
      <c r="DK119" s="752"/>
      <c r="DL119" s="753" t="s">
        <v>122</v>
      </c>
      <c r="DM119" s="751"/>
      <c r="DN119" s="751"/>
      <c r="DO119" s="751"/>
      <c r="DP119" s="752"/>
      <c r="DQ119" s="753" t="s">
        <v>122</v>
      </c>
      <c r="DR119" s="751"/>
      <c r="DS119" s="751"/>
      <c r="DT119" s="751"/>
      <c r="DU119" s="752"/>
      <c r="DV119" s="835" t="s">
        <v>122</v>
      </c>
      <c r="DW119" s="836"/>
      <c r="DX119" s="836"/>
      <c r="DY119" s="836"/>
      <c r="DZ119" s="837"/>
    </row>
    <row r="120" spans="1:130" s="212" customFormat="1" ht="26.25" customHeight="1" x14ac:dyDescent="0.15">
      <c r="A120" s="807"/>
      <c r="B120" s="808"/>
      <c r="C120" s="802" t="s">
        <v>423</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t="s">
        <v>122</v>
      </c>
      <c r="AB120" s="767"/>
      <c r="AC120" s="767"/>
      <c r="AD120" s="767"/>
      <c r="AE120" s="768"/>
      <c r="AF120" s="769" t="s">
        <v>122</v>
      </c>
      <c r="AG120" s="767"/>
      <c r="AH120" s="767"/>
      <c r="AI120" s="767"/>
      <c r="AJ120" s="768"/>
      <c r="AK120" s="769" t="s">
        <v>122</v>
      </c>
      <c r="AL120" s="767"/>
      <c r="AM120" s="767"/>
      <c r="AN120" s="767"/>
      <c r="AO120" s="768"/>
      <c r="AP120" s="811" t="s">
        <v>122</v>
      </c>
      <c r="AQ120" s="812"/>
      <c r="AR120" s="812"/>
      <c r="AS120" s="812"/>
      <c r="AT120" s="813"/>
      <c r="AU120" s="867" t="s">
        <v>447</v>
      </c>
      <c r="AV120" s="868"/>
      <c r="AW120" s="868"/>
      <c r="AX120" s="868"/>
      <c r="AY120" s="869"/>
      <c r="AZ120" s="847" t="s">
        <v>448</v>
      </c>
      <c r="BA120" s="795"/>
      <c r="BB120" s="795"/>
      <c r="BC120" s="795"/>
      <c r="BD120" s="795"/>
      <c r="BE120" s="795"/>
      <c r="BF120" s="795"/>
      <c r="BG120" s="795"/>
      <c r="BH120" s="795"/>
      <c r="BI120" s="795"/>
      <c r="BJ120" s="795"/>
      <c r="BK120" s="795"/>
      <c r="BL120" s="795"/>
      <c r="BM120" s="795"/>
      <c r="BN120" s="795"/>
      <c r="BO120" s="795"/>
      <c r="BP120" s="796"/>
      <c r="BQ120" s="848">
        <v>5077011</v>
      </c>
      <c r="BR120" s="829"/>
      <c r="BS120" s="829"/>
      <c r="BT120" s="829"/>
      <c r="BU120" s="829"/>
      <c r="BV120" s="829">
        <v>5475604</v>
      </c>
      <c r="BW120" s="829"/>
      <c r="BX120" s="829"/>
      <c r="BY120" s="829"/>
      <c r="BZ120" s="829"/>
      <c r="CA120" s="829">
        <v>5729263</v>
      </c>
      <c r="CB120" s="829"/>
      <c r="CC120" s="829"/>
      <c r="CD120" s="829"/>
      <c r="CE120" s="829"/>
      <c r="CF120" s="853">
        <v>87.8</v>
      </c>
      <c r="CG120" s="854"/>
      <c r="CH120" s="854"/>
      <c r="CI120" s="854"/>
      <c r="CJ120" s="854"/>
      <c r="CK120" s="855" t="s">
        <v>449</v>
      </c>
      <c r="CL120" s="839"/>
      <c r="CM120" s="839"/>
      <c r="CN120" s="839"/>
      <c r="CO120" s="840"/>
      <c r="CP120" s="859" t="s">
        <v>395</v>
      </c>
      <c r="CQ120" s="860"/>
      <c r="CR120" s="860"/>
      <c r="CS120" s="860"/>
      <c r="CT120" s="860"/>
      <c r="CU120" s="860"/>
      <c r="CV120" s="860"/>
      <c r="CW120" s="860"/>
      <c r="CX120" s="860"/>
      <c r="CY120" s="860"/>
      <c r="CZ120" s="860"/>
      <c r="DA120" s="860"/>
      <c r="DB120" s="860"/>
      <c r="DC120" s="860"/>
      <c r="DD120" s="860"/>
      <c r="DE120" s="860"/>
      <c r="DF120" s="861"/>
      <c r="DG120" s="848" t="s">
        <v>122</v>
      </c>
      <c r="DH120" s="829"/>
      <c r="DI120" s="829"/>
      <c r="DJ120" s="829"/>
      <c r="DK120" s="829"/>
      <c r="DL120" s="829" t="s">
        <v>122</v>
      </c>
      <c r="DM120" s="829"/>
      <c r="DN120" s="829"/>
      <c r="DO120" s="829"/>
      <c r="DP120" s="829"/>
      <c r="DQ120" s="829">
        <v>1022164</v>
      </c>
      <c r="DR120" s="829"/>
      <c r="DS120" s="829"/>
      <c r="DT120" s="829"/>
      <c r="DU120" s="829"/>
      <c r="DV120" s="830">
        <v>15.7</v>
      </c>
      <c r="DW120" s="830"/>
      <c r="DX120" s="830"/>
      <c r="DY120" s="830"/>
      <c r="DZ120" s="831"/>
    </row>
    <row r="121" spans="1:130" s="212" customFormat="1" ht="26.25" customHeight="1" x14ac:dyDescent="0.15">
      <c r="A121" s="807"/>
      <c r="B121" s="808"/>
      <c r="C121" s="850" t="s">
        <v>450</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122</v>
      </c>
      <c r="AB121" s="767"/>
      <c r="AC121" s="767"/>
      <c r="AD121" s="767"/>
      <c r="AE121" s="768"/>
      <c r="AF121" s="769" t="s">
        <v>122</v>
      </c>
      <c r="AG121" s="767"/>
      <c r="AH121" s="767"/>
      <c r="AI121" s="767"/>
      <c r="AJ121" s="768"/>
      <c r="AK121" s="769" t="s">
        <v>122</v>
      </c>
      <c r="AL121" s="767"/>
      <c r="AM121" s="767"/>
      <c r="AN121" s="767"/>
      <c r="AO121" s="768"/>
      <c r="AP121" s="811" t="s">
        <v>122</v>
      </c>
      <c r="AQ121" s="812"/>
      <c r="AR121" s="812"/>
      <c r="AS121" s="812"/>
      <c r="AT121" s="813"/>
      <c r="AU121" s="870"/>
      <c r="AV121" s="871"/>
      <c r="AW121" s="871"/>
      <c r="AX121" s="871"/>
      <c r="AY121" s="872"/>
      <c r="AZ121" s="802" t="s">
        <v>451</v>
      </c>
      <c r="BA121" s="739"/>
      <c r="BB121" s="739"/>
      <c r="BC121" s="739"/>
      <c r="BD121" s="739"/>
      <c r="BE121" s="739"/>
      <c r="BF121" s="739"/>
      <c r="BG121" s="739"/>
      <c r="BH121" s="739"/>
      <c r="BI121" s="739"/>
      <c r="BJ121" s="739"/>
      <c r="BK121" s="739"/>
      <c r="BL121" s="739"/>
      <c r="BM121" s="739"/>
      <c r="BN121" s="739"/>
      <c r="BO121" s="739"/>
      <c r="BP121" s="740"/>
      <c r="BQ121" s="803" t="s">
        <v>122</v>
      </c>
      <c r="BR121" s="804"/>
      <c r="BS121" s="804"/>
      <c r="BT121" s="804"/>
      <c r="BU121" s="804"/>
      <c r="BV121" s="804" t="s">
        <v>122</v>
      </c>
      <c r="BW121" s="804"/>
      <c r="BX121" s="804"/>
      <c r="BY121" s="804"/>
      <c r="BZ121" s="804"/>
      <c r="CA121" s="804" t="s">
        <v>122</v>
      </c>
      <c r="CB121" s="804"/>
      <c r="CC121" s="804"/>
      <c r="CD121" s="804"/>
      <c r="CE121" s="804"/>
      <c r="CF121" s="862" t="s">
        <v>122</v>
      </c>
      <c r="CG121" s="863"/>
      <c r="CH121" s="863"/>
      <c r="CI121" s="863"/>
      <c r="CJ121" s="863"/>
      <c r="CK121" s="856"/>
      <c r="CL121" s="842"/>
      <c r="CM121" s="842"/>
      <c r="CN121" s="842"/>
      <c r="CO121" s="843"/>
      <c r="CP121" s="822" t="s">
        <v>393</v>
      </c>
      <c r="CQ121" s="823"/>
      <c r="CR121" s="823"/>
      <c r="CS121" s="823"/>
      <c r="CT121" s="823"/>
      <c r="CU121" s="823"/>
      <c r="CV121" s="823"/>
      <c r="CW121" s="823"/>
      <c r="CX121" s="823"/>
      <c r="CY121" s="823"/>
      <c r="CZ121" s="823"/>
      <c r="DA121" s="823"/>
      <c r="DB121" s="823"/>
      <c r="DC121" s="823"/>
      <c r="DD121" s="823"/>
      <c r="DE121" s="823"/>
      <c r="DF121" s="824"/>
      <c r="DG121" s="803">
        <v>9319</v>
      </c>
      <c r="DH121" s="804"/>
      <c r="DI121" s="804"/>
      <c r="DJ121" s="804"/>
      <c r="DK121" s="804"/>
      <c r="DL121" s="804">
        <v>8873</v>
      </c>
      <c r="DM121" s="804"/>
      <c r="DN121" s="804"/>
      <c r="DO121" s="804"/>
      <c r="DP121" s="804"/>
      <c r="DQ121" s="804">
        <v>7640</v>
      </c>
      <c r="DR121" s="804"/>
      <c r="DS121" s="804"/>
      <c r="DT121" s="804"/>
      <c r="DU121" s="804"/>
      <c r="DV121" s="781">
        <v>0.1</v>
      </c>
      <c r="DW121" s="781"/>
      <c r="DX121" s="781"/>
      <c r="DY121" s="781"/>
      <c r="DZ121" s="782"/>
    </row>
    <row r="122" spans="1:130" s="212" customFormat="1" ht="26.25" customHeight="1" x14ac:dyDescent="0.15">
      <c r="A122" s="807"/>
      <c r="B122" s="808"/>
      <c r="C122" s="802" t="s">
        <v>433</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122</v>
      </c>
      <c r="AB122" s="767"/>
      <c r="AC122" s="767"/>
      <c r="AD122" s="767"/>
      <c r="AE122" s="768"/>
      <c r="AF122" s="769" t="s">
        <v>122</v>
      </c>
      <c r="AG122" s="767"/>
      <c r="AH122" s="767"/>
      <c r="AI122" s="767"/>
      <c r="AJ122" s="768"/>
      <c r="AK122" s="769" t="s">
        <v>122</v>
      </c>
      <c r="AL122" s="767"/>
      <c r="AM122" s="767"/>
      <c r="AN122" s="767"/>
      <c r="AO122" s="768"/>
      <c r="AP122" s="811" t="s">
        <v>122</v>
      </c>
      <c r="AQ122" s="812"/>
      <c r="AR122" s="812"/>
      <c r="AS122" s="812"/>
      <c r="AT122" s="813"/>
      <c r="AU122" s="870"/>
      <c r="AV122" s="871"/>
      <c r="AW122" s="871"/>
      <c r="AX122" s="871"/>
      <c r="AY122" s="872"/>
      <c r="AZ122" s="825" t="s">
        <v>452</v>
      </c>
      <c r="BA122" s="826"/>
      <c r="BB122" s="826"/>
      <c r="BC122" s="826"/>
      <c r="BD122" s="826"/>
      <c r="BE122" s="826"/>
      <c r="BF122" s="826"/>
      <c r="BG122" s="826"/>
      <c r="BH122" s="826"/>
      <c r="BI122" s="826"/>
      <c r="BJ122" s="826"/>
      <c r="BK122" s="826"/>
      <c r="BL122" s="826"/>
      <c r="BM122" s="826"/>
      <c r="BN122" s="826"/>
      <c r="BO122" s="826"/>
      <c r="BP122" s="827"/>
      <c r="BQ122" s="866">
        <v>8089550</v>
      </c>
      <c r="BR122" s="832"/>
      <c r="BS122" s="832"/>
      <c r="BT122" s="832"/>
      <c r="BU122" s="832"/>
      <c r="BV122" s="832">
        <v>7653450</v>
      </c>
      <c r="BW122" s="832"/>
      <c r="BX122" s="832"/>
      <c r="BY122" s="832"/>
      <c r="BZ122" s="832"/>
      <c r="CA122" s="832">
        <v>7024058</v>
      </c>
      <c r="CB122" s="832"/>
      <c r="CC122" s="832"/>
      <c r="CD122" s="832"/>
      <c r="CE122" s="832"/>
      <c r="CF122" s="833">
        <v>107.6</v>
      </c>
      <c r="CG122" s="834"/>
      <c r="CH122" s="834"/>
      <c r="CI122" s="834"/>
      <c r="CJ122" s="834"/>
      <c r="CK122" s="856"/>
      <c r="CL122" s="842"/>
      <c r="CM122" s="842"/>
      <c r="CN122" s="842"/>
      <c r="CO122" s="843"/>
      <c r="CP122" s="822" t="s">
        <v>391</v>
      </c>
      <c r="CQ122" s="823"/>
      <c r="CR122" s="823"/>
      <c r="CS122" s="823"/>
      <c r="CT122" s="823"/>
      <c r="CU122" s="823"/>
      <c r="CV122" s="823"/>
      <c r="CW122" s="823"/>
      <c r="CX122" s="823"/>
      <c r="CY122" s="823"/>
      <c r="CZ122" s="823"/>
      <c r="DA122" s="823"/>
      <c r="DB122" s="823"/>
      <c r="DC122" s="823"/>
      <c r="DD122" s="823"/>
      <c r="DE122" s="823"/>
      <c r="DF122" s="824"/>
      <c r="DG122" s="803" t="s">
        <v>122</v>
      </c>
      <c r="DH122" s="804"/>
      <c r="DI122" s="804"/>
      <c r="DJ122" s="804"/>
      <c r="DK122" s="804"/>
      <c r="DL122" s="804" t="s">
        <v>122</v>
      </c>
      <c r="DM122" s="804"/>
      <c r="DN122" s="804"/>
      <c r="DO122" s="804"/>
      <c r="DP122" s="804"/>
      <c r="DQ122" s="804" t="s">
        <v>122</v>
      </c>
      <c r="DR122" s="804"/>
      <c r="DS122" s="804"/>
      <c r="DT122" s="804"/>
      <c r="DU122" s="804"/>
      <c r="DV122" s="781" t="s">
        <v>122</v>
      </c>
      <c r="DW122" s="781"/>
      <c r="DX122" s="781"/>
      <c r="DY122" s="781"/>
      <c r="DZ122" s="782"/>
    </row>
    <row r="123" spans="1:130" s="212" customFormat="1" ht="26.25" customHeight="1" x14ac:dyDescent="0.15">
      <c r="A123" s="807"/>
      <c r="B123" s="808"/>
      <c r="C123" s="802" t="s">
        <v>439</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t="s">
        <v>122</v>
      </c>
      <c r="AB123" s="767"/>
      <c r="AC123" s="767"/>
      <c r="AD123" s="767"/>
      <c r="AE123" s="768"/>
      <c r="AF123" s="769" t="s">
        <v>122</v>
      </c>
      <c r="AG123" s="767"/>
      <c r="AH123" s="767"/>
      <c r="AI123" s="767"/>
      <c r="AJ123" s="768"/>
      <c r="AK123" s="769" t="s">
        <v>122</v>
      </c>
      <c r="AL123" s="767"/>
      <c r="AM123" s="767"/>
      <c r="AN123" s="767"/>
      <c r="AO123" s="768"/>
      <c r="AP123" s="811" t="s">
        <v>122</v>
      </c>
      <c r="AQ123" s="812"/>
      <c r="AR123" s="812"/>
      <c r="AS123" s="812"/>
      <c r="AT123" s="813"/>
      <c r="AU123" s="873"/>
      <c r="AV123" s="874"/>
      <c r="AW123" s="874"/>
      <c r="AX123" s="874"/>
      <c r="AY123" s="874"/>
      <c r="AZ123" s="235" t="s">
        <v>177</v>
      </c>
      <c r="BA123" s="235"/>
      <c r="BB123" s="235"/>
      <c r="BC123" s="235"/>
      <c r="BD123" s="235"/>
      <c r="BE123" s="235"/>
      <c r="BF123" s="235"/>
      <c r="BG123" s="235"/>
      <c r="BH123" s="235"/>
      <c r="BI123" s="235"/>
      <c r="BJ123" s="235"/>
      <c r="BK123" s="235"/>
      <c r="BL123" s="235"/>
      <c r="BM123" s="235"/>
      <c r="BN123" s="235"/>
      <c r="BO123" s="864" t="s">
        <v>453</v>
      </c>
      <c r="BP123" s="865"/>
      <c r="BQ123" s="819">
        <v>13166561</v>
      </c>
      <c r="BR123" s="820"/>
      <c r="BS123" s="820"/>
      <c r="BT123" s="820"/>
      <c r="BU123" s="820"/>
      <c r="BV123" s="820">
        <v>13129054</v>
      </c>
      <c r="BW123" s="820"/>
      <c r="BX123" s="820"/>
      <c r="BY123" s="820"/>
      <c r="BZ123" s="820"/>
      <c r="CA123" s="820">
        <v>12753321</v>
      </c>
      <c r="CB123" s="820"/>
      <c r="CC123" s="820"/>
      <c r="CD123" s="820"/>
      <c r="CE123" s="820"/>
      <c r="CF123" s="735"/>
      <c r="CG123" s="736"/>
      <c r="CH123" s="736"/>
      <c r="CI123" s="736"/>
      <c r="CJ123" s="821"/>
      <c r="CK123" s="856"/>
      <c r="CL123" s="842"/>
      <c r="CM123" s="842"/>
      <c r="CN123" s="842"/>
      <c r="CO123" s="843"/>
      <c r="CP123" s="822" t="s">
        <v>390</v>
      </c>
      <c r="CQ123" s="823"/>
      <c r="CR123" s="823"/>
      <c r="CS123" s="823"/>
      <c r="CT123" s="823"/>
      <c r="CU123" s="823"/>
      <c r="CV123" s="823"/>
      <c r="CW123" s="823"/>
      <c r="CX123" s="823"/>
      <c r="CY123" s="823"/>
      <c r="CZ123" s="823"/>
      <c r="DA123" s="823"/>
      <c r="DB123" s="823"/>
      <c r="DC123" s="823"/>
      <c r="DD123" s="823"/>
      <c r="DE123" s="823"/>
      <c r="DF123" s="824"/>
      <c r="DG123" s="766" t="s">
        <v>122</v>
      </c>
      <c r="DH123" s="767"/>
      <c r="DI123" s="767"/>
      <c r="DJ123" s="767"/>
      <c r="DK123" s="768"/>
      <c r="DL123" s="769" t="s">
        <v>122</v>
      </c>
      <c r="DM123" s="767"/>
      <c r="DN123" s="767"/>
      <c r="DO123" s="767"/>
      <c r="DP123" s="768"/>
      <c r="DQ123" s="769" t="s">
        <v>122</v>
      </c>
      <c r="DR123" s="767"/>
      <c r="DS123" s="767"/>
      <c r="DT123" s="767"/>
      <c r="DU123" s="768"/>
      <c r="DV123" s="811" t="s">
        <v>122</v>
      </c>
      <c r="DW123" s="812"/>
      <c r="DX123" s="812"/>
      <c r="DY123" s="812"/>
      <c r="DZ123" s="813"/>
    </row>
    <row r="124" spans="1:130" s="212" customFormat="1" ht="26.25" customHeight="1" thickBot="1" x14ac:dyDescent="0.2">
      <c r="A124" s="807"/>
      <c r="B124" s="808"/>
      <c r="C124" s="802" t="s">
        <v>442</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122</v>
      </c>
      <c r="AB124" s="767"/>
      <c r="AC124" s="767"/>
      <c r="AD124" s="767"/>
      <c r="AE124" s="768"/>
      <c r="AF124" s="769" t="s">
        <v>122</v>
      </c>
      <c r="AG124" s="767"/>
      <c r="AH124" s="767"/>
      <c r="AI124" s="767"/>
      <c r="AJ124" s="768"/>
      <c r="AK124" s="769" t="s">
        <v>122</v>
      </c>
      <c r="AL124" s="767"/>
      <c r="AM124" s="767"/>
      <c r="AN124" s="767"/>
      <c r="AO124" s="768"/>
      <c r="AP124" s="811" t="s">
        <v>122</v>
      </c>
      <c r="AQ124" s="812"/>
      <c r="AR124" s="812"/>
      <c r="AS124" s="812"/>
      <c r="AT124" s="813"/>
      <c r="AU124" s="814" t="s">
        <v>454</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v>37.799999999999997</v>
      </c>
      <c r="BR124" s="818"/>
      <c r="BS124" s="818"/>
      <c r="BT124" s="818"/>
      <c r="BU124" s="818"/>
      <c r="BV124" s="818">
        <v>32.6</v>
      </c>
      <c r="BW124" s="818"/>
      <c r="BX124" s="818"/>
      <c r="BY124" s="818"/>
      <c r="BZ124" s="818"/>
      <c r="CA124" s="818">
        <v>27.5</v>
      </c>
      <c r="CB124" s="818"/>
      <c r="CC124" s="818"/>
      <c r="CD124" s="818"/>
      <c r="CE124" s="818"/>
      <c r="CF124" s="713"/>
      <c r="CG124" s="714"/>
      <c r="CH124" s="714"/>
      <c r="CI124" s="714"/>
      <c r="CJ124" s="849"/>
      <c r="CK124" s="857"/>
      <c r="CL124" s="857"/>
      <c r="CM124" s="857"/>
      <c r="CN124" s="857"/>
      <c r="CO124" s="858"/>
      <c r="CP124" s="822" t="s">
        <v>455</v>
      </c>
      <c r="CQ124" s="823"/>
      <c r="CR124" s="823"/>
      <c r="CS124" s="823"/>
      <c r="CT124" s="823"/>
      <c r="CU124" s="823"/>
      <c r="CV124" s="823"/>
      <c r="CW124" s="823"/>
      <c r="CX124" s="823"/>
      <c r="CY124" s="823"/>
      <c r="CZ124" s="823"/>
      <c r="DA124" s="823"/>
      <c r="DB124" s="823"/>
      <c r="DC124" s="823"/>
      <c r="DD124" s="823"/>
      <c r="DE124" s="823"/>
      <c r="DF124" s="824"/>
      <c r="DG124" s="750">
        <v>1324400</v>
      </c>
      <c r="DH124" s="751"/>
      <c r="DI124" s="751"/>
      <c r="DJ124" s="751"/>
      <c r="DK124" s="752"/>
      <c r="DL124" s="753">
        <v>1172535</v>
      </c>
      <c r="DM124" s="751"/>
      <c r="DN124" s="751"/>
      <c r="DO124" s="751"/>
      <c r="DP124" s="752"/>
      <c r="DQ124" s="753" t="s">
        <v>122</v>
      </c>
      <c r="DR124" s="751"/>
      <c r="DS124" s="751"/>
      <c r="DT124" s="751"/>
      <c r="DU124" s="752"/>
      <c r="DV124" s="835" t="s">
        <v>122</v>
      </c>
      <c r="DW124" s="836"/>
      <c r="DX124" s="836"/>
      <c r="DY124" s="836"/>
      <c r="DZ124" s="837"/>
    </row>
    <row r="125" spans="1:130" s="212" customFormat="1" ht="26.25" customHeight="1" x14ac:dyDescent="0.15">
      <c r="A125" s="807"/>
      <c r="B125" s="808"/>
      <c r="C125" s="802" t="s">
        <v>444</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122</v>
      </c>
      <c r="AB125" s="767"/>
      <c r="AC125" s="767"/>
      <c r="AD125" s="767"/>
      <c r="AE125" s="768"/>
      <c r="AF125" s="769" t="s">
        <v>122</v>
      </c>
      <c r="AG125" s="767"/>
      <c r="AH125" s="767"/>
      <c r="AI125" s="767"/>
      <c r="AJ125" s="768"/>
      <c r="AK125" s="769" t="s">
        <v>122</v>
      </c>
      <c r="AL125" s="767"/>
      <c r="AM125" s="767"/>
      <c r="AN125" s="767"/>
      <c r="AO125" s="768"/>
      <c r="AP125" s="811" t="s">
        <v>122</v>
      </c>
      <c r="AQ125" s="812"/>
      <c r="AR125" s="812"/>
      <c r="AS125" s="812"/>
      <c r="AT125" s="813"/>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38" t="s">
        <v>456</v>
      </c>
      <c r="CL125" s="839"/>
      <c r="CM125" s="839"/>
      <c r="CN125" s="839"/>
      <c r="CO125" s="840"/>
      <c r="CP125" s="847" t="s">
        <v>457</v>
      </c>
      <c r="CQ125" s="795"/>
      <c r="CR125" s="795"/>
      <c r="CS125" s="795"/>
      <c r="CT125" s="795"/>
      <c r="CU125" s="795"/>
      <c r="CV125" s="795"/>
      <c r="CW125" s="795"/>
      <c r="CX125" s="795"/>
      <c r="CY125" s="795"/>
      <c r="CZ125" s="795"/>
      <c r="DA125" s="795"/>
      <c r="DB125" s="795"/>
      <c r="DC125" s="795"/>
      <c r="DD125" s="795"/>
      <c r="DE125" s="795"/>
      <c r="DF125" s="796"/>
      <c r="DG125" s="848" t="s">
        <v>122</v>
      </c>
      <c r="DH125" s="829"/>
      <c r="DI125" s="829"/>
      <c r="DJ125" s="829"/>
      <c r="DK125" s="829"/>
      <c r="DL125" s="829" t="s">
        <v>122</v>
      </c>
      <c r="DM125" s="829"/>
      <c r="DN125" s="829"/>
      <c r="DO125" s="829"/>
      <c r="DP125" s="829"/>
      <c r="DQ125" s="829" t="s">
        <v>122</v>
      </c>
      <c r="DR125" s="829"/>
      <c r="DS125" s="829"/>
      <c r="DT125" s="829"/>
      <c r="DU125" s="829"/>
      <c r="DV125" s="830" t="s">
        <v>122</v>
      </c>
      <c r="DW125" s="830"/>
      <c r="DX125" s="830"/>
      <c r="DY125" s="830"/>
      <c r="DZ125" s="831"/>
    </row>
    <row r="126" spans="1:130" s="212" customFormat="1" ht="26.25" customHeight="1" thickBot="1" x14ac:dyDescent="0.2">
      <c r="A126" s="807"/>
      <c r="B126" s="808"/>
      <c r="C126" s="802" t="s">
        <v>446</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t="s">
        <v>122</v>
      </c>
      <c r="AB126" s="767"/>
      <c r="AC126" s="767"/>
      <c r="AD126" s="767"/>
      <c r="AE126" s="768"/>
      <c r="AF126" s="769" t="s">
        <v>122</v>
      </c>
      <c r="AG126" s="767"/>
      <c r="AH126" s="767"/>
      <c r="AI126" s="767"/>
      <c r="AJ126" s="768"/>
      <c r="AK126" s="769" t="s">
        <v>122</v>
      </c>
      <c r="AL126" s="767"/>
      <c r="AM126" s="767"/>
      <c r="AN126" s="767"/>
      <c r="AO126" s="768"/>
      <c r="AP126" s="811" t="s">
        <v>122</v>
      </c>
      <c r="AQ126" s="812"/>
      <c r="AR126" s="812"/>
      <c r="AS126" s="812"/>
      <c r="AT126" s="813"/>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41"/>
      <c r="CL126" s="842"/>
      <c r="CM126" s="842"/>
      <c r="CN126" s="842"/>
      <c r="CO126" s="843"/>
      <c r="CP126" s="802" t="s">
        <v>458</v>
      </c>
      <c r="CQ126" s="739"/>
      <c r="CR126" s="739"/>
      <c r="CS126" s="739"/>
      <c r="CT126" s="739"/>
      <c r="CU126" s="739"/>
      <c r="CV126" s="739"/>
      <c r="CW126" s="739"/>
      <c r="CX126" s="739"/>
      <c r="CY126" s="739"/>
      <c r="CZ126" s="739"/>
      <c r="DA126" s="739"/>
      <c r="DB126" s="739"/>
      <c r="DC126" s="739"/>
      <c r="DD126" s="739"/>
      <c r="DE126" s="739"/>
      <c r="DF126" s="740"/>
      <c r="DG126" s="803" t="s">
        <v>122</v>
      </c>
      <c r="DH126" s="804"/>
      <c r="DI126" s="804"/>
      <c r="DJ126" s="804"/>
      <c r="DK126" s="804"/>
      <c r="DL126" s="804" t="s">
        <v>122</v>
      </c>
      <c r="DM126" s="804"/>
      <c r="DN126" s="804"/>
      <c r="DO126" s="804"/>
      <c r="DP126" s="804"/>
      <c r="DQ126" s="804" t="s">
        <v>122</v>
      </c>
      <c r="DR126" s="804"/>
      <c r="DS126" s="804"/>
      <c r="DT126" s="804"/>
      <c r="DU126" s="804"/>
      <c r="DV126" s="781" t="s">
        <v>122</v>
      </c>
      <c r="DW126" s="781"/>
      <c r="DX126" s="781"/>
      <c r="DY126" s="781"/>
      <c r="DZ126" s="782"/>
    </row>
    <row r="127" spans="1:130" s="212" customFormat="1" ht="26.25" customHeight="1" x14ac:dyDescent="0.15">
      <c r="A127" s="809"/>
      <c r="B127" s="810"/>
      <c r="C127" s="825" t="s">
        <v>459</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t="s">
        <v>122</v>
      </c>
      <c r="AB127" s="767"/>
      <c r="AC127" s="767"/>
      <c r="AD127" s="767"/>
      <c r="AE127" s="768"/>
      <c r="AF127" s="769" t="s">
        <v>122</v>
      </c>
      <c r="AG127" s="767"/>
      <c r="AH127" s="767"/>
      <c r="AI127" s="767"/>
      <c r="AJ127" s="768"/>
      <c r="AK127" s="769" t="s">
        <v>122</v>
      </c>
      <c r="AL127" s="767"/>
      <c r="AM127" s="767"/>
      <c r="AN127" s="767"/>
      <c r="AO127" s="768"/>
      <c r="AP127" s="811" t="s">
        <v>122</v>
      </c>
      <c r="AQ127" s="812"/>
      <c r="AR127" s="812"/>
      <c r="AS127" s="812"/>
      <c r="AT127" s="813"/>
      <c r="AU127" s="214"/>
      <c r="AV127" s="214"/>
      <c r="AW127" s="214"/>
      <c r="AX127" s="828" t="s">
        <v>460</v>
      </c>
      <c r="AY127" s="799"/>
      <c r="AZ127" s="799"/>
      <c r="BA127" s="799"/>
      <c r="BB127" s="799"/>
      <c r="BC127" s="799"/>
      <c r="BD127" s="799"/>
      <c r="BE127" s="800"/>
      <c r="BF127" s="798" t="s">
        <v>461</v>
      </c>
      <c r="BG127" s="799"/>
      <c r="BH127" s="799"/>
      <c r="BI127" s="799"/>
      <c r="BJ127" s="799"/>
      <c r="BK127" s="799"/>
      <c r="BL127" s="800"/>
      <c r="BM127" s="798" t="s">
        <v>462</v>
      </c>
      <c r="BN127" s="799"/>
      <c r="BO127" s="799"/>
      <c r="BP127" s="799"/>
      <c r="BQ127" s="799"/>
      <c r="BR127" s="799"/>
      <c r="BS127" s="800"/>
      <c r="BT127" s="798" t="s">
        <v>463</v>
      </c>
      <c r="BU127" s="799"/>
      <c r="BV127" s="799"/>
      <c r="BW127" s="799"/>
      <c r="BX127" s="799"/>
      <c r="BY127" s="799"/>
      <c r="BZ127" s="801"/>
      <c r="CA127" s="214"/>
      <c r="CB127" s="214"/>
      <c r="CC127" s="214"/>
      <c r="CD127" s="237"/>
      <c r="CE127" s="237"/>
      <c r="CF127" s="237"/>
      <c r="CG127" s="214"/>
      <c r="CH127" s="214"/>
      <c r="CI127" s="214"/>
      <c r="CJ127" s="236"/>
      <c r="CK127" s="841"/>
      <c r="CL127" s="842"/>
      <c r="CM127" s="842"/>
      <c r="CN127" s="842"/>
      <c r="CO127" s="843"/>
      <c r="CP127" s="802" t="s">
        <v>464</v>
      </c>
      <c r="CQ127" s="739"/>
      <c r="CR127" s="739"/>
      <c r="CS127" s="739"/>
      <c r="CT127" s="739"/>
      <c r="CU127" s="739"/>
      <c r="CV127" s="739"/>
      <c r="CW127" s="739"/>
      <c r="CX127" s="739"/>
      <c r="CY127" s="739"/>
      <c r="CZ127" s="739"/>
      <c r="DA127" s="739"/>
      <c r="DB127" s="739"/>
      <c r="DC127" s="739"/>
      <c r="DD127" s="739"/>
      <c r="DE127" s="739"/>
      <c r="DF127" s="740"/>
      <c r="DG127" s="803" t="s">
        <v>122</v>
      </c>
      <c r="DH127" s="804"/>
      <c r="DI127" s="804"/>
      <c r="DJ127" s="804"/>
      <c r="DK127" s="804"/>
      <c r="DL127" s="804" t="s">
        <v>122</v>
      </c>
      <c r="DM127" s="804"/>
      <c r="DN127" s="804"/>
      <c r="DO127" s="804"/>
      <c r="DP127" s="804"/>
      <c r="DQ127" s="804" t="s">
        <v>122</v>
      </c>
      <c r="DR127" s="804"/>
      <c r="DS127" s="804"/>
      <c r="DT127" s="804"/>
      <c r="DU127" s="804"/>
      <c r="DV127" s="781" t="s">
        <v>122</v>
      </c>
      <c r="DW127" s="781"/>
      <c r="DX127" s="781"/>
      <c r="DY127" s="781"/>
      <c r="DZ127" s="782"/>
    </row>
    <row r="128" spans="1:130" s="212" customFormat="1" ht="26.25" customHeight="1" thickBot="1" x14ac:dyDescent="0.2">
      <c r="A128" s="783" t="s">
        <v>465</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466</v>
      </c>
      <c r="X128" s="785"/>
      <c r="Y128" s="785"/>
      <c r="Z128" s="786"/>
      <c r="AA128" s="787" t="s">
        <v>122</v>
      </c>
      <c r="AB128" s="788"/>
      <c r="AC128" s="788"/>
      <c r="AD128" s="788"/>
      <c r="AE128" s="789"/>
      <c r="AF128" s="790" t="s">
        <v>122</v>
      </c>
      <c r="AG128" s="788"/>
      <c r="AH128" s="788"/>
      <c r="AI128" s="788"/>
      <c r="AJ128" s="789"/>
      <c r="AK128" s="790" t="s">
        <v>122</v>
      </c>
      <c r="AL128" s="788"/>
      <c r="AM128" s="788"/>
      <c r="AN128" s="788"/>
      <c r="AO128" s="789"/>
      <c r="AP128" s="791"/>
      <c r="AQ128" s="792"/>
      <c r="AR128" s="792"/>
      <c r="AS128" s="792"/>
      <c r="AT128" s="793"/>
      <c r="AU128" s="214"/>
      <c r="AV128" s="214"/>
      <c r="AW128" s="214"/>
      <c r="AX128" s="794" t="s">
        <v>467</v>
      </c>
      <c r="AY128" s="795"/>
      <c r="AZ128" s="795"/>
      <c r="BA128" s="795"/>
      <c r="BB128" s="795"/>
      <c r="BC128" s="795"/>
      <c r="BD128" s="795"/>
      <c r="BE128" s="796"/>
      <c r="BF128" s="773" t="s">
        <v>122</v>
      </c>
      <c r="BG128" s="774"/>
      <c r="BH128" s="774"/>
      <c r="BI128" s="774"/>
      <c r="BJ128" s="774"/>
      <c r="BK128" s="774"/>
      <c r="BL128" s="797"/>
      <c r="BM128" s="773">
        <v>13.99</v>
      </c>
      <c r="BN128" s="774"/>
      <c r="BO128" s="774"/>
      <c r="BP128" s="774"/>
      <c r="BQ128" s="774"/>
      <c r="BR128" s="774"/>
      <c r="BS128" s="797"/>
      <c r="BT128" s="773">
        <v>20</v>
      </c>
      <c r="BU128" s="774"/>
      <c r="BV128" s="774"/>
      <c r="BW128" s="774"/>
      <c r="BX128" s="774"/>
      <c r="BY128" s="774"/>
      <c r="BZ128" s="775"/>
      <c r="CA128" s="237"/>
      <c r="CB128" s="237"/>
      <c r="CC128" s="237"/>
      <c r="CD128" s="237"/>
      <c r="CE128" s="237"/>
      <c r="CF128" s="237"/>
      <c r="CG128" s="214"/>
      <c r="CH128" s="214"/>
      <c r="CI128" s="214"/>
      <c r="CJ128" s="236"/>
      <c r="CK128" s="844"/>
      <c r="CL128" s="845"/>
      <c r="CM128" s="845"/>
      <c r="CN128" s="845"/>
      <c r="CO128" s="846"/>
      <c r="CP128" s="776" t="s">
        <v>468</v>
      </c>
      <c r="CQ128" s="717"/>
      <c r="CR128" s="717"/>
      <c r="CS128" s="717"/>
      <c r="CT128" s="717"/>
      <c r="CU128" s="717"/>
      <c r="CV128" s="717"/>
      <c r="CW128" s="717"/>
      <c r="CX128" s="717"/>
      <c r="CY128" s="717"/>
      <c r="CZ128" s="717"/>
      <c r="DA128" s="717"/>
      <c r="DB128" s="717"/>
      <c r="DC128" s="717"/>
      <c r="DD128" s="717"/>
      <c r="DE128" s="717"/>
      <c r="DF128" s="718"/>
      <c r="DG128" s="777" t="s">
        <v>122</v>
      </c>
      <c r="DH128" s="778"/>
      <c r="DI128" s="778"/>
      <c r="DJ128" s="778"/>
      <c r="DK128" s="778"/>
      <c r="DL128" s="778" t="s">
        <v>122</v>
      </c>
      <c r="DM128" s="778"/>
      <c r="DN128" s="778"/>
      <c r="DO128" s="778"/>
      <c r="DP128" s="778"/>
      <c r="DQ128" s="778" t="s">
        <v>122</v>
      </c>
      <c r="DR128" s="778"/>
      <c r="DS128" s="778"/>
      <c r="DT128" s="778"/>
      <c r="DU128" s="778"/>
      <c r="DV128" s="779" t="s">
        <v>122</v>
      </c>
      <c r="DW128" s="779"/>
      <c r="DX128" s="779"/>
      <c r="DY128" s="779"/>
      <c r="DZ128" s="780"/>
    </row>
    <row r="129" spans="1:131" s="212" customFormat="1" ht="26.25" customHeight="1" x14ac:dyDescent="0.15">
      <c r="A129" s="761" t="s">
        <v>102</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469</v>
      </c>
      <c r="X129" s="764"/>
      <c r="Y129" s="764"/>
      <c r="Z129" s="765"/>
      <c r="AA129" s="766">
        <v>7028125</v>
      </c>
      <c r="AB129" s="767"/>
      <c r="AC129" s="767"/>
      <c r="AD129" s="767"/>
      <c r="AE129" s="768"/>
      <c r="AF129" s="769">
        <v>7027966</v>
      </c>
      <c r="AG129" s="767"/>
      <c r="AH129" s="767"/>
      <c r="AI129" s="767"/>
      <c r="AJ129" s="768"/>
      <c r="AK129" s="769">
        <v>7177606</v>
      </c>
      <c r="AL129" s="767"/>
      <c r="AM129" s="767"/>
      <c r="AN129" s="767"/>
      <c r="AO129" s="768"/>
      <c r="AP129" s="770"/>
      <c r="AQ129" s="771"/>
      <c r="AR129" s="771"/>
      <c r="AS129" s="771"/>
      <c r="AT129" s="772"/>
      <c r="AU129" s="215"/>
      <c r="AV129" s="215"/>
      <c r="AW129" s="215"/>
      <c r="AX129" s="738" t="s">
        <v>470</v>
      </c>
      <c r="AY129" s="739"/>
      <c r="AZ129" s="739"/>
      <c r="BA129" s="739"/>
      <c r="BB129" s="739"/>
      <c r="BC129" s="739"/>
      <c r="BD129" s="739"/>
      <c r="BE129" s="740"/>
      <c r="BF129" s="757" t="s">
        <v>122</v>
      </c>
      <c r="BG129" s="758"/>
      <c r="BH129" s="758"/>
      <c r="BI129" s="758"/>
      <c r="BJ129" s="758"/>
      <c r="BK129" s="758"/>
      <c r="BL129" s="759"/>
      <c r="BM129" s="757">
        <v>18.989999999999998</v>
      </c>
      <c r="BN129" s="758"/>
      <c r="BO129" s="758"/>
      <c r="BP129" s="758"/>
      <c r="BQ129" s="758"/>
      <c r="BR129" s="758"/>
      <c r="BS129" s="759"/>
      <c r="BT129" s="757">
        <v>30</v>
      </c>
      <c r="BU129" s="758"/>
      <c r="BV129" s="758"/>
      <c r="BW129" s="758"/>
      <c r="BX129" s="758"/>
      <c r="BY129" s="758"/>
      <c r="BZ129" s="760"/>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15">
      <c r="A130" s="761" t="s">
        <v>471</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472</v>
      </c>
      <c r="X130" s="764"/>
      <c r="Y130" s="764"/>
      <c r="Z130" s="765"/>
      <c r="AA130" s="766">
        <v>728303</v>
      </c>
      <c r="AB130" s="767"/>
      <c r="AC130" s="767"/>
      <c r="AD130" s="767"/>
      <c r="AE130" s="768"/>
      <c r="AF130" s="769">
        <v>695471</v>
      </c>
      <c r="AG130" s="767"/>
      <c r="AH130" s="767"/>
      <c r="AI130" s="767"/>
      <c r="AJ130" s="768"/>
      <c r="AK130" s="769">
        <v>651894</v>
      </c>
      <c r="AL130" s="767"/>
      <c r="AM130" s="767"/>
      <c r="AN130" s="767"/>
      <c r="AO130" s="768"/>
      <c r="AP130" s="770"/>
      <c r="AQ130" s="771"/>
      <c r="AR130" s="771"/>
      <c r="AS130" s="771"/>
      <c r="AT130" s="772"/>
      <c r="AU130" s="215"/>
      <c r="AV130" s="215"/>
      <c r="AW130" s="215"/>
      <c r="AX130" s="738" t="s">
        <v>473</v>
      </c>
      <c r="AY130" s="739"/>
      <c r="AZ130" s="739"/>
      <c r="BA130" s="739"/>
      <c r="BB130" s="739"/>
      <c r="BC130" s="739"/>
      <c r="BD130" s="739"/>
      <c r="BE130" s="740"/>
      <c r="BF130" s="741">
        <v>8.6</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474</v>
      </c>
      <c r="X131" s="748"/>
      <c r="Y131" s="748"/>
      <c r="Z131" s="749"/>
      <c r="AA131" s="750">
        <v>6299822</v>
      </c>
      <c r="AB131" s="751"/>
      <c r="AC131" s="751"/>
      <c r="AD131" s="751"/>
      <c r="AE131" s="752"/>
      <c r="AF131" s="753">
        <v>6332495</v>
      </c>
      <c r="AG131" s="751"/>
      <c r="AH131" s="751"/>
      <c r="AI131" s="751"/>
      <c r="AJ131" s="752"/>
      <c r="AK131" s="753">
        <v>6525712</v>
      </c>
      <c r="AL131" s="751"/>
      <c r="AM131" s="751"/>
      <c r="AN131" s="751"/>
      <c r="AO131" s="752"/>
      <c r="AP131" s="754"/>
      <c r="AQ131" s="755"/>
      <c r="AR131" s="755"/>
      <c r="AS131" s="755"/>
      <c r="AT131" s="756"/>
      <c r="AU131" s="215"/>
      <c r="AV131" s="215"/>
      <c r="AW131" s="215"/>
      <c r="AX131" s="716" t="s">
        <v>475</v>
      </c>
      <c r="AY131" s="717"/>
      <c r="AZ131" s="717"/>
      <c r="BA131" s="717"/>
      <c r="BB131" s="717"/>
      <c r="BC131" s="717"/>
      <c r="BD131" s="717"/>
      <c r="BE131" s="718"/>
      <c r="BF131" s="719">
        <v>27.5</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15">
      <c r="A132" s="725" t="s">
        <v>476</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477</v>
      </c>
      <c r="W132" s="729"/>
      <c r="X132" s="729"/>
      <c r="Y132" s="729"/>
      <c r="Z132" s="730"/>
      <c r="AA132" s="731">
        <v>8.9109819290000001</v>
      </c>
      <c r="AB132" s="732"/>
      <c r="AC132" s="732"/>
      <c r="AD132" s="732"/>
      <c r="AE132" s="733"/>
      <c r="AF132" s="734">
        <v>8.3008829849999994</v>
      </c>
      <c r="AG132" s="732"/>
      <c r="AH132" s="732"/>
      <c r="AI132" s="732"/>
      <c r="AJ132" s="733"/>
      <c r="AK132" s="734">
        <v>8.7424943059999993</v>
      </c>
      <c r="AL132" s="732"/>
      <c r="AM132" s="732"/>
      <c r="AN132" s="732"/>
      <c r="AO132" s="733"/>
      <c r="AP132" s="735"/>
      <c r="AQ132" s="736"/>
      <c r="AR132" s="736"/>
      <c r="AS132" s="736"/>
      <c r="AT132" s="73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478</v>
      </c>
      <c r="W133" s="708"/>
      <c r="X133" s="708"/>
      <c r="Y133" s="708"/>
      <c r="Z133" s="709"/>
      <c r="AA133" s="710">
        <v>7.8</v>
      </c>
      <c r="AB133" s="711"/>
      <c r="AC133" s="711"/>
      <c r="AD133" s="711"/>
      <c r="AE133" s="712"/>
      <c r="AF133" s="710">
        <v>8.1999999999999993</v>
      </c>
      <c r="AG133" s="711"/>
      <c r="AH133" s="711"/>
      <c r="AI133" s="711"/>
      <c r="AJ133" s="712"/>
      <c r="AK133" s="710">
        <v>8.6</v>
      </c>
      <c r="AL133" s="711"/>
      <c r="AM133" s="711"/>
      <c r="AN133" s="711"/>
      <c r="AO133" s="712"/>
      <c r="AP133" s="713"/>
      <c r="AQ133" s="714"/>
      <c r="AR133" s="714"/>
      <c r="AS133" s="714"/>
      <c r="AT133" s="715"/>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15">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25" hidden="1" x14ac:dyDescent="0.15">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YhUsF2CQOHpCcIe2q6Y6oaVE9h0FsYrmC41XoE7pkTSFeA6NAypSkK/1WIFgqLyurCGlRtY2hZ6s5OrpUGxvRQ==" saltValue="Zg59HUwBvsPDihT7r/VUX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15"/>
  <cols>
    <col min="1" max="120" width="2.75" style="242" customWidth="1"/>
    <col min="121" max="121" width="0" style="241" hidden="1" customWidth="1"/>
    <col min="122" max="16384" width="9" style="241" hidden="1"/>
  </cols>
  <sheetData>
    <row r="1" spans="1:120"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1"/>
    </row>
    <row r="17" spans="119:120" x14ac:dyDescent="0.15">
      <c r="DP17" s="241"/>
    </row>
    <row r="18" spans="119:120" x14ac:dyDescent="0.15"/>
    <row r="19" spans="119:120" x14ac:dyDescent="0.15"/>
    <row r="20" spans="119:120" x14ac:dyDescent="0.15">
      <c r="DO20" s="241"/>
      <c r="DP20" s="241"/>
    </row>
    <row r="21" spans="119:120" x14ac:dyDescent="0.15">
      <c r="DP21" s="241"/>
    </row>
    <row r="22" spans="119:120" x14ac:dyDescent="0.15"/>
    <row r="23" spans="119:120" x14ac:dyDescent="0.15">
      <c r="DO23" s="241"/>
      <c r="DP23" s="241"/>
    </row>
    <row r="24" spans="119:120" x14ac:dyDescent="0.15">
      <c r="DP24" s="241"/>
    </row>
    <row r="25" spans="119:120" x14ac:dyDescent="0.15">
      <c r="DP25" s="241"/>
    </row>
    <row r="26" spans="119:120" x14ac:dyDescent="0.15">
      <c r="DO26" s="241"/>
      <c r="DP26" s="241"/>
    </row>
    <row r="27" spans="119:120" x14ac:dyDescent="0.15"/>
    <row r="28" spans="119:120" x14ac:dyDescent="0.15">
      <c r="DO28" s="241"/>
      <c r="DP28" s="241"/>
    </row>
    <row r="29" spans="119:120" x14ac:dyDescent="0.15">
      <c r="DP29" s="241"/>
    </row>
    <row r="30" spans="119:120" x14ac:dyDescent="0.15"/>
    <row r="31" spans="119:120" x14ac:dyDescent="0.15">
      <c r="DO31" s="241"/>
      <c r="DP31" s="241"/>
    </row>
    <row r="32" spans="119:120" x14ac:dyDescent="0.15"/>
    <row r="33" spans="98:120" x14ac:dyDescent="0.15">
      <c r="DO33" s="241"/>
      <c r="DP33" s="241"/>
    </row>
    <row r="34" spans="98:120" x14ac:dyDescent="0.15">
      <c r="DM34" s="241"/>
    </row>
    <row r="35" spans="98:120" x14ac:dyDescent="0.15">
      <c r="CT35" s="241"/>
      <c r="CU35" s="241"/>
      <c r="CV35" s="241"/>
      <c r="CY35" s="241"/>
      <c r="CZ35" s="241"/>
      <c r="DA35" s="241"/>
      <c r="DD35" s="241"/>
      <c r="DE35" s="241"/>
      <c r="DF35" s="241"/>
      <c r="DI35" s="241"/>
      <c r="DJ35" s="241"/>
      <c r="DK35" s="241"/>
      <c r="DM35" s="241"/>
      <c r="DN35" s="241"/>
      <c r="DO35" s="241"/>
      <c r="DP35" s="241"/>
    </row>
    <row r="36" spans="98:120" x14ac:dyDescent="0.15"/>
    <row r="37" spans="98:120" x14ac:dyDescent="0.15">
      <c r="CW37" s="241"/>
      <c r="DB37" s="241"/>
      <c r="DG37" s="241"/>
      <c r="DL37" s="241"/>
      <c r="DP37" s="241"/>
    </row>
    <row r="38" spans="98:120" x14ac:dyDescent="0.15">
      <c r="CT38" s="241"/>
      <c r="CU38" s="241"/>
      <c r="CV38" s="241"/>
      <c r="CW38" s="241"/>
      <c r="CY38" s="241"/>
      <c r="CZ38" s="241"/>
      <c r="DA38" s="241"/>
      <c r="DB38" s="241"/>
      <c r="DD38" s="241"/>
      <c r="DE38" s="241"/>
      <c r="DF38" s="241"/>
      <c r="DG38" s="241"/>
      <c r="DI38" s="241"/>
      <c r="DJ38" s="241"/>
      <c r="DK38" s="241"/>
      <c r="DL38" s="241"/>
      <c r="DN38" s="241"/>
      <c r="DO38" s="241"/>
      <c r="DP38" s="24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1"/>
      <c r="DO49" s="241"/>
      <c r="DP49" s="24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1"/>
      <c r="CS63" s="241"/>
      <c r="CX63" s="241"/>
      <c r="DC63" s="241"/>
      <c r="DH63" s="241"/>
    </row>
    <row r="64" spans="22:120" x14ac:dyDescent="0.15">
      <c r="V64" s="241"/>
    </row>
    <row r="65" spans="15:120" x14ac:dyDescent="0.15">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x14ac:dyDescent="0.15">
      <c r="Q66" s="241"/>
      <c r="S66" s="241"/>
      <c r="U66" s="241"/>
      <c r="DM66" s="241"/>
    </row>
    <row r="67" spans="15:120" x14ac:dyDescent="0.15">
      <c r="O67" s="241"/>
      <c r="P67" s="241"/>
      <c r="R67" s="241"/>
      <c r="T67" s="241"/>
      <c r="Y67" s="241"/>
      <c r="CT67" s="241"/>
      <c r="CV67" s="241"/>
      <c r="CW67" s="241"/>
      <c r="CY67" s="241"/>
      <c r="DA67" s="241"/>
      <c r="DB67" s="241"/>
      <c r="DD67" s="241"/>
      <c r="DF67" s="241"/>
      <c r="DG67" s="241"/>
      <c r="DI67" s="241"/>
      <c r="DK67" s="241"/>
      <c r="DL67" s="241"/>
      <c r="DN67" s="241"/>
      <c r="DO67" s="241"/>
      <c r="DP67" s="241"/>
    </row>
    <row r="68" spans="15:120" x14ac:dyDescent="0.15"/>
    <row r="69" spans="15:120" x14ac:dyDescent="0.15"/>
    <row r="70" spans="15:120" x14ac:dyDescent="0.15"/>
    <row r="71" spans="15:120" x14ac:dyDescent="0.15"/>
    <row r="72" spans="15:120" x14ac:dyDescent="0.15">
      <c r="DP72" s="241"/>
    </row>
    <row r="73" spans="15:120" x14ac:dyDescent="0.15">
      <c r="DP73" s="24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1"/>
      <c r="CX96" s="241"/>
      <c r="DC96" s="241"/>
      <c r="DH96" s="241"/>
    </row>
    <row r="97" spans="24:120" x14ac:dyDescent="0.15">
      <c r="CS97" s="241"/>
      <c r="CX97" s="241"/>
      <c r="DC97" s="241"/>
      <c r="DH97" s="241"/>
      <c r="DP97" s="242" t="s">
        <v>479</v>
      </c>
    </row>
    <row r="98" spans="24:120" hidden="1" x14ac:dyDescent="0.15">
      <c r="CS98" s="241"/>
      <c r="CX98" s="241"/>
      <c r="DC98" s="241"/>
      <c r="DH98" s="241"/>
    </row>
    <row r="99" spans="24:120" hidden="1" x14ac:dyDescent="0.15">
      <c r="CS99" s="241"/>
      <c r="CX99" s="241"/>
      <c r="DC99" s="241"/>
      <c r="DH99" s="241"/>
    </row>
    <row r="101" spans="24:120" ht="12" hidden="1" customHeight="1" x14ac:dyDescent="0.15">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15">
      <c r="CU102" s="241"/>
      <c r="CZ102" s="241"/>
      <c r="DE102" s="241"/>
      <c r="DJ102" s="241"/>
      <c r="DM102" s="241"/>
    </row>
    <row r="103" spans="24:120" hidden="1" x14ac:dyDescent="0.15">
      <c r="CT103" s="241"/>
      <c r="CV103" s="241"/>
      <c r="CW103" s="241"/>
      <c r="CY103" s="241"/>
      <c r="DA103" s="241"/>
      <c r="DB103" s="241"/>
      <c r="DD103" s="241"/>
      <c r="DF103" s="241"/>
      <c r="DG103" s="241"/>
      <c r="DI103" s="241"/>
      <c r="DK103" s="241"/>
      <c r="DL103" s="241"/>
      <c r="DM103" s="241"/>
      <c r="DN103" s="241"/>
      <c r="DO103" s="241"/>
      <c r="DP103" s="241"/>
    </row>
    <row r="104" spans="24:120" hidden="1" x14ac:dyDescent="0.15">
      <c r="CV104" s="241"/>
      <c r="CW104" s="241"/>
      <c r="DA104" s="241"/>
      <c r="DB104" s="241"/>
      <c r="DF104" s="241"/>
      <c r="DG104" s="241"/>
      <c r="DK104" s="241"/>
      <c r="DL104" s="241"/>
      <c r="DN104" s="241"/>
      <c r="DO104" s="241"/>
      <c r="DP104" s="241"/>
    </row>
    <row r="105" spans="24:120" ht="12.75" hidden="1" customHeight="1" x14ac:dyDescent="0.15"/>
  </sheetData>
  <sheetProtection algorithmName="SHA-512" hashValue="0C+SKk4mSc6KMvGC98Szc3y0BaKhOLtZg6J82K2lV+k/bvDAcnaMnLvHXSL5MWaWru2nawZawSjmLC7k0R7wOw==" saltValue="8GtLSxBwcsjrjlU9fJ07Q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election activeCell="AP37" sqref="AP37"/>
    </sheetView>
  </sheetViews>
  <sheetFormatPr defaultColWidth="0" defaultRowHeight="13.5" customHeight="1" zeroHeight="1" x14ac:dyDescent="0.15"/>
  <cols>
    <col min="1" max="116" width="2.625" style="242" customWidth="1"/>
    <col min="117" max="16384" width="9" style="241" hidden="1"/>
  </cols>
  <sheetData>
    <row r="1" spans="2:11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x14ac:dyDescent="0.15"/>
    <row r="3" spans="2:116" x14ac:dyDescent="0.15"/>
    <row r="4" spans="2:116" x14ac:dyDescent="0.15">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x14ac:dyDescent="0.15">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x14ac:dyDescent="0.15"/>
    <row r="20" spans="9:116" x14ac:dyDescent="0.15"/>
    <row r="21" spans="9:116" x14ac:dyDescent="0.15">
      <c r="DL21" s="241"/>
    </row>
    <row r="22" spans="9:116" x14ac:dyDescent="0.15">
      <c r="DI22" s="241"/>
      <c r="DJ22" s="241"/>
      <c r="DK22" s="241"/>
      <c r="DL22" s="241"/>
    </row>
    <row r="23" spans="9:116" x14ac:dyDescent="0.15">
      <c r="CY23" s="241"/>
      <c r="CZ23" s="241"/>
      <c r="DA23" s="241"/>
      <c r="DB23" s="241"/>
      <c r="DC23" s="241"/>
      <c r="DD23" s="241"/>
      <c r="DE23" s="241"/>
      <c r="DF23" s="241"/>
      <c r="DG23" s="241"/>
      <c r="DH23" s="241"/>
      <c r="DI23" s="241"/>
      <c r="DJ23" s="241"/>
      <c r="DK23" s="241"/>
      <c r="DL23" s="24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1"/>
      <c r="DA35" s="241"/>
      <c r="DB35" s="241"/>
      <c r="DC35" s="241"/>
      <c r="DD35" s="241"/>
      <c r="DE35" s="241"/>
      <c r="DF35" s="241"/>
      <c r="DG35" s="241"/>
      <c r="DH35" s="241"/>
      <c r="DI35" s="241"/>
      <c r="DJ35" s="241"/>
      <c r="DK35" s="241"/>
      <c r="DL35" s="241"/>
    </row>
    <row r="36" spans="15:116" x14ac:dyDescent="0.15"/>
    <row r="37" spans="15:116" x14ac:dyDescent="0.15">
      <c r="DL37" s="241"/>
    </row>
    <row r="38" spans="15:116" x14ac:dyDescent="0.15">
      <c r="DI38" s="241"/>
      <c r="DJ38" s="241"/>
      <c r="DK38" s="241"/>
      <c r="DL38" s="241"/>
    </row>
    <row r="39" spans="15:116" x14ac:dyDescent="0.15"/>
    <row r="40" spans="15:116" x14ac:dyDescent="0.15"/>
    <row r="41" spans="15:116" x14ac:dyDescent="0.15"/>
    <row r="42" spans="15:116" x14ac:dyDescent="0.15"/>
    <row r="43" spans="15:116" x14ac:dyDescent="0.15">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x14ac:dyDescent="0.15">
      <c r="DL44" s="241"/>
    </row>
    <row r="45" spans="15:116" x14ac:dyDescent="0.15"/>
    <row r="46" spans="15:116" x14ac:dyDescent="0.15">
      <c r="DA46" s="241"/>
      <c r="DB46" s="241"/>
      <c r="DC46" s="241"/>
      <c r="DD46" s="241"/>
      <c r="DE46" s="241"/>
      <c r="DF46" s="241"/>
      <c r="DG46" s="241"/>
      <c r="DH46" s="241"/>
      <c r="DI46" s="241"/>
      <c r="DJ46" s="241"/>
      <c r="DK46" s="241"/>
      <c r="DL46" s="241"/>
    </row>
    <row r="47" spans="15:116" x14ac:dyDescent="0.15"/>
    <row r="48" spans="15:116" x14ac:dyDescent="0.15"/>
    <row r="49" spans="104:116" x14ac:dyDescent="0.15"/>
    <row r="50" spans="104:116" x14ac:dyDescent="0.15">
      <c r="CZ50" s="241"/>
      <c r="DA50" s="241"/>
      <c r="DB50" s="241"/>
      <c r="DC50" s="241"/>
      <c r="DD50" s="241"/>
      <c r="DE50" s="241"/>
      <c r="DF50" s="241"/>
      <c r="DG50" s="241"/>
      <c r="DH50" s="241"/>
      <c r="DI50" s="241"/>
      <c r="DJ50" s="241"/>
      <c r="DK50" s="241"/>
      <c r="DL50" s="241"/>
    </row>
    <row r="51" spans="104:116" x14ac:dyDescent="0.15"/>
    <row r="52" spans="104:116" x14ac:dyDescent="0.15"/>
    <row r="53" spans="104:116" x14ac:dyDescent="0.15">
      <c r="DL53" s="24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1"/>
      <c r="DD67" s="241"/>
      <c r="DE67" s="241"/>
      <c r="DF67" s="241"/>
      <c r="DG67" s="241"/>
      <c r="DH67" s="241"/>
      <c r="DI67" s="241"/>
      <c r="DJ67" s="241"/>
      <c r="DK67" s="241"/>
      <c r="DL67" s="24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bbqKyGXpMnLjcnnI1hFegrkdQQ6dVt8zEcyBhtEYg/E5WinEn1RprK8L4YJyxrrp31XYgud3x3oFfDCw/Mp1Ug==" saltValue="kRViJOss/dVpDrjCkeE2e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election activeCell="AP37" sqref="AP37"/>
    </sheetView>
  </sheetViews>
  <sheetFormatPr defaultColWidth="0" defaultRowHeight="13.5" customHeight="1" zeroHeight="1" x14ac:dyDescent="0.15"/>
  <cols>
    <col min="1" max="36" width="2.5" style="243" customWidth="1"/>
    <col min="37" max="44" width="17" style="243" customWidth="1"/>
    <col min="45" max="45" width="6.125" style="249" customWidth="1"/>
    <col min="46" max="46" width="3" style="247" customWidth="1"/>
    <col min="47" max="47" width="19.125" style="243" hidden="1" customWidth="1"/>
    <col min="48" max="52" width="12.625" style="243" hidden="1" customWidth="1"/>
    <col min="53" max="16384" width="8.625" style="243" hidden="1"/>
  </cols>
  <sheetData>
    <row r="1" spans="1:46" x14ac:dyDescent="0.15">
      <c r="AS1" s="243"/>
      <c r="AT1" s="243"/>
    </row>
    <row r="2" spans="1:46" x14ac:dyDescent="0.15">
      <c r="AS2" s="243"/>
      <c r="AT2" s="243"/>
    </row>
    <row r="3" spans="1:46" x14ac:dyDescent="0.15">
      <c r="AS3" s="243"/>
      <c r="AT3" s="243"/>
    </row>
    <row r="4" spans="1:46" x14ac:dyDescent="0.15">
      <c r="AS4" s="243"/>
      <c r="AT4" s="243"/>
    </row>
    <row r="5" spans="1:46" ht="17.25" x14ac:dyDescent="0.15">
      <c r="A5" s="244" t="s">
        <v>480</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x14ac:dyDescent="0.15">
      <c r="A6" s="247"/>
      <c r="AK6" s="248" t="s">
        <v>481</v>
      </c>
      <c r="AL6" s="248"/>
      <c r="AM6" s="248"/>
      <c r="AN6" s="248"/>
    </row>
    <row r="7" spans="1:46" ht="13.5" customHeight="1" x14ac:dyDescent="0.15">
      <c r="A7" s="247"/>
      <c r="AK7" s="250"/>
      <c r="AL7" s="251"/>
      <c r="AM7" s="251"/>
      <c r="AN7" s="252"/>
      <c r="AO7" s="1105" t="s">
        <v>482</v>
      </c>
      <c r="AP7" s="253"/>
      <c r="AQ7" s="254" t="s">
        <v>483</v>
      </c>
      <c r="AR7" s="255"/>
    </row>
    <row r="8" spans="1:46" x14ac:dyDescent="0.15">
      <c r="A8" s="247"/>
      <c r="AK8" s="256"/>
      <c r="AL8" s="257"/>
      <c r="AM8" s="257"/>
      <c r="AN8" s="258"/>
      <c r="AO8" s="1106"/>
      <c r="AP8" s="259" t="s">
        <v>484</v>
      </c>
      <c r="AQ8" s="260" t="s">
        <v>485</v>
      </c>
      <c r="AR8" s="261" t="s">
        <v>486</v>
      </c>
    </row>
    <row r="9" spans="1:46" x14ac:dyDescent="0.15">
      <c r="A9" s="247"/>
      <c r="AK9" s="1117" t="s">
        <v>487</v>
      </c>
      <c r="AL9" s="1118"/>
      <c r="AM9" s="1118"/>
      <c r="AN9" s="1119"/>
      <c r="AO9" s="262">
        <v>2395855</v>
      </c>
      <c r="AP9" s="262">
        <v>92251</v>
      </c>
      <c r="AQ9" s="263">
        <v>83961</v>
      </c>
      <c r="AR9" s="264">
        <v>9.9</v>
      </c>
    </row>
    <row r="10" spans="1:46" ht="13.5" customHeight="1" x14ac:dyDescent="0.15">
      <c r="A10" s="247"/>
      <c r="AK10" s="1117" t="s">
        <v>488</v>
      </c>
      <c r="AL10" s="1118"/>
      <c r="AM10" s="1118"/>
      <c r="AN10" s="1119"/>
      <c r="AO10" s="265">
        <v>54483</v>
      </c>
      <c r="AP10" s="265">
        <v>2098</v>
      </c>
      <c r="AQ10" s="266">
        <v>9090</v>
      </c>
      <c r="AR10" s="267">
        <v>-76.900000000000006</v>
      </c>
    </row>
    <row r="11" spans="1:46" ht="13.5" customHeight="1" x14ac:dyDescent="0.15">
      <c r="A11" s="247"/>
      <c r="AK11" s="1117" t="s">
        <v>489</v>
      </c>
      <c r="AL11" s="1118"/>
      <c r="AM11" s="1118"/>
      <c r="AN11" s="1119"/>
      <c r="AO11" s="265">
        <v>11162</v>
      </c>
      <c r="AP11" s="265">
        <v>430</v>
      </c>
      <c r="AQ11" s="266">
        <v>842</v>
      </c>
      <c r="AR11" s="267">
        <v>-48.9</v>
      </c>
    </row>
    <row r="12" spans="1:46" ht="13.5" customHeight="1" x14ac:dyDescent="0.15">
      <c r="A12" s="247"/>
      <c r="AK12" s="1117" t="s">
        <v>490</v>
      </c>
      <c r="AL12" s="1118"/>
      <c r="AM12" s="1118"/>
      <c r="AN12" s="1119"/>
      <c r="AO12" s="265" t="s">
        <v>491</v>
      </c>
      <c r="AP12" s="265" t="s">
        <v>491</v>
      </c>
      <c r="AQ12" s="266">
        <v>5</v>
      </c>
      <c r="AR12" s="267" t="s">
        <v>491</v>
      </c>
    </row>
    <row r="13" spans="1:46" ht="13.5" customHeight="1" x14ac:dyDescent="0.15">
      <c r="A13" s="247"/>
      <c r="AK13" s="1117" t="s">
        <v>492</v>
      </c>
      <c r="AL13" s="1118"/>
      <c r="AM13" s="1118"/>
      <c r="AN13" s="1119"/>
      <c r="AO13" s="265">
        <v>97244</v>
      </c>
      <c r="AP13" s="265">
        <v>3744</v>
      </c>
      <c r="AQ13" s="266">
        <v>2396</v>
      </c>
      <c r="AR13" s="267">
        <v>56.3</v>
      </c>
    </row>
    <row r="14" spans="1:46" ht="13.5" customHeight="1" x14ac:dyDescent="0.15">
      <c r="A14" s="247"/>
      <c r="AK14" s="1117" t="s">
        <v>493</v>
      </c>
      <c r="AL14" s="1118"/>
      <c r="AM14" s="1118"/>
      <c r="AN14" s="1119"/>
      <c r="AO14" s="265">
        <v>10698</v>
      </c>
      <c r="AP14" s="265">
        <v>412</v>
      </c>
      <c r="AQ14" s="266">
        <v>1197</v>
      </c>
      <c r="AR14" s="267">
        <v>-65.599999999999994</v>
      </c>
    </row>
    <row r="15" spans="1:46" ht="13.5" customHeight="1" x14ac:dyDescent="0.15">
      <c r="A15" s="247"/>
      <c r="AK15" s="1120" t="s">
        <v>494</v>
      </c>
      <c r="AL15" s="1121"/>
      <c r="AM15" s="1121"/>
      <c r="AN15" s="1122"/>
      <c r="AO15" s="265">
        <v>-125749</v>
      </c>
      <c r="AP15" s="265">
        <v>-4842</v>
      </c>
      <c r="AQ15" s="266">
        <v>-4989</v>
      </c>
      <c r="AR15" s="267">
        <v>-2.9</v>
      </c>
    </row>
    <row r="16" spans="1:46" x14ac:dyDescent="0.15">
      <c r="A16" s="247"/>
      <c r="AK16" s="1120" t="s">
        <v>177</v>
      </c>
      <c r="AL16" s="1121"/>
      <c r="AM16" s="1121"/>
      <c r="AN16" s="1122"/>
      <c r="AO16" s="265">
        <v>2443693</v>
      </c>
      <c r="AP16" s="265">
        <v>94093</v>
      </c>
      <c r="AQ16" s="266">
        <v>92501</v>
      </c>
      <c r="AR16" s="267">
        <v>1.7</v>
      </c>
    </row>
    <row r="17" spans="1:46" x14ac:dyDescent="0.15">
      <c r="A17" s="247"/>
    </row>
    <row r="18" spans="1:46" x14ac:dyDescent="0.15">
      <c r="A18" s="247"/>
      <c r="AQ18" s="268"/>
      <c r="AR18" s="268"/>
    </row>
    <row r="19" spans="1:46" x14ac:dyDescent="0.15">
      <c r="A19" s="247"/>
      <c r="AK19" s="243" t="s">
        <v>495</v>
      </c>
    </row>
    <row r="20" spans="1:46" x14ac:dyDescent="0.15">
      <c r="A20" s="247"/>
      <c r="AK20" s="269"/>
      <c r="AL20" s="270"/>
      <c r="AM20" s="270"/>
      <c r="AN20" s="271"/>
      <c r="AO20" s="272" t="s">
        <v>496</v>
      </c>
      <c r="AP20" s="273" t="s">
        <v>497</v>
      </c>
      <c r="AQ20" s="274" t="s">
        <v>498</v>
      </c>
      <c r="AR20" s="275"/>
    </row>
    <row r="21" spans="1:46" s="248" customFormat="1" x14ac:dyDescent="0.15">
      <c r="A21" s="276"/>
      <c r="AK21" s="1123" t="s">
        <v>499</v>
      </c>
      <c r="AL21" s="1124"/>
      <c r="AM21" s="1124"/>
      <c r="AN21" s="1125"/>
      <c r="AO21" s="277">
        <v>9.6999999999999993</v>
      </c>
      <c r="AP21" s="278">
        <v>7.91</v>
      </c>
      <c r="AQ21" s="279">
        <v>1.79</v>
      </c>
      <c r="AS21" s="280"/>
      <c r="AT21" s="276"/>
    </row>
    <row r="22" spans="1:46" s="248" customFormat="1" x14ac:dyDescent="0.15">
      <c r="A22" s="276"/>
      <c r="AK22" s="1123" t="s">
        <v>500</v>
      </c>
      <c r="AL22" s="1124"/>
      <c r="AM22" s="1124"/>
      <c r="AN22" s="1125"/>
      <c r="AO22" s="281">
        <v>96.5</v>
      </c>
      <c r="AP22" s="282">
        <v>97.2</v>
      </c>
      <c r="AQ22" s="283">
        <v>-0.7</v>
      </c>
      <c r="AR22" s="268"/>
      <c r="AS22" s="280"/>
      <c r="AT22" s="276"/>
    </row>
    <row r="23" spans="1:46" s="248" customFormat="1" x14ac:dyDescent="0.15">
      <c r="A23" s="276"/>
      <c r="AP23" s="268"/>
      <c r="AQ23" s="268"/>
      <c r="AR23" s="268"/>
      <c r="AS23" s="280"/>
      <c r="AT23" s="276"/>
    </row>
    <row r="24" spans="1:46" s="248" customFormat="1" x14ac:dyDescent="0.15">
      <c r="A24" s="276"/>
      <c r="AP24" s="268"/>
      <c r="AQ24" s="268"/>
      <c r="AR24" s="268"/>
      <c r="AS24" s="280"/>
      <c r="AT24" s="276"/>
    </row>
    <row r="25" spans="1:46" s="248" customFormat="1" x14ac:dyDescent="0.15">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x14ac:dyDescent="0.15">
      <c r="A26" s="1116" t="s">
        <v>501</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x14ac:dyDescent="0.15">
      <c r="A27" s="288"/>
      <c r="AS27" s="243"/>
      <c r="AT27" s="243"/>
    </row>
    <row r="28" spans="1:46" ht="17.25" x14ac:dyDescent="0.15">
      <c r="A28" s="244" t="s">
        <v>502</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x14ac:dyDescent="0.15">
      <c r="A29" s="247"/>
      <c r="AK29" s="248" t="s">
        <v>503</v>
      </c>
      <c r="AL29" s="248"/>
      <c r="AM29" s="248"/>
      <c r="AN29" s="248"/>
      <c r="AS29" s="290"/>
    </row>
    <row r="30" spans="1:46" ht="13.5" customHeight="1" x14ac:dyDescent="0.15">
      <c r="A30" s="247"/>
      <c r="AK30" s="250"/>
      <c r="AL30" s="251"/>
      <c r="AM30" s="251"/>
      <c r="AN30" s="252"/>
      <c r="AO30" s="1105" t="s">
        <v>482</v>
      </c>
      <c r="AP30" s="253"/>
      <c r="AQ30" s="254" t="s">
        <v>483</v>
      </c>
      <c r="AR30" s="255"/>
    </row>
    <row r="31" spans="1:46" x14ac:dyDescent="0.15">
      <c r="A31" s="247"/>
      <c r="AK31" s="256"/>
      <c r="AL31" s="257"/>
      <c r="AM31" s="257"/>
      <c r="AN31" s="258"/>
      <c r="AO31" s="1106"/>
      <c r="AP31" s="259" t="s">
        <v>484</v>
      </c>
      <c r="AQ31" s="260" t="s">
        <v>485</v>
      </c>
      <c r="AR31" s="261" t="s">
        <v>486</v>
      </c>
    </row>
    <row r="32" spans="1:46" ht="27" customHeight="1" x14ac:dyDescent="0.15">
      <c r="A32" s="247"/>
      <c r="AK32" s="1107" t="s">
        <v>504</v>
      </c>
      <c r="AL32" s="1108"/>
      <c r="AM32" s="1108"/>
      <c r="AN32" s="1109"/>
      <c r="AO32" s="291">
        <v>1010706</v>
      </c>
      <c r="AP32" s="291">
        <v>38917</v>
      </c>
      <c r="AQ32" s="292">
        <v>33492</v>
      </c>
      <c r="AR32" s="293">
        <v>16.2</v>
      </c>
    </row>
    <row r="33" spans="1:46" ht="13.5" customHeight="1" x14ac:dyDescent="0.15">
      <c r="A33" s="247"/>
      <c r="AK33" s="1107" t="s">
        <v>505</v>
      </c>
      <c r="AL33" s="1108"/>
      <c r="AM33" s="1108"/>
      <c r="AN33" s="1109"/>
      <c r="AO33" s="291" t="s">
        <v>491</v>
      </c>
      <c r="AP33" s="291" t="s">
        <v>491</v>
      </c>
      <c r="AQ33" s="292" t="s">
        <v>491</v>
      </c>
      <c r="AR33" s="293" t="s">
        <v>491</v>
      </c>
    </row>
    <row r="34" spans="1:46" ht="27" customHeight="1" x14ac:dyDescent="0.15">
      <c r="A34" s="247"/>
      <c r="AK34" s="1107" t="s">
        <v>506</v>
      </c>
      <c r="AL34" s="1108"/>
      <c r="AM34" s="1108"/>
      <c r="AN34" s="1109"/>
      <c r="AO34" s="291" t="s">
        <v>491</v>
      </c>
      <c r="AP34" s="291" t="s">
        <v>491</v>
      </c>
      <c r="AQ34" s="292" t="s">
        <v>491</v>
      </c>
      <c r="AR34" s="293" t="s">
        <v>491</v>
      </c>
    </row>
    <row r="35" spans="1:46" ht="27" customHeight="1" x14ac:dyDescent="0.15">
      <c r="A35" s="247"/>
      <c r="AK35" s="1107" t="s">
        <v>507</v>
      </c>
      <c r="AL35" s="1108"/>
      <c r="AM35" s="1108"/>
      <c r="AN35" s="1109"/>
      <c r="AO35" s="291">
        <v>180901</v>
      </c>
      <c r="AP35" s="291">
        <v>6965</v>
      </c>
      <c r="AQ35" s="292">
        <v>10423</v>
      </c>
      <c r="AR35" s="293">
        <v>-33.200000000000003</v>
      </c>
    </row>
    <row r="36" spans="1:46" ht="27" customHeight="1" x14ac:dyDescent="0.15">
      <c r="A36" s="247"/>
      <c r="AK36" s="1107" t="s">
        <v>508</v>
      </c>
      <c r="AL36" s="1108"/>
      <c r="AM36" s="1108"/>
      <c r="AN36" s="1109"/>
      <c r="AO36" s="291">
        <v>30797</v>
      </c>
      <c r="AP36" s="291">
        <v>1186</v>
      </c>
      <c r="AQ36" s="292">
        <v>3289</v>
      </c>
      <c r="AR36" s="293">
        <v>-63.9</v>
      </c>
    </row>
    <row r="37" spans="1:46" ht="13.5" customHeight="1" x14ac:dyDescent="0.15">
      <c r="A37" s="247"/>
      <c r="AK37" s="1107" t="s">
        <v>509</v>
      </c>
      <c r="AL37" s="1108"/>
      <c r="AM37" s="1108"/>
      <c r="AN37" s="1109"/>
      <c r="AO37" s="291" t="s">
        <v>491</v>
      </c>
      <c r="AP37" s="291" t="s">
        <v>491</v>
      </c>
      <c r="AQ37" s="292">
        <v>152</v>
      </c>
      <c r="AR37" s="293" t="s">
        <v>491</v>
      </c>
    </row>
    <row r="38" spans="1:46" ht="27" customHeight="1" x14ac:dyDescent="0.15">
      <c r="A38" s="247"/>
      <c r="AK38" s="1110" t="s">
        <v>510</v>
      </c>
      <c r="AL38" s="1111"/>
      <c r="AM38" s="1111"/>
      <c r="AN38" s="1112"/>
      <c r="AO38" s="294" t="s">
        <v>491</v>
      </c>
      <c r="AP38" s="294" t="s">
        <v>491</v>
      </c>
      <c r="AQ38" s="295">
        <v>2</v>
      </c>
      <c r="AR38" s="283" t="s">
        <v>491</v>
      </c>
      <c r="AS38" s="290"/>
    </row>
    <row r="39" spans="1:46" x14ac:dyDescent="0.15">
      <c r="A39" s="247"/>
      <c r="AK39" s="1110" t="s">
        <v>511</v>
      </c>
      <c r="AL39" s="1111"/>
      <c r="AM39" s="1111"/>
      <c r="AN39" s="1112"/>
      <c r="AO39" s="291" t="s">
        <v>491</v>
      </c>
      <c r="AP39" s="291" t="s">
        <v>491</v>
      </c>
      <c r="AQ39" s="292">
        <v>-2605</v>
      </c>
      <c r="AR39" s="293" t="s">
        <v>491</v>
      </c>
      <c r="AS39" s="290"/>
    </row>
    <row r="40" spans="1:46" ht="27" customHeight="1" x14ac:dyDescent="0.15">
      <c r="A40" s="247"/>
      <c r="AK40" s="1107" t="s">
        <v>512</v>
      </c>
      <c r="AL40" s="1108"/>
      <c r="AM40" s="1108"/>
      <c r="AN40" s="1109"/>
      <c r="AO40" s="291">
        <v>-651894</v>
      </c>
      <c r="AP40" s="291">
        <v>-25101</v>
      </c>
      <c r="AQ40" s="292">
        <v>-28956</v>
      </c>
      <c r="AR40" s="293">
        <v>-13.3</v>
      </c>
      <c r="AS40" s="290"/>
    </row>
    <row r="41" spans="1:46" x14ac:dyDescent="0.15">
      <c r="A41" s="247"/>
      <c r="AK41" s="1113" t="s">
        <v>287</v>
      </c>
      <c r="AL41" s="1114"/>
      <c r="AM41" s="1114"/>
      <c r="AN41" s="1115"/>
      <c r="AO41" s="291">
        <v>570510</v>
      </c>
      <c r="AP41" s="291">
        <v>21967</v>
      </c>
      <c r="AQ41" s="292">
        <v>15797</v>
      </c>
      <c r="AR41" s="293">
        <v>39.1</v>
      </c>
      <c r="AS41" s="290"/>
    </row>
    <row r="42" spans="1:46" x14ac:dyDescent="0.15">
      <c r="A42" s="247"/>
      <c r="AK42" s="296"/>
      <c r="AQ42" s="268"/>
      <c r="AR42" s="268"/>
      <c r="AS42" s="290"/>
    </row>
    <row r="43" spans="1:46" x14ac:dyDescent="0.15">
      <c r="A43" s="247"/>
      <c r="AP43" s="297"/>
      <c r="AQ43" s="268"/>
      <c r="AS43" s="290"/>
    </row>
    <row r="44" spans="1:46" x14ac:dyDescent="0.15">
      <c r="A44" s="247"/>
      <c r="AQ44" s="268"/>
    </row>
    <row r="45" spans="1:46" x14ac:dyDescent="0.15">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x14ac:dyDescent="0.15">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15">
      <c r="A47" s="300" t="s">
        <v>513</v>
      </c>
    </row>
    <row r="48" spans="1:46" x14ac:dyDescent="0.15">
      <c r="A48" s="247"/>
      <c r="AK48" s="301" t="s">
        <v>514</v>
      </c>
      <c r="AL48" s="301"/>
      <c r="AM48" s="301"/>
      <c r="AN48" s="301"/>
      <c r="AO48" s="301"/>
      <c r="AP48" s="301"/>
      <c r="AQ48" s="302"/>
      <c r="AR48" s="301"/>
    </row>
    <row r="49" spans="1:44" ht="13.5" customHeight="1" x14ac:dyDescent="0.15">
      <c r="A49" s="247"/>
      <c r="AK49" s="303"/>
      <c r="AL49" s="304"/>
      <c r="AM49" s="1100" t="s">
        <v>482</v>
      </c>
      <c r="AN49" s="1102" t="s">
        <v>515</v>
      </c>
      <c r="AO49" s="1103"/>
      <c r="AP49" s="1103"/>
      <c r="AQ49" s="1103"/>
      <c r="AR49" s="1104"/>
    </row>
    <row r="50" spans="1:44" x14ac:dyDescent="0.15">
      <c r="A50" s="247"/>
      <c r="AK50" s="305"/>
      <c r="AL50" s="306"/>
      <c r="AM50" s="1101"/>
      <c r="AN50" s="307" t="s">
        <v>516</v>
      </c>
      <c r="AO50" s="308" t="s">
        <v>517</v>
      </c>
      <c r="AP50" s="309" t="s">
        <v>518</v>
      </c>
      <c r="AQ50" s="310" t="s">
        <v>519</v>
      </c>
      <c r="AR50" s="311" t="s">
        <v>520</v>
      </c>
    </row>
    <row r="51" spans="1:44" x14ac:dyDescent="0.15">
      <c r="A51" s="247"/>
      <c r="AK51" s="303" t="s">
        <v>521</v>
      </c>
      <c r="AL51" s="304"/>
      <c r="AM51" s="312">
        <v>2483748</v>
      </c>
      <c r="AN51" s="313">
        <v>88639</v>
      </c>
      <c r="AO51" s="314">
        <v>27.3</v>
      </c>
      <c r="AP51" s="315">
        <v>53895</v>
      </c>
      <c r="AQ51" s="316">
        <v>-8.8000000000000007</v>
      </c>
      <c r="AR51" s="317">
        <v>36.1</v>
      </c>
    </row>
    <row r="52" spans="1:44" x14ac:dyDescent="0.15">
      <c r="A52" s="247"/>
      <c r="AK52" s="318"/>
      <c r="AL52" s="319" t="s">
        <v>522</v>
      </c>
      <c r="AM52" s="320">
        <v>773516</v>
      </c>
      <c r="AN52" s="321">
        <v>27605</v>
      </c>
      <c r="AO52" s="322">
        <v>-8.6</v>
      </c>
      <c r="AP52" s="323">
        <v>31224</v>
      </c>
      <c r="AQ52" s="324">
        <v>4.4000000000000004</v>
      </c>
      <c r="AR52" s="325">
        <v>-13</v>
      </c>
    </row>
    <row r="53" spans="1:44" x14ac:dyDescent="0.15">
      <c r="A53" s="247"/>
      <c r="AK53" s="303" t="s">
        <v>523</v>
      </c>
      <c r="AL53" s="304"/>
      <c r="AM53" s="312">
        <v>1008856</v>
      </c>
      <c r="AN53" s="313">
        <v>36845</v>
      </c>
      <c r="AO53" s="314">
        <v>-58.4</v>
      </c>
      <c r="AP53" s="315">
        <v>56181</v>
      </c>
      <c r="AQ53" s="316">
        <v>4.2</v>
      </c>
      <c r="AR53" s="317">
        <v>-62.6</v>
      </c>
    </row>
    <row r="54" spans="1:44" x14ac:dyDescent="0.15">
      <c r="A54" s="247"/>
      <c r="AK54" s="318"/>
      <c r="AL54" s="319" t="s">
        <v>522</v>
      </c>
      <c r="AM54" s="320">
        <v>681594</v>
      </c>
      <c r="AN54" s="321">
        <v>24893</v>
      </c>
      <c r="AO54" s="322">
        <v>-9.8000000000000007</v>
      </c>
      <c r="AP54" s="323">
        <v>32039</v>
      </c>
      <c r="AQ54" s="324">
        <v>2.6</v>
      </c>
      <c r="AR54" s="325">
        <v>-12.4</v>
      </c>
    </row>
    <row r="55" spans="1:44" x14ac:dyDescent="0.15">
      <c r="A55" s="247"/>
      <c r="AK55" s="303" t="s">
        <v>524</v>
      </c>
      <c r="AL55" s="304"/>
      <c r="AM55" s="312">
        <v>695096</v>
      </c>
      <c r="AN55" s="313">
        <v>25880</v>
      </c>
      <c r="AO55" s="314">
        <v>-29.8</v>
      </c>
      <c r="AP55" s="315">
        <v>47730</v>
      </c>
      <c r="AQ55" s="316">
        <v>-15</v>
      </c>
      <c r="AR55" s="317">
        <v>-14.8</v>
      </c>
    </row>
    <row r="56" spans="1:44" x14ac:dyDescent="0.15">
      <c r="A56" s="247"/>
      <c r="AK56" s="318"/>
      <c r="AL56" s="319" t="s">
        <v>522</v>
      </c>
      <c r="AM56" s="320">
        <v>454626</v>
      </c>
      <c r="AN56" s="321">
        <v>16927</v>
      </c>
      <c r="AO56" s="322">
        <v>-32</v>
      </c>
      <c r="AP56" s="323">
        <v>26378</v>
      </c>
      <c r="AQ56" s="324">
        <v>-17.7</v>
      </c>
      <c r="AR56" s="325">
        <v>-14.3</v>
      </c>
    </row>
    <row r="57" spans="1:44" x14ac:dyDescent="0.15">
      <c r="A57" s="247"/>
      <c r="AK57" s="303" t="s">
        <v>525</v>
      </c>
      <c r="AL57" s="304"/>
      <c r="AM57" s="312">
        <v>656194</v>
      </c>
      <c r="AN57" s="313">
        <v>24859</v>
      </c>
      <c r="AO57" s="314">
        <v>-3.9</v>
      </c>
      <c r="AP57" s="315">
        <v>61921</v>
      </c>
      <c r="AQ57" s="316">
        <v>29.7</v>
      </c>
      <c r="AR57" s="317">
        <v>-33.6</v>
      </c>
    </row>
    <row r="58" spans="1:44" x14ac:dyDescent="0.15">
      <c r="A58" s="247"/>
      <c r="AK58" s="318"/>
      <c r="AL58" s="319" t="s">
        <v>522</v>
      </c>
      <c r="AM58" s="320">
        <v>360191</v>
      </c>
      <c r="AN58" s="321">
        <v>13645</v>
      </c>
      <c r="AO58" s="322">
        <v>-19.399999999999999</v>
      </c>
      <c r="AP58" s="323">
        <v>34719</v>
      </c>
      <c r="AQ58" s="324">
        <v>31.6</v>
      </c>
      <c r="AR58" s="325">
        <v>-51</v>
      </c>
    </row>
    <row r="59" spans="1:44" x14ac:dyDescent="0.15">
      <c r="A59" s="247"/>
      <c r="AK59" s="303" t="s">
        <v>526</v>
      </c>
      <c r="AL59" s="304"/>
      <c r="AM59" s="312">
        <v>697122</v>
      </c>
      <c r="AN59" s="313">
        <v>26842</v>
      </c>
      <c r="AO59" s="314">
        <v>8</v>
      </c>
      <c r="AP59" s="315">
        <v>62764</v>
      </c>
      <c r="AQ59" s="316">
        <v>1.4</v>
      </c>
      <c r="AR59" s="317">
        <v>6.6</v>
      </c>
    </row>
    <row r="60" spans="1:44" x14ac:dyDescent="0.15">
      <c r="A60" s="247"/>
      <c r="AK60" s="318"/>
      <c r="AL60" s="319" t="s">
        <v>522</v>
      </c>
      <c r="AM60" s="320">
        <v>413827</v>
      </c>
      <c r="AN60" s="321">
        <v>15934</v>
      </c>
      <c r="AO60" s="322">
        <v>16.8</v>
      </c>
      <c r="AP60" s="323">
        <v>36476</v>
      </c>
      <c r="AQ60" s="324">
        <v>5.0999999999999996</v>
      </c>
      <c r="AR60" s="325">
        <v>11.7</v>
      </c>
    </row>
    <row r="61" spans="1:44" x14ac:dyDescent="0.15">
      <c r="A61" s="247"/>
      <c r="AK61" s="303" t="s">
        <v>527</v>
      </c>
      <c r="AL61" s="326"/>
      <c r="AM61" s="312">
        <v>1108203</v>
      </c>
      <c r="AN61" s="313">
        <v>40613</v>
      </c>
      <c r="AO61" s="314">
        <v>-11.4</v>
      </c>
      <c r="AP61" s="315">
        <v>56498</v>
      </c>
      <c r="AQ61" s="327">
        <v>2.2999999999999998</v>
      </c>
      <c r="AR61" s="317">
        <v>-13.7</v>
      </c>
    </row>
    <row r="62" spans="1:44" x14ac:dyDescent="0.15">
      <c r="A62" s="247"/>
      <c r="AK62" s="318"/>
      <c r="AL62" s="319" t="s">
        <v>522</v>
      </c>
      <c r="AM62" s="320">
        <v>536751</v>
      </c>
      <c r="AN62" s="321">
        <v>19801</v>
      </c>
      <c r="AO62" s="322">
        <v>-10.6</v>
      </c>
      <c r="AP62" s="323">
        <v>32167</v>
      </c>
      <c r="AQ62" s="324">
        <v>5.2</v>
      </c>
      <c r="AR62" s="325">
        <v>-15.8</v>
      </c>
    </row>
    <row r="63" spans="1:44" x14ac:dyDescent="0.15">
      <c r="A63" s="247"/>
    </row>
    <row r="64" spans="1:44" x14ac:dyDescent="0.15">
      <c r="A64" s="247"/>
    </row>
    <row r="65" spans="1:46" x14ac:dyDescent="0.15">
      <c r="A65" s="247"/>
    </row>
    <row r="66" spans="1:46" x14ac:dyDescent="0.15">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15">
      <c r="AS67" s="243"/>
      <c r="AT67" s="243"/>
    </row>
    <row r="70" spans="1:46" hidden="1" x14ac:dyDescent="0.15"/>
    <row r="71" spans="1:46" hidden="1" x14ac:dyDescent="0.15"/>
    <row r="72" spans="1:46" hidden="1" x14ac:dyDescent="0.15"/>
    <row r="73" spans="1:46" hidden="1" x14ac:dyDescent="0.15"/>
  </sheetData>
  <sheetProtection algorithmName="SHA-512" hashValue="a+MOUdsMxgVVCIEgexE7BMR8ggtq3TcHZIeQ3xqb9pDDplg/yf6Z9tiSaYsBbResCnWEmTC/D2mI3ScsfZPG+Q==" saltValue="6y4zVQDo9F8wKggwYnl4Q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15"/>
  <cols>
    <col min="1" max="125" width="2.5" style="242" customWidth="1"/>
    <col min="126" max="16384" width="9" style="241" hidden="1"/>
  </cols>
  <sheetData>
    <row r="1" spans="2:125"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x14ac:dyDescent="0.15">
      <c r="B2" s="241"/>
      <c r="DG2" s="241"/>
    </row>
    <row r="3" spans="2:125" x14ac:dyDescent="0.15">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x14ac:dyDescent="0.15"/>
    <row r="5" spans="2:125" x14ac:dyDescent="0.15"/>
    <row r="6" spans="2:125" x14ac:dyDescent="0.15"/>
    <row r="7" spans="2:125" x14ac:dyDescent="0.15"/>
    <row r="8" spans="2:125" x14ac:dyDescent="0.15"/>
    <row r="9" spans="2:125" x14ac:dyDescent="0.15">
      <c r="DU9" s="24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1"/>
    </row>
    <row r="18" spans="125:125" x14ac:dyDescent="0.15"/>
    <row r="19" spans="125:125" x14ac:dyDescent="0.15"/>
    <row r="20" spans="125:125" x14ac:dyDescent="0.15">
      <c r="DU20" s="241"/>
    </row>
    <row r="21" spans="125:125" x14ac:dyDescent="0.15">
      <c r="DU21" s="24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1"/>
    </row>
    <row r="29" spans="125:125" x14ac:dyDescent="0.15"/>
    <row r="30" spans="125:125" x14ac:dyDescent="0.15"/>
    <row r="31" spans="125:125" x14ac:dyDescent="0.15"/>
    <row r="32" spans="125:125" x14ac:dyDescent="0.15"/>
    <row r="33" spans="2:125" x14ac:dyDescent="0.15">
      <c r="B33" s="241"/>
      <c r="G33" s="241"/>
      <c r="I33" s="241"/>
    </row>
    <row r="34" spans="2:125" x14ac:dyDescent="0.15">
      <c r="C34" s="241"/>
      <c r="P34" s="241"/>
      <c r="DE34" s="241"/>
      <c r="DH34" s="241"/>
    </row>
    <row r="35" spans="2:125" x14ac:dyDescent="0.15">
      <c r="D35" s="241"/>
      <c r="E35" s="241"/>
      <c r="DG35" s="241"/>
      <c r="DJ35" s="241"/>
      <c r="DP35" s="241"/>
      <c r="DQ35" s="241"/>
      <c r="DR35" s="241"/>
      <c r="DS35" s="241"/>
      <c r="DT35" s="241"/>
      <c r="DU35" s="241"/>
    </row>
    <row r="36" spans="2:125" x14ac:dyDescent="0.15">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x14ac:dyDescent="0.15">
      <c r="DU37" s="241"/>
    </row>
    <row r="38" spans="2:125" x14ac:dyDescent="0.15">
      <c r="DT38" s="241"/>
      <c r="DU38" s="241"/>
    </row>
    <row r="39" spans="2:125" x14ac:dyDescent="0.15"/>
    <row r="40" spans="2:125" x14ac:dyDescent="0.15">
      <c r="DH40" s="241"/>
    </row>
    <row r="41" spans="2:125" x14ac:dyDescent="0.15">
      <c r="DE41" s="241"/>
    </row>
    <row r="42" spans="2:125" x14ac:dyDescent="0.15">
      <c r="DG42" s="241"/>
      <c r="DJ42" s="241"/>
    </row>
    <row r="43" spans="2:125" x14ac:dyDescent="0.15">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x14ac:dyDescent="0.15">
      <c r="DU44" s="241"/>
    </row>
    <row r="45" spans="2:125" x14ac:dyDescent="0.15"/>
    <row r="46" spans="2:125" x14ac:dyDescent="0.15"/>
    <row r="47" spans="2:125" x14ac:dyDescent="0.15"/>
    <row r="48" spans="2:125" x14ac:dyDescent="0.15">
      <c r="DT48" s="241"/>
      <c r="DU48" s="241"/>
    </row>
    <row r="49" spans="120:125" x14ac:dyDescent="0.15">
      <c r="DU49" s="241"/>
    </row>
    <row r="50" spans="120:125" x14ac:dyDescent="0.15">
      <c r="DU50" s="241"/>
    </row>
    <row r="51" spans="120:125" x14ac:dyDescent="0.15">
      <c r="DP51" s="241"/>
      <c r="DQ51" s="241"/>
      <c r="DR51" s="241"/>
      <c r="DS51" s="241"/>
      <c r="DT51" s="241"/>
      <c r="DU51" s="241"/>
    </row>
    <row r="52" spans="120:125" x14ac:dyDescent="0.15"/>
    <row r="53" spans="120:125" x14ac:dyDescent="0.15"/>
    <row r="54" spans="120:125" x14ac:dyDescent="0.15">
      <c r="DU54" s="241"/>
    </row>
    <row r="55" spans="120:125" x14ac:dyDescent="0.15"/>
    <row r="56" spans="120:125" x14ac:dyDescent="0.15"/>
    <row r="57" spans="120:125" x14ac:dyDescent="0.15"/>
    <row r="58" spans="120:125" x14ac:dyDescent="0.15">
      <c r="DU58" s="241"/>
    </row>
    <row r="59" spans="120:125" x14ac:dyDescent="0.15"/>
    <row r="60" spans="120:125" x14ac:dyDescent="0.15"/>
    <row r="61" spans="120:125" x14ac:dyDescent="0.15"/>
    <row r="62" spans="120:125" x14ac:dyDescent="0.15"/>
    <row r="63" spans="120:125" x14ac:dyDescent="0.15">
      <c r="DU63" s="241"/>
    </row>
    <row r="64" spans="120:125" x14ac:dyDescent="0.15">
      <c r="DT64" s="241"/>
      <c r="DU64" s="241"/>
    </row>
    <row r="65" spans="123:125" x14ac:dyDescent="0.15"/>
    <row r="66" spans="123:125" x14ac:dyDescent="0.15"/>
    <row r="67" spans="123:125" x14ac:dyDescent="0.15"/>
    <row r="68" spans="123:125" x14ac:dyDescent="0.15"/>
    <row r="69" spans="123:125" x14ac:dyDescent="0.15">
      <c r="DS69" s="241"/>
      <c r="DT69" s="241"/>
      <c r="DU69" s="24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1"/>
    </row>
    <row r="83" spans="116:125" x14ac:dyDescent="0.15">
      <c r="DM83" s="241"/>
      <c r="DN83" s="241"/>
      <c r="DO83" s="241"/>
      <c r="DP83" s="241"/>
      <c r="DQ83" s="241"/>
      <c r="DR83" s="241"/>
      <c r="DS83" s="241"/>
      <c r="DT83" s="241"/>
      <c r="DU83" s="241"/>
    </row>
    <row r="84" spans="116:125" x14ac:dyDescent="0.15"/>
    <row r="85" spans="116:125" x14ac:dyDescent="0.15"/>
    <row r="86" spans="116:125" x14ac:dyDescent="0.15"/>
    <row r="87" spans="116:125" x14ac:dyDescent="0.15"/>
    <row r="88" spans="116:125" x14ac:dyDescent="0.15">
      <c r="DU88" s="24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1"/>
      <c r="DT94" s="241"/>
      <c r="DU94" s="241"/>
    </row>
    <row r="95" spans="116:125" ht="13.5" customHeight="1" x14ac:dyDescent="0.15">
      <c r="DU95" s="24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1"/>
    </row>
    <row r="102" spans="124:125" ht="13.5" customHeight="1" x14ac:dyDescent="0.15"/>
    <row r="103" spans="124:125" ht="13.5" customHeight="1" x14ac:dyDescent="0.15"/>
    <row r="104" spans="124:125" ht="13.5" customHeight="1" x14ac:dyDescent="0.15">
      <c r="DT104" s="241"/>
      <c r="DU104" s="24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1" t="s">
        <v>479</v>
      </c>
    </row>
    <row r="121" spans="125:125" ht="13.5" hidden="1" customHeight="1" x14ac:dyDescent="0.15">
      <c r="DU121" s="241"/>
    </row>
  </sheetData>
  <sheetProtection algorithmName="SHA-512" hashValue="qmrkVqtbn9uQNX3kTid4N6v0yJtdn8f3iCwfyJ0WV0gQsbWh44UlVjEO1W2qyCDXIHca5P2hRt8MosuO02SUQA==" saltValue="25440nAhpiVmMSCkxmqGXA==" spinCount="100000" sheet="1" objects="1" scenarios="1"/>
  <dataConsolidate/>
  <phoneticPr fontId="2"/>
  <printOptions horizontalCentered="1" verticalCentered="1"/>
  <pageMargins left="0" right="0" top="0.19685039370078741" bottom="0" header="0.39370078740157483" footer="0"/>
  <pageSetup paperSize="9" scale="38"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election activeCell="C2" sqref="C2"/>
    </sheetView>
  </sheetViews>
  <sheetFormatPr defaultColWidth="0" defaultRowHeight="13.5" customHeight="1" zeroHeight="1" x14ac:dyDescent="0.15"/>
  <cols>
    <col min="1" max="125" width="2.5" style="242" customWidth="1"/>
    <col min="126" max="142" width="0" style="241" hidden="1" customWidth="1"/>
    <col min="143" max="16384" width="9" style="241" hidden="1"/>
  </cols>
  <sheetData>
    <row r="1" spans="1:125"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x14ac:dyDescent="0.15">
      <c r="B2" s="241"/>
      <c r="T2" s="241"/>
    </row>
    <row r="3" spans="1:125"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1"/>
      <c r="G33" s="241"/>
      <c r="I33" s="241"/>
    </row>
    <row r="34" spans="2:125" x14ac:dyDescent="0.15">
      <c r="C34" s="241"/>
      <c r="P34" s="241"/>
      <c r="R34" s="241"/>
      <c r="U34" s="241"/>
    </row>
    <row r="35" spans="2:125" x14ac:dyDescent="0.15">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x14ac:dyDescent="0.15">
      <c r="F36" s="241"/>
      <c r="H36" s="241"/>
      <c r="J36" s="241"/>
      <c r="K36" s="241"/>
      <c r="L36" s="241"/>
      <c r="M36" s="241"/>
      <c r="N36" s="241"/>
      <c r="O36" s="241"/>
      <c r="Q36" s="241"/>
      <c r="S36" s="241"/>
      <c r="V36" s="241"/>
    </row>
    <row r="37" spans="2:125" x14ac:dyDescent="0.15"/>
    <row r="38" spans="2:125" x14ac:dyDescent="0.15"/>
    <row r="39" spans="2:125" x14ac:dyDescent="0.15"/>
    <row r="40" spans="2:125" x14ac:dyDescent="0.15">
      <c r="U40" s="241"/>
    </row>
    <row r="41" spans="2:125" x14ac:dyDescent="0.15">
      <c r="R41" s="241"/>
    </row>
    <row r="42" spans="2:125" x14ac:dyDescent="0.15">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x14ac:dyDescent="0.15">
      <c r="Q43" s="241"/>
      <c r="S43" s="241"/>
      <c r="V43" s="24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2" t="s">
        <v>479</v>
      </c>
    </row>
  </sheetData>
  <sheetProtection algorithmName="SHA-512" hashValue="fTzDBGuCN/5OhMdeUz+qxvUC8Y5PkqqMxlLVSjLdWxaolP4qAZ5t25bGq6J24fgi+W/uBKwV1GWA5L2L3F2NIw==" saltValue="tKH9uwv+WVCs7dCAttHRj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40" zoomScale="70" zoomScaleNormal="70" zoomScaleSheetLayoutView="100" workbookViewId="0">
      <selection activeCell="AP37" sqref="AP37"/>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529</v>
      </c>
      <c r="G46" s="8" t="s">
        <v>530</v>
      </c>
      <c r="H46" s="8" t="s">
        <v>531</v>
      </c>
      <c r="I46" s="8" t="s">
        <v>532</v>
      </c>
      <c r="J46" s="9" t="s">
        <v>533</v>
      </c>
    </row>
    <row r="47" spans="2:10" ht="57.75" customHeight="1" x14ac:dyDescent="0.15">
      <c r="B47" s="10"/>
      <c r="C47" s="1126" t="s">
        <v>3</v>
      </c>
      <c r="D47" s="1126"/>
      <c r="E47" s="1127"/>
      <c r="F47" s="11">
        <v>13.84</v>
      </c>
      <c r="G47" s="12">
        <v>13.2</v>
      </c>
      <c r="H47" s="12">
        <v>13.77</v>
      </c>
      <c r="I47" s="12">
        <v>11.72</v>
      </c>
      <c r="J47" s="13">
        <v>11.48</v>
      </c>
    </row>
    <row r="48" spans="2:10" ht="57.75" customHeight="1" x14ac:dyDescent="0.15">
      <c r="B48" s="14"/>
      <c r="C48" s="1128" t="s">
        <v>4</v>
      </c>
      <c r="D48" s="1128"/>
      <c r="E48" s="1129"/>
      <c r="F48" s="15">
        <v>10.43</v>
      </c>
      <c r="G48" s="16">
        <v>15.86</v>
      </c>
      <c r="H48" s="16">
        <v>15.16</v>
      </c>
      <c r="I48" s="16">
        <v>15.11</v>
      </c>
      <c r="J48" s="17">
        <v>14.98</v>
      </c>
    </row>
    <row r="49" spans="2:10" ht="57.75" customHeight="1" thickBot="1" x14ac:dyDescent="0.2">
      <c r="B49" s="18"/>
      <c r="C49" s="1130" t="s">
        <v>5</v>
      </c>
      <c r="D49" s="1130"/>
      <c r="E49" s="1131"/>
      <c r="F49" s="19">
        <v>4.75</v>
      </c>
      <c r="G49" s="20">
        <v>5.91</v>
      </c>
      <c r="H49" s="20" t="s">
        <v>534</v>
      </c>
      <c r="I49" s="20" t="s">
        <v>535</v>
      </c>
      <c r="J49" s="21">
        <v>0.2</v>
      </c>
    </row>
    <row r="50" spans="2:10" x14ac:dyDescent="0.15"/>
  </sheetData>
  <sheetProtection algorithmName="SHA-512" hashValue="LmTlI1+58sGjqxFOG0uwKPKHlLlY2flBHL8R1hL2C6fKQtSlSaw13wAE6hkjlv7PF/B8jUqctFr1yZRmL0EKkw==" saltValue="HqJCa7fK0IfNQlLV1lTkk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17</vt:i4>
      </vt:variant>
    </vt:vector>
  </HeadingPairs>
  <TitlesOfParts>
    <vt:vector baseType="lpstr" size="17">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 </vt:lpstr>
      <vt:lpstr>公会計指標分析・財政指標組合せ分析表</vt:lpstr>
      <vt:lpstr>施設類型別ストック情報分析表①</vt:lpstr>
      <vt:lpstr>施設類型別ストック情報分析表②</vt:lpstr>
      <vt:lpstr>データシート</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2026-03-06T05:36:09Z</cp:lastPrinted>
  <dcterms:created xsi:type="dcterms:W3CDTF">2026-02-23T06:52:41Z</dcterms:created>
  <dcterms:modified xsi:type="dcterms:W3CDTF">2026-08-31T00:53:14Z</dcterms:modified>
</cp:coreProperties>
</file>