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5601"/>
  <workbookPr/>
  <xr:revisionPtr xr6:coauthVersionLast="47" xr6:coauthVersionMax="47" documentId="13_ncr:1_{BA40D1C6-2059-4D63-8438-15728999F6D2}" revIDLastSave="0" xr10:uidLastSave="{00000000-0000-0000-0000-000000000000}"/>
  <bookViews>
    <workbookView xr2:uid="{00000000-000D-0000-FFFF-FFFF00000000}" windowHeight="11040" windowWidth="2073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AM36" i="10"/>
  <c r="C36" i="10"/>
  <c r="CO34" i="10"/>
  <c r="CO35" i="10" s="1"/>
  <c r="BW34" i="10"/>
  <c r="BW35" i="10" s="1"/>
  <c r="BW36" i="10" s="1"/>
  <c r="BW37" i="10" s="1"/>
  <c r="BW38" i="10" s="1"/>
  <c r="BW39" i="10" s="1"/>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alcChain>
</file>

<file path=xl/sharedStrings.xml><?xml version="1.0" encoding="utf-8"?>
<sst xmlns="http://schemas.openxmlformats.org/spreadsheetml/2006/main" count="1158" uniqueCount="569">
  <si>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</si>
  <si>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</si>
  <si>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</si>
  <si>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</si>
  <si>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</si>
  <si>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</si>
  <si>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</si>
  <si>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</si>
  <si>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</si>
  <si>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</si>
  <si>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</si>
  <si>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</si>
  <si>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</si>
  <si>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</si>
  <si>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</si>
  <si>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</si>
  <si>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</si>
  <si>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</si>
  <si>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</si>
  <si>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</si>
  <si>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</si>
  <si>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</si>
  <si>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</si>
  <si>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</si>
  <si>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</si>
  <si>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</si>
  <si>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</si>
  <si>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</si>
  <si>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</si>
  <si>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</si>
  <si>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</si>
  <si>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</si>
  <si>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</si>
  <si>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</si>
  <si>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</si>
  <si>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</si>
  <si>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</si>
  <si>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</si>
  <si>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</si>
  <si>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</si>
  <si>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</si>
  <si>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</si>
  <si>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</si>
  <si>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</si>
  <si>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</si>
  <si>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</si>
  <si>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</si>
  <si>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</si>
  <si>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</si>
  <si>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</si>
  <si>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</si>
  <si>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</si>
  <si>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</si>
  <si>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</si>
  <si>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</si>
  <si>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</si>
  <si>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</si>
  <si>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</si>
  <si>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</si>
  <si>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</si>
  <si>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</si>
  <si>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</si>
  <si>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</si>
  <si>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</si>
  <si>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</si>
  <si>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</si>
  <si>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</si>
  <si>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</si>
  <si>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</si>
  <si>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</si>
  <si>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</si>
  <si>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</si>
  <si>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</si>
  <si>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</si>
  <si>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</si>
  <si>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</si>
  <si>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</si>
  <si>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</si>
  <si>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</si>
  <si>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</si>
  <si>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</si>
  <si>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</si>
  <si>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</si>
  <si>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</si>
  <si>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</si>
  <si>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</si>
  <si>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</si>
  <si>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</si>
  <si>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</si>
  <si>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</si>
  <si>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</si>
  <si>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</si>
  <si>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</si>
  <si>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</si>
  <si>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養老町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</si>
  <si>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</si>
  <si>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</si>
  <si>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</si>
  <si>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</si>
  <si>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</si>
  <si>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</si>
  <si>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</si>
  <si>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</si>
  <si>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</si>
  <si>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</si>
  <si>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</si>
  <si>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</si>
  <si>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</si>
  <si>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</si>
  <si>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</si>
  <si>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</si>
  <si>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</si>
  <si>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</si>
  <si>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</si>
  <si>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</si>
  <si>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</si>
  <si>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</si>
  <si>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</si>
  <si>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</si>
  <si>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</si>
  <si>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</si>
  <si>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</si>
  <si>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</si>
  <si>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</si>
  <si>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</si>
  <si>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</si>
  <si>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</si>
  <si>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</si>
  <si>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</si>
  <si>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</si>
  <si>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</si>
  <si>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</si>
  <si>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</si>
  <si>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</si>
  <si>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</si>
  <si>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</si>
  <si>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</si>
  <si>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</si>
  <si>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</si>
  <si>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</si>
  <si>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</si>
  <si>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</si>
  <si>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</si>
  <si>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</si>
  <si>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</si>
  <si>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</si>
  <si>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</si>
  <si>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</si>
  <si>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</si>
  <si>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</si>
  <si>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</si>
  <si>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</si>
  <si>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</si>
  <si>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</si>
  <si>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</si>
  <si>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</si>
  <si>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</si>
  <si>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</si>
  <si>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</si>
  <si>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</si>
  <si>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</si>
  <si>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</si>
  <si>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</si>
  <si>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</si>
  <si>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</si>
  <si>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</si>
  <si>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</si>
  <si>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</si>
  <si>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</si>
  <si>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</si>
  <si>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</si>
  <si>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</si>
  <si>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</si>
  <si>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</si>
  <si>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</si>
  <si>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</si>
  <si>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</si>
  <si>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</si>
  <si>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</si>
  <si>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</si>
  <si>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</si>
  <si>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</si>
  <si>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</si>
  <si>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</si>
  <si>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</si>
  <si>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</si>
  <si>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</si>
  <si>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</si>
  <si>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</si>
  <si>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</si>
  <si>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</si>
  <si>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</si>
  <si>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</si>
  <si>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</si>
  <si>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</si>
  <si>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</si>
  <si>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</si>
  <si>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</si>
  <si>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</si>
  <si>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</si>
  <si>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</si>
  <si>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</si>
  <si>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</si>
  <si>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岐阜県養老町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</si>
  <si>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</si>
  <si>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</si>
  <si>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</si>
  <si>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</si>
  <si>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</si>
  <si>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</si>
  <si>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</si>
  <si>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</si>
  <si>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</si>
  <si>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</si>
  <si>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</si>
  <si>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</si>
  <si>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</si>
  <si>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</si>
  <si>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</si>
  <si>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</si>
  <si>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</si>
  <si>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</si>
  <si>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</si>
  <si>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</si>
  <si>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</si>
  <si>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</si>
  <si>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</si>
  <si>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</si>
  <si>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</si>
  <si>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</si>
  <si>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</si>
  <si>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</si>
  <si>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</si>
  <si>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</si>
  <si>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</si>
  <si>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</si>
  <si>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</si>
  <si>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</si>
  <si>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</si>
  <si>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</si>
  <si>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</si>
  <si>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</si>
  <si>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</si>
  <si>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</si>
  <si>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</si>
  <si>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</si>
  <si>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</si>
  <si>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</si>
  <si>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</si>
  <si>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</si>
  <si>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</si>
  <si>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</si>
  <si>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</si>
  <si>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</si>
  <si>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</si>
  <si>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</si>
  <si>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</si>
  <si>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</si>
  <si>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</si>
  <si>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</si>
  <si>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</si>
  <si>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</si>
  <si>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</si>
  <si>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</si>
  <si>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</si>
  <si>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</si>
  <si>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</si>
  <si>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</si>
  <si>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</si>
  <si>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</si>
  <si>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</si>
  <si>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</si>
  <si>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</si>
  <si>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</si>
  <si>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</si>
  <si>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</si>
  <si>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</si>
  <si>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</si>
  <si>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</si>
  <si>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</si>
  <si>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</si>
  <si>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</si>
  <si>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</si>
  <si>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</si>
  <si>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</si>
  <si>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</si>
  <si>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</si>
  <si>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</si>
  <si>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</si>
  <si>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</si>
  <si>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</si>
  <si>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</si>
  <si>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</si>
  <si>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</si>
  <si>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</si>
  <si>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</si>
  <si>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</si>
  <si>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</si>
  <si>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</si>
  <si>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</si>
  <si>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</si>
  <si>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</si>
  <si>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</si>
  <si>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</si>
  <si>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</si>
  <si>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</si>
  <si>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</si>
  <si>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</si>
  <si>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</si>
  <si>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</si>
  <si>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</si>
  <si>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</si>
  <si>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</si>
  <si>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</si>
  <si>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</si>
  <si>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</si>
  <si>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</si>
  <si>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</si>
  <si>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</si>
  <si>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</si>
  <si>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</si>
  <si>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</si>
  <si>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</si>
  <si>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</si>
  <si>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</si>
  <si>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</si>
  <si>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</si>
  <si>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</si>
  <si>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</si>
  <si>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</si>
  <si>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</si>
  <si>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</si>
  <si>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</si>
  <si>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</si>
  <si>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</si>
  <si>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</si>
  <si>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</si>
  <si>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</si>
  <si>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</si>
  <si>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</si>
  <si>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</si>
  <si>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</si>
  <si>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</si>
  <si>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</si>
  <si>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</si>
  <si>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</si>
  <si>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</si>
  <si>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</si>
  <si>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</si>
  <si>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</si>
  <si>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</si>
  <si>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</si>
  <si>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</si>
  <si>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</si>
  <si>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岐阜県養老町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</si>
  <si>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</si>
  <si>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</si>
  <si>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</si>
  <si>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</si>
  <si>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</si>
  <si>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</si>
  <si>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</si>
  <si>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</si>
  <si>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</si>
  <si>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</si>
  <si>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</si>
  <si>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</si>
  <si>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</si>
  <si>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</si>
  <si>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</si>
  <si>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</si>
  <si>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</si>
  <si>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</si>
  <si>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</si>
  <si>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</si>
  <si>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</si>
  <si>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</si>
  <si>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</si>
  <si>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</si>
  <si>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</si>
  <si>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</si>
  <si>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</si>
  <si>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</si>
  <si>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</si>
  <si>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</si>
  <si>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</si>
  <si>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</si>
  <si>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</si>
  <si>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</si>
  <si>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</si>
  <si>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</si>
  <si>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介護サービス事業特別会計</t>
    <phoneticPr fontId="5"/>
  </si>
  <si>
    <t>後期高齢者医療特別会計</t>
    <phoneticPr fontId="5"/>
  </si>
  <si>
    <t>上水道事業会計</t>
    <phoneticPr fontId="5"/>
  </si>
  <si>
    <t>法適用企業</t>
    <phoneticPr fontId="5"/>
  </si>
  <si>
    <t>公共下水道事業会計</t>
    <phoneticPr fontId="5"/>
  </si>
  <si>
    <t>簡易水道特別会計</t>
    <phoneticPr fontId="5"/>
  </si>
  <si>
    <t>法非適用企業</t>
    <phoneticPr fontId="5"/>
  </si>
  <si>
    <t>食肉事業センター特別会計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</si>
  <si>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</si>
  <si>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</si>
  <si>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</si>
  <si>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</si>
  <si>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</si>
  <si>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</si>
  <si>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</si>
  <si>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</si>
  <si>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</si>
  <si>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</si>
  <si>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</si>
  <si>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</si>
  <si>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</si>
  <si>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</si>
  <si>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</si>
  <si>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</si>
  <si>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</si>
  <si>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</si>
  <si>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</si>
  <si>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</si>
  <si>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</si>
  <si>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</si>
  <si>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</si>
  <si>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</si>
  <si>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</si>
  <si>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</si>
  <si>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</si>
  <si>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</si>
  <si>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</si>
  <si>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</si>
  <si>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</si>
  <si>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</si>
  <si>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</si>
  <si>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</si>
  <si>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</si>
  <si>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</si>
  <si>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</si>
  <si>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</si>
  <si>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</si>
  <si>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</si>
  <si>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</si>
  <si>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</si>
  <si>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</si>
  <si>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</si>
  <si>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</si>
  <si>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</si>
  <si>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</si>
  <si>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</si>
  <si>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</si>
  <si>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</si>
  <si>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</si>
  <si>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</si>
  <si>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</si>
  <si>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</si>
  <si>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</si>
  <si>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</si>
  <si>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</si>
  <si>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</si>
  <si>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</si>
  <si>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</si>
  <si>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</si>
  <si>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</si>
  <si>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</si>
  <si>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</si>
  <si>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</si>
  <si>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</si>
  <si>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</si>
  <si>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</si>
  <si>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</si>
  <si>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</si>
  <si>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</si>
  <si>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</si>
  <si>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</si>
  <si>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</si>
  <si>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</si>
  <si>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</si>
  <si>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</si>
  <si>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</si>
  <si>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</si>
  <si>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</si>
  <si>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</si>
  <si>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</si>
  <si>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</si>
  <si>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</si>
  <si>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</si>
  <si>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</si>
  <si>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</si>
  <si>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</si>
  <si>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</si>
  <si>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</si>
  <si>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</si>
  <si>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</si>
  <si>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</si>
  <si>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</si>
  <si>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</si>
  <si>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</si>
  <si>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</si>
  <si>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</si>
  <si>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</si>
  <si>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</si>
  <si>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</si>
  <si>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</si>
  <si>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</si>
  <si>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</si>
  <si>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</si>
  <si>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</si>
  <si>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</si>
  <si>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</si>
  <si>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</si>
  <si>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</si>
  <si>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</si>
  <si>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</si>
  <si>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</si>
  <si>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</si>
  <si>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</si>
  <si>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</si>
  <si>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</si>
  <si>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</si>
  <si>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</si>
  <si>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</si>
  <si>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</si>
  <si>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</si>
  <si>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</si>
  <si>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</si>
  <si>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</si>
  <si>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</si>
  <si>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</si>
  <si>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</si>
  <si>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</si>
  <si>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</si>
  <si>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</si>
  <si>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</si>
  <si>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</si>
  <si>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</si>
  <si>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</si>
  <si>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</si>
  <si>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1.21</t>
  </si>
  <si>
    <t>▲ 2.11</t>
  </si>
  <si>
    <t>一般会計</t>
  </si>
  <si>
    <t>国民健康保険特別会計</t>
  </si>
  <si>
    <t>上水道事業会計</t>
  </si>
  <si>
    <t>介護保険事業特別会計</t>
  </si>
  <si>
    <t>住宅新築資金等貸付特別会計</t>
  </si>
  <si>
    <t>簡易水道特別会計</t>
  </si>
  <si>
    <t>公共下水道事業会計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</si>
  <si>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</si>
  <si>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</si>
  <si>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</si>
  <si>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</si>
  <si>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</si>
  <si>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</si>
  <si>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</si>
  <si>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</si>
  <si>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</si>
  <si>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基金繰入金551百万円</t>
    <rPh sb="0" eb="2">
      <t>キキン</t>
    </rPh>
    <rPh sb="2" eb="5">
      <t>クリイレキン</t>
    </rPh>
    <rPh sb="8" eb="11">
      <t>ヒャクマンエン</t>
    </rPh>
    <phoneticPr fontId="2"/>
  </si>
  <si>
    <t>南濃衛生施設利用事務組合</t>
    <rPh sb="0" eb="4">
      <t>ナンノウエイセイ</t>
    </rPh>
    <rPh sb="4" eb="8">
      <t>シセツリヨウ</t>
    </rPh>
    <rPh sb="8" eb="12">
      <t>ジムクミアイ</t>
    </rPh>
    <phoneticPr fontId="10"/>
  </si>
  <si>
    <t>西南濃粗大廃棄物処理組合</t>
    <rPh sb="0" eb="1">
      <t>ニシ</t>
    </rPh>
    <rPh sb="1" eb="3">
      <t>ナンノウ</t>
    </rPh>
    <rPh sb="3" eb="5">
      <t>ソダイ</t>
    </rPh>
    <rPh sb="5" eb="8">
      <t>ハイキブツ</t>
    </rPh>
    <rPh sb="8" eb="12">
      <t>ショリクミアイ</t>
    </rPh>
    <phoneticPr fontId="10"/>
  </si>
  <si>
    <t>岐阜県後期高齢者医療連合（一般会計分）</t>
    <rPh sb="0" eb="3">
      <t>ギフケン</t>
    </rPh>
    <rPh sb="3" eb="5">
      <t>コウキ</t>
    </rPh>
    <rPh sb="5" eb="8">
      <t>コウレイシャ</t>
    </rPh>
    <rPh sb="8" eb="10">
      <t>イリョウ</t>
    </rPh>
    <rPh sb="10" eb="12">
      <t>レンゴウ</t>
    </rPh>
    <rPh sb="13" eb="18">
      <t>イッパンカイケイブン</t>
    </rPh>
    <phoneticPr fontId="10"/>
  </si>
  <si>
    <t>岐阜県後期高齢者医療連合（特別会計分）</t>
    <rPh sb="0" eb="3">
      <t>ギフケン</t>
    </rPh>
    <rPh sb="3" eb="5">
      <t>コウキ</t>
    </rPh>
    <rPh sb="5" eb="8">
      <t>コウレイシャ</t>
    </rPh>
    <rPh sb="8" eb="10">
      <t>イリョウ</t>
    </rPh>
    <rPh sb="10" eb="12">
      <t>レンゴウ</t>
    </rPh>
    <rPh sb="13" eb="18">
      <t>トクベツカイケイブン</t>
    </rPh>
    <phoneticPr fontId="10"/>
  </si>
  <si>
    <t>岐阜県市町村会館組合</t>
    <rPh sb="0" eb="3">
      <t>ギフケン</t>
    </rPh>
    <rPh sb="3" eb="6">
      <t>シチョウソン</t>
    </rPh>
    <rPh sb="6" eb="8">
      <t>カイカン</t>
    </rPh>
    <rPh sb="8" eb="10">
      <t>クミアイ</t>
    </rPh>
    <phoneticPr fontId="10"/>
  </si>
  <si>
    <t>岐阜県市町村職員退職手当組合</t>
    <rPh sb="0" eb="3">
      <t>ギフケン</t>
    </rPh>
    <rPh sb="3" eb="6">
      <t>シチョウソン</t>
    </rPh>
    <rPh sb="6" eb="8">
      <t>ショクイン</t>
    </rPh>
    <rPh sb="8" eb="12">
      <t>タイショクテアテ</t>
    </rPh>
    <rPh sb="12" eb="14">
      <t>クミアイ</t>
    </rPh>
    <phoneticPr fontId="10"/>
  </si>
  <si>
    <t>養老町スポーツ連盟</t>
    <rPh sb="0" eb="3">
      <t>ヨウロウチョウ</t>
    </rPh>
    <rPh sb="7" eb="9">
      <t>レンメイ</t>
    </rPh>
    <phoneticPr fontId="10"/>
  </si>
  <si>
    <t>○</t>
    <phoneticPr fontId="10"/>
  </si>
  <si>
    <t>養老町土地開発公社</t>
    <rPh sb="0" eb="3">
      <t>ヨウロウチョウ</t>
    </rPh>
    <rPh sb="3" eb="9">
      <t>トチカイハツコウシャ</t>
    </rPh>
    <phoneticPr fontId="10"/>
  </si>
  <si>
    <t>-</t>
    <phoneticPr fontId="2"/>
  </si>
  <si>
    <t>ふるさと応援基金</t>
    <rPh sb="4" eb="6">
      <t>オウエン</t>
    </rPh>
    <rPh sb="6" eb="8">
      <t>キキン</t>
    </rPh>
    <phoneticPr fontId="5"/>
  </si>
  <si>
    <t>長寿社会福祉基金</t>
    <rPh sb="0" eb="2">
      <t>チョウジュ</t>
    </rPh>
    <rPh sb="2" eb="4">
      <t>シャカイ</t>
    </rPh>
    <rPh sb="4" eb="6">
      <t>フクシ</t>
    </rPh>
    <rPh sb="6" eb="8">
      <t>キキン</t>
    </rPh>
    <phoneticPr fontId="2"/>
  </si>
  <si>
    <t>まちづくり整備基金</t>
    <rPh sb="5" eb="7">
      <t>セイビ</t>
    </rPh>
    <rPh sb="7" eb="9">
      <t>キキン</t>
    </rPh>
    <phoneticPr fontId="2"/>
  </si>
  <si>
    <t>薩摩義士史跡整備基金</t>
    <rPh sb="0" eb="4">
      <t>サツマギシ</t>
    </rPh>
    <rPh sb="4" eb="6">
      <t>シセキ</t>
    </rPh>
    <rPh sb="6" eb="8">
      <t>セイビ</t>
    </rPh>
    <rPh sb="8" eb="10">
      <t>キキン</t>
    </rPh>
    <phoneticPr fontId="2"/>
  </si>
  <si>
    <t>山口俊郎基金</t>
    <rPh sb="0" eb="2">
      <t>ヤマグチ</t>
    </rPh>
    <rPh sb="2" eb="4">
      <t>トシロウ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</si>
</sst>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CBF6-48DC-B131-969A7FB862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69628</c:v>
                </c:pt>
                <c:pt idx="1">
                  <c:v>88639</c:v>
                </c:pt>
                <c:pt idx="2">
                  <c:v>36845</c:v>
                </c:pt>
                <c:pt idx="3">
                  <c:v>25880</c:v>
                </c:pt>
                <c:pt idx="4">
                  <c:v>24859</c:v>
                </c:pt>
              </c:numCache>
            </c:numRef>
          </c:val>
          <c:smooth val="0"/>
          <c:extLst>
            <c:ext xmlns:c16="http://schemas.microsoft.com/office/drawing/2014/chart" uri="{C3380CC4-5D6E-409C-BE32-E72D297353CC}">
              <c16:uniqueId val="{00000001-CBF6-48DC-B131-969A7FB862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5.93</c:v>
                </c:pt>
                <c:pt idx="1">
                  <c:v>10.43</c:v>
                </c:pt>
                <c:pt idx="2">
                  <c:v>15.86</c:v>
                </c:pt>
                <c:pt idx="3">
                  <c:v>15.16</c:v>
                </c:pt>
                <c:pt idx="4">
                  <c:v>15.11</c:v>
                </c:pt>
              </c:numCache>
            </c:numRef>
          </c:val>
          <c:extLst>
            <c:ext xmlns:c16="http://schemas.microsoft.com/office/drawing/2014/chart" uri="{C3380CC4-5D6E-409C-BE32-E72D297353CC}">
              <c16:uniqueId val="{00000000-8B0A-4BA5-8A89-283E0B4EE2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14.44</c:v>
                </c:pt>
                <c:pt idx="1">
                  <c:v>13.84</c:v>
                </c:pt>
                <c:pt idx="2">
                  <c:v>13.2</c:v>
                </c:pt>
                <c:pt idx="3">
                  <c:v>13.77</c:v>
                </c:pt>
                <c:pt idx="4">
                  <c:v>11.72</c:v>
                </c:pt>
              </c:numCache>
            </c:numRef>
          </c:val>
          <c:extLst>
            <c:ext xmlns:c16="http://schemas.microsoft.com/office/drawing/2014/chart" uri="{C3380CC4-5D6E-409C-BE32-E72D297353CC}">
              <c16:uniqueId val="{00000001-8B0A-4BA5-8A89-283E0B4EE2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1.06</c:v>
                </c:pt>
                <c:pt idx="1">
                  <c:v>4.75</c:v>
                </c:pt>
                <c:pt idx="2">
                  <c:v>5.91</c:v>
                </c:pt>
                <c:pt idx="3">
                  <c:v>-1.21</c:v>
                </c:pt>
                <c:pt idx="4">
                  <c:v>-2.11</c:v>
                </c:pt>
              </c:numCache>
            </c:numRef>
          </c:val>
          <c:smooth val="0"/>
          <c:extLst>
            <c:ext xmlns:c16="http://schemas.microsoft.com/office/drawing/2014/chart" uri="{C3380CC4-5D6E-409C-BE32-E72D297353CC}">
              <c16:uniqueId val="{00000002-8B0A-4BA5-8A89-283E0B4EE2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0.25</c:v>
                </c:pt>
                <c:pt idx="2">
                  <c:v>#N/A</c:v>
                </c:pt>
                <c:pt idx="3">
                  <c:v>0.11</c:v>
                </c:pt>
                <c:pt idx="4">
                  <c:v>#N/A</c:v>
                </c:pt>
                <c:pt idx="5">
                  <c:v>0.47</c:v>
                </c:pt>
                <c:pt idx="6">
                  <c:v>#N/A</c:v>
                </c:pt>
                <c:pt idx="7">
                  <c:v>0.12</c:v>
                </c:pt>
                <c:pt idx="8">
                  <c:v>#N/A</c:v>
                </c:pt>
                <c:pt idx="9">
                  <c:v>0.17</c:v>
                </c:pt>
              </c:numCache>
            </c:numRef>
          </c:val>
          <c:extLst>
            <c:ext xmlns:c16="http://schemas.microsoft.com/office/drawing/2014/chart" uri="{C3380CC4-5D6E-409C-BE32-E72D297353CC}">
              <c16:uniqueId val="{00000000-4A2E-4851-AB8B-3B74228C93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2E-4851-AB8B-3B74228C930E}"/>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0.02</c:v>
                </c:pt>
                <c:pt idx="8">
                  <c:v>#N/A</c:v>
                </c:pt>
                <c:pt idx="9">
                  <c:v>0.15</c:v>
                </c:pt>
              </c:numCache>
            </c:numRef>
          </c:val>
          <c:extLst>
            <c:ext xmlns:c16="http://schemas.microsoft.com/office/drawing/2014/chart" uri="{C3380CC4-5D6E-409C-BE32-E72D297353CC}">
              <c16:uniqueId val="{00000002-4A2E-4851-AB8B-3B74228C930E}"/>
            </c:ext>
          </c:extLst>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0.27</c:v>
                </c:pt>
                <c:pt idx="4">
                  <c:v>#N/A</c:v>
                </c:pt>
                <c:pt idx="5">
                  <c:v>0.35</c:v>
                </c:pt>
                <c:pt idx="6">
                  <c:v>#N/A</c:v>
                </c:pt>
                <c:pt idx="7">
                  <c:v>0.28000000000000003</c:v>
                </c:pt>
                <c:pt idx="8">
                  <c:v>#N/A</c:v>
                </c:pt>
                <c:pt idx="9">
                  <c:v>0.4</c:v>
                </c:pt>
              </c:numCache>
            </c:numRef>
          </c:val>
          <c:extLst>
            <c:ext xmlns:c16="http://schemas.microsoft.com/office/drawing/2014/chart" uri="{C3380CC4-5D6E-409C-BE32-E72D297353CC}">
              <c16:uniqueId val="{00000003-4A2E-4851-AB8B-3B74228C930E}"/>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0.43</c:v>
                </c:pt>
                <c:pt idx="2">
                  <c:v>#N/A</c:v>
                </c:pt>
                <c:pt idx="3">
                  <c:v>0.43</c:v>
                </c:pt>
                <c:pt idx="4">
                  <c:v>#N/A</c:v>
                </c:pt>
                <c:pt idx="5">
                  <c:v>0.47</c:v>
                </c:pt>
                <c:pt idx="6">
                  <c:v>#N/A</c:v>
                </c:pt>
                <c:pt idx="7">
                  <c:v>0.55000000000000004</c:v>
                </c:pt>
                <c:pt idx="8">
                  <c:v>#N/A</c:v>
                </c:pt>
                <c:pt idx="9">
                  <c:v>0.74</c:v>
                </c:pt>
              </c:numCache>
            </c:numRef>
          </c:val>
          <c:extLst>
            <c:ext xmlns:c16="http://schemas.microsoft.com/office/drawing/2014/chart" uri="{C3380CC4-5D6E-409C-BE32-E72D297353CC}">
              <c16:uniqueId val="{00000004-4A2E-4851-AB8B-3B74228C930E}"/>
            </c:ext>
          </c:extLst>
        </c:ser>
        <c:ser>
          <c:idx val="5"/>
          <c:order val="5"/>
          <c:tx>
            <c:strRef>
              <c:f>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0.92</c:v>
                </c:pt>
                <c:pt idx="2">
                  <c:v>#N/A</c:v>
                </c:pt>
                <c:pt idx="3">
                  <c:v>0.98</c:v>
                </c:pt>
                <c:pt idx="4">
                  <c:v>#N/A</c:v>
                </c:pt>
                <c:pt idx="5">
                  <c:v>0.95</c:v>
                </c:pt>
                <c:pt idx="6">
                  <c:v>#N/A</c:v>
                </c:pt>
                <c:pt idx="7">
                  <c:v>1.02</c:v>
                </c:pt>
                <c:pt idx="8">
                  <c:v>#N/A</c:v>
                </c:pt>
                <c:pt idx="9">
                  <c:v>1.04</c:v>
                </c:pt>
              </c:numCache>
            </c:numRef>
          </c:val>
          <c:extLst>
            <c:ext xmlns:c16="http://schemas.microsoft.com/office/drawing/2014/chart" uri="{C3380CC4-5D6E-409C-BE32-E72D297353CC}">
              <c16:uniqueId val="{00000005-4A2E-4851-AB8B-3B74228C930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2.94</c:v>
                </c:pt>
                <c:pt idx="2">
                  <c:v>#N/A</c:v>
                </c:pt>
                <c:pt idx="3">
                  <c:v>2.79</c:v>
                </c:pt>
                <c:pt idx="4">
                  <c:v>#N/A</c:v>
                </c:pt>
                <c:pt idx="5">
                  <c:v>3.89</c:v>
                </c:pt>
                <c:pt idx="6">
                  <c:v>#N/A</c:v>
                </c:pt>
                <c:pt idx="7">
                  <c:v>4.83</c:v>
                </c:pt>
                <c:pt idx="8">
                  <c:v>#N/A</c:v>
                </c:pt>
                <c:pt idx="9">
                  <c:v>3.94</c:v>
                </c:pt>
              </c:numCache>
            </c:numRef>
          </c:val>
          <c:extLst>
            <c:ext xmlns:c16="http://schemas.microsoft.com/office/drawing/2014/chart" uri="{C3380CC4-5D6E-409C-BE32-E72D297353CC}">
              <c16:uniqueId val="{00000006-4A2E-4851-AB8B-3B74228C930E}"/>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8.48</c:v>
                </c:pt>
                <c:pt idx="2">
                  <c:v>#N/A</c:v>
                </c:pt>
                <c:pt idx="3">
                  <c:v>7.68</c:v>
                </c:pt>
                <c:pt idx="4">
                  <c:v>#N/A</c:v>
                </c:pt>
                <c:pt idx="5">
                  <c:v>6</c:v>
                </c:pt>
                <c:pt idx="6">
                  <c:v>#N/A</c:v>
                </c:pt>
                <c:pt idx="7">
                  <c:v>4.97</c:v>
                </c:pt>
                <c:pt idx="8">
                  <c:v>#N/A</c:v>
                </c:pt>
                <c:pt idx="9">
                  <c:v>8.1999999999999993</c:v>
                </c:pt>
              </c:numCache>
            </c:numRef>
          </c:val>
          <c:extLst>
            <c:ext xmlns:c16="http://schemas.microsoft.com/office/drawing/2014/chart" uri="{C3380CC4-5D6E-409C-BE32-E72D297353CC}">
              <c16:uniqueId val="{00000007-4A2E-4851-AB8B-3B74228C930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7.32</c:v>
                </c:pt>
                <c:pt idx="2">
                  <c:v>#N/A</c:v>
                </c:pt>
                <c:pt idx="3">
                  <c:v>8.6999999999999993</c:v>
                </c:pt>
                <c:pt idx="4">
                  <c:v>#N/A</c:v>
                </c:pt>
                <c:pt idx="5">
                  <c:v>8.93</c:v>
                </c:pt>
                <c:pt idx="6">
                  <c:v>#N/A</c:v>
                </c:pt>
                <c:pt idx="7">
                  <c:v>9.1199999999999992</c:v>
                </c:pt>
                <c:pt idx="8">
                  <c:v>#N/A</c:v>
                </c:pt>
                <c:pt idx="9">
                  <c:v>9.3000000000000007</c:v>
                </c:pt>
              </c:numCache>
            </c:numRef>
          </c:val>
          <c:extLst>
            <c:ext xmlns:c16="http://schemas.microsoft.com/office/drawing/2014/chart" uri="{C3380CC4-5D6E-409C-BE32-E72D297353CC}">
              <c16:uniqueId val="{00000008-4A2E-4851-AB8B-3B74228C93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c:v>
                </c:pt>
                <c:pt idx="2">
                  <c:v>#N/A</c:v>
                </c:pt>
                <c:pt idx="3">
                  <c:v>9.44</c:v>
                </c:pt>
                <c:pt idx="4">
                  <c:v>#N/A</c:v>
                </c:pt>
                <c:pt idx="5">
                  <c:v>14.9</c:v>
                </c:pt>
                <c:pt idx="6">
                  <c:v>#N/A</c:v>
                </c:pt>
                <c:pt idx="7">
                  <c:v>14.13</c:v>
                </c:pt>
                <c:pt idx="8">
                  <c:v>#N/A</c:v>
                </c:pt>
                <c:pt idx="9">
                  <c:v>14.06</c:v>
                </c:pt>
              </c:numCache>
            </c:numRef>
          </c:val>
          <c:extLst>
            <c:ext xmlns:c16="http://schemas.microsoft.com/office/drawing/2014/chart" uri="{C3380CC4-5D6E-409C-BE32-E72D297353CC}">
              <c16:uniqueId val="{00000009-4A2E-4851-AB8B-3B74228C93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740</c:v>
                </c:pt>
                <c:pt idx="5">
                  <c:v>734</c:v>
                </c:pt>
                <c:pt idx="8">
                  <c:v>755</c:v>
                </c:pt>
                <c:pt idx="11">
                  <c:v>729</c:v>
                </c:pt>
                <c:pt idx="14">
                  <c:v>696</c:v>
                </c:pt>
              </c:numCache>
            </c:numRef>
          </c:val>
          <c:extLst>
            <c:ext xmlns:c16="http://schemas.microsoft.com/office/drawing/2014/chart" uri="{C3380CC4-5D6E-409C-BE32-E72D297353CC}">
              <c16:uniqueId val="{00000000-72F9-49CB-A291-ACD71284E2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F9-49CB-A291-ACD71284E2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2F9-49CB-A291-ACD71284E2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146</c:v>
                </c:pt>
                <c:pt idx="3">
                  <c:v>147</c:v>
                </c:pt>
                <c:pt idx="6">
                  <c:v>127</c:v>
                </c:pt>
                <c:pt idx="9">
                  <c:v>116</c:v>
                </c:pt>
                <c:pt idx="12">
                  <c:v>15</c:v>
                </c:pt>
              </c:numCache>
            </c:numRef>
          </c:val>
          <c:extLst>
            <c:ext xmlns:c16="http://schemas.microsoft.com/office/drawing/2014/chart" uri="{C3380CC4-5D6E-409C-BE32-E72D297353CC}">
              <c16:uniqueId val="{00000003-72F9-49CB-A291-ACD71284E2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234</c:v>
                </c:pt>
                <c:pt idx="3">
                  <c:v>186</c:v>
                </c:pt>
                <c:pt idx="6">
                  <c:v>183</c:v>
                </c:pt>
                <c:pt idx="9">
                  <c:v>173</c:v>
                </c:pt>
                <c:pt idx="12">
                  <c:v>181</c:v>
                </c:pt>
              </c:numCache>
            </c:numRef>
          </c:val>
          <c:extLst>
            <c:ext xmlns:c16="http://schemas.microsoft.com/office/drawing/2014/chart" uri="{C3380CC4-5D6E-409C-BE32-E72D297353CC}">
              <c16:uniqueId val="{00000004-72F9-49CB-A291-ACD71284E2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F9-49CB-A291-ACD71284E2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F9-49CB-A291-ACD71284E2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820</c:v>
                </c:pt>
                <c:pt idx="3">
                  <c:v>854</c:v>
                </c:pt>
                <c:pt idx="6">
                  <c:v>930</c:v>
                </c:pt>
                <c:pt idx="9">
                  <c:v>1000</c:v>
                </c:pt>
                <c:pt idx="12">
                  <c:v>1025</c:v>
                </c:pt>
              </c:numCache>
            </c:numRef>
          </c:val>
          <c:extLst>
            <c:ext xmlns:c16="http://schemas.microsoft.com/office/drawing/2014/chart" uri="{C3380CC4-5D6E-409C-BE32-E72D297353CC}">
              <c16:uniqueId val="{00000007-72F9-49CB-A291-ACD71284E2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460</c:v>
                </c:pt>
                <c:pt idx="2">
                  <c:v>#N/A</c:v>
                </c:pt>
                <c:pt idx="3">
                  <c:v>#N/A</c:v>
                </c:pt>
                <c:pt idx="4">
                  <c:v>453</c:v>
                </c:pt>
                <c:pt idx="5">
                  <c:v>#N/A</c:v>
                </c:pt>
                <c:pt idx="6">
                  <c:v>#N/A</c:v>
                </c:pt>
                <c:pt idx="7">
                  <c:v>485</c:v>
                </c:pt>
                <c:pt idx="8">
                  <c:v>#N/A</c:v>
                </c:pt>
                <c:pt idx="9">
                  <c:v>#N/A</c:v>
                </c:pt>
                <c:pt idx="10">
                  <c:v>560</c:v>
                </c:pt>
                <c:pt idx="11">
                  <c:v>#N/A</c:v>
                </c:pt>
                <c:pt idx="12">
                  <c:v>#N/A</c:v>
                </c:pt>
                <c:pt idx="13">
                  <c:v>525</c:v>
                </c:pt>
                <c:pt idx="14">
                  <c:v>#N/A</c:v>
                </c:pt>
              </c:numCache>
            </c:numRef>
          </c:val>
          <c:smooth val="0"/>
          <c:extLst>
            <c:ext xmlns:c16="http://schemas.microsoft.com/office/drawing/2014/chart" uri="{C3380CC4-5D6E-409C-BE32-E72D297353CC}">
              <c16:uniqueId val="{00000008-72F9-49CB-A291-ACD71284E2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8098</c:v>
                </c:pt>
                <c:pt idx="5">
                  <c:v>8214</c:v>
                </c:pt>
                <c:pt idx="8">
                  <c:v>8174</c:v>
                </c:pt>
                <c:pt idx="11">
                  <c:v>8090</c:v>
                </c:pt>
                <c:pt idx="14">
                  <c:v>7653</c:v>
                </c:pt>
              </c:numCache>
            </c:numRef>
          </c:val>
          <c:extLst>
            <c:ext xmlns:c16="http://schemas.microsoft.com/office/drawing/2014/chart" uri="{C3380CC4-5D6E-409C-BE32-E72D297353CC}">
              <c16:uniqueId val="{00000000-B338-40A9-B632-A0EFFE5250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98</c:v>
                </c:pt>
                <c:pt idx="5">
                  <c:v>81</c:v>
                </c:pt>
                <c:pt idx="8">
                  <c:v>17</c:v>
                </c:pt>
                <c:pt idx="11">
                  <c:v>0</c:v>
                </c:pt>
                <c:pt idx="14">
                  <c:v>0</c:v>
                </c:pt>
              </c:numCache>
            </c:numRef>
          </c:val>
          <c:extLst>
            <c:ext xmlns:c16="http://schemas.microsoft.com/office/drawing/2014/chart" uri="{C3380CC4-5D6E-409C-BE32-E72D297353CC}">
              <c16:uniqueId val="{00000001-B338-40A9-B632-A0EFFE5250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2426</c:v>
                </c:pt>
                <c:pt idx="5">
                  <c:v>3102</c:v>
                </c:pt>
                <c:pt idx="8">
                  <c:v>4201</c:v>
                </c:pt>
                <c:pt idx="11">
                  <c:v>5077</c:v>
                </c:pt>
                <c:pt idx="14">
                  <c:v>5476</c:v>
                </c:pt>
              </c:numCache>
            </c:numRef>
          </c:val>
          <c:extLst>
            <c:ext xmlns:c16="http://schemas.microsoft.com/office/drawing/2014/chart" uri="{C3380CC4-5D6E-409C-BE32-E72D297353CC}">
              <c16:uniqueId val="{00000002-B338-40A9-B632-A0EFFE5250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38-40A9-B632-A0EFFE5250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38-40A9-B632-A0EFFE5250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38-40A9-B632-A0EFFE5250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2177</c:v>
                </c:pt>
                <c:pt idx="3">
                  <c:v>2219</c:v>
                </c:pt>
                <c:pt idx="6">
                  <c:v>2162</c:v>
                </c:pt>
                <c:pt idx="9">
                  <c:v>2150</c:v>
                </c:pt>
                <c:pt idx="12">
                  <c:v>2118</c:v>
                </c:pt>
              </c:numCache>
            </c:numRef>
          </c:val>
          <c:extLst>
            <c:ext xmlns:c16="http://schemas.microsoft.com/office/drawing/2014/chart" uri="{C3380CC4-5D6E-409C-BE32-E72D297353CC}">
              <c16:uniqueId val="{00000006-B338-40A9-B632-A0EFFE5250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535</c:v>
                </c:pt>
                <c:pt idx="3">
                  <c:v>510</c:v>
                </c:pt>
                <c:pt idx="6">
                  <c:v>717</c:v>
                </c:pt>
                <c:pt idx="9">
                  <c:v>1449</c:v>
                </c:pt>
                <c:pt idx="12">
                  <c:v>1940</c:v>
                </c:pt>
              </c:numCache>
            </c:numRef>
          </c:val>
          <c:extLst>
            <c:ext xmlns:c16="http://schemas.microsoft.com/office/drawing/2014/chart" uri="{C3380CC4-5D6E-409C-BE32-E72D297353CC}">
              <c16:uniqueId val="{00000007-B338-40A9-B632-A0EFFE5250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2205</c:v>
                </c:pt>
                <c:pt idx="3">
                  <c:v>1904</c:v>
                </c:pt>
                <c:pt idx="6">
                  <c:v>1631</c:v>
                </c:pt>
                <c:pt idx="9">
                  <c:v>1334</c:v>
                </c:pt>
                <c:pt idx="12">
                  <c:v>1181</c:v>
                </c:pt>
              </c:numCache>
            </c:numRef>
          </c:val>
          <c:extLst>
            <c:ext xmlns:c16="http://schemas.microsoft.com/office/drawing/2014/chart" uri="{C3380CC4-5D6E-409C-BE32-E72D297353CC}">
              <c16:uniqueId val="{00000008-B338-40A9-B632-A0EFFE5250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338-40A9-B632-A0EFFE5250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11005</c:v>
                </c:pt>
                <c:pt idx="3">
                  <c:v>11195</c:v>
                </c:pt>
                <c:pt idx="6">
                  <c:v>11252</c:v>
                </c:pt>
                <c:pt idx="9">
                  <c:v>10616</c:v>
                </c:pt>
                <c:pt idx="12">
                  <c:v>9959</c:v>
                </c:pt>
              </c:numCache>
            </c:numRef>
          </c:val>
          <c:extLst>
            <c:ext xmlns:c16="http://schemas.microsoft.com/office/drawing/2014/chart" uri="{C3380CC4-5D6E-409C-BE32-E72D297353CC}">
              <c16:uniqueId val="{0000000A-B338-40A9-B632-A0EFFE5250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5301</c:v>
                </c:pt>
                <c:pt idx="2">
                  <c:v>#N/A</c:v>
                </c:pt>
                <c:pt idx="3">
                  <c:v>#N/A</c:v>
                </c:pt>
                <c:pt idx="4">
                  <c:v>4431</c:v>
                </c:pt>
                <c:pt idx="5">
                  <c:v>#N/A</c:v>
                </c:pt>
                <c:pt idx="6">
                  <c:v>#N/A</c:v>
                </c:pt>
                <c:pt idx="7">
                  <c:v>3369</c:v>
                </c:pt>
                <c:pt idx="8">
                  <c:v>#N/A</c:v>
                </c:pt>
                <c:pt idx="9">
                  <c:v>#N/A</c:v>
                </c:pt>
                <c:pt idx="10">
                  <c:v>2382</c:v>
                </c:pt>
                <c:pt idx="11">
                  <c:v>#N/A</c:v>
                </c:pt>
                <c:pt idx="12">
                  <c:v>#N/A</c:v>
                </c:pt>
                <c:pt idx="13">
                  <c:v>2069</c:v>
                </c:pt>
                <c:pt idx="14">
                  <c:v>#N/A</c:v>
                </c:pt>
              </c:numCache>
            </c:numRef>
          </c:val>
          <c:smooth val="0"/>
          <c:extLst>
            <c:ext xmlns:c16="http://schemas.microsoft.com/office/drawing/2014/chart" uri="{C3380CC4-5D6E-409C-BE32-E72D297353CC}">
              <c16:uniqueId val="{0000000B-B338-40A9-B632-A0EFFE5250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962</c:v>
                </c:pt>
                <c:pt idx="1">
                  <c:v>968</c:v>
                </c:pt>
                <c:pt idx="2">
                  <c:v>823</c:v>
                </c:pt>
              </c:numCache>
            </c:numRef>
          </c:val>
          <c:extLst>
            <c:ext xmlns:c16="http://schemas.microsoft.com/office/drawing/2014/chart" uri="{C3380CC4-5D6E-409C-BE32-E72D297353CC}">
              <c16:uniqueId val="{00000000-A167-4705-99A5-DF3487E7AA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194</c:v>
                </c:pt>
                <c:pt idx="1">
                  <c:v>194</c:v>
                </c:pt>
                <c:pt idx="2">
                  <c:v>230</c:v>
                </c:pt>
              </c:numCache>
            </c:numRef>
          </c:val>
          <c:extLst>
            <c:ext xmlns:c16="http://schemas.microsoft.com/office/drawing/2014/chart" uri="{C3380CC4-5D6E-409C-BE32-E72D297353CC}">
              <c16:uniqueId val="{00000001-A167-4705-99A5-DF3487E7AA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2184</c:v>
                </c:pt>
                <c:pt idx="1">
                  <c:v>2905</c:v>
                </c:pt>
                <c:pt idx="2">
                  <c:v>3287</c:v>
                </c:pt>
              </c:numCache>
            </c:numRef>
          </c:val>
          <c:extLst>
            <c:ext xmlns:c16="http://schemas.microsoft.com/office/drawing/2014/chart" uri="{C3380CC4-5D6E-409C-BE32-E72D297353CC}">
              <c16:uniqueId val="{00000002-A167-4705-99A5-DF3487E7AA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令和４年度の７．８％から０．４ポイント増加し、８．２％となった。対前年度で悪化した要因は、令和５年度の単年度実質公債費比率が令和２年度の比率と比較し悪化しているためである。これは、主に分子の構成要素である元利償還金の増加によるものである。令和５年度から防災行政無線デジタル化整備事業債の償還開始などに伴い、令和２年度決算の８５３，９１６千円から令和５年度決算では１，０２４，５３０千円と約２０％増加したため、分子全体としては１６．２</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の増加となった。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将来負担比率は、前年度から５．２ポイント減少した。改善した主な要因は、地方債現在高の減少及び基金等の増加である。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分子の構成要素のうち、将来負担額は３５０，８８１千円減少した。主な要因としては、組合負担等見込額が組合における新たな地方債の借り入れなどにより、４９１，５４９千円増加したが、町一般会計等における地方債の発行が少なかったことにより、地方債現在高が６５７，７５４千円減少したためである。また、充当可能財源等は３７，５０７千円減少した。主な要因としては、充当可能基金がふるさと納税基金などの増加に伴い３９８，５９３千円増加したが、基準財政需要額算入見込額は４３６，１００千円減少（公債費の臨時財政対策債償還費３９６，４３８千円減少など）したた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岐阜県養老町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当初予算のとおり取り崩しを行い基金残高は減となった一方、減債基金およびその他特定目的基金では積立てを行ったことにより、基金残高は増となった。特にふるさと応援基金では、積立てが取崩しを大きく上回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経費の削減等により基金の取崩しを可能な限り抑制すると同時に、剰余金が発生した場合には財政調整基金への積立てを行う。特定目的基金のうち、ふるさと納税寄附金など今後も収入が見込める事業については貴重な財源として有効に活用し、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・ふるさと応援基金：当町のまちづくりを応援しようとする個人、法人その他の団体からの寄附金を受け、住民参加型の地方自治を実現し、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個性豊かなまちづくりを進める。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・長寿社会福祉基金：本格的な高齢化社会に備え、活力ある長寿社会を築く。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・まちづくり整備基金：当町のもつ特性を活かし住みよい豊かなまちづくりを推進する。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・薩摩義士史跡整備基金：薩摩義士宝暦治水事業の偉業をたたえ、これを後生に末永く伝える役館跡等の史跡を整備し、もって地域の治水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意識の高揚に資する。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・山口俊郎基金：山口俊郎顕彰事業の推進。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ふるさと応援基金については、未来を担う人づくりに関する事業等の財源として一部取崩しを行ったものの、基金利子およびふるさと納税寄附金の一部を積立てたことにより、前年度比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まちづくり整備基金については、基金利子および環境整備協力金の一部を積立てたことにより、前年度比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ふるさと応援基金については、将来的な財源として計画的に積立てつつ、有効に活用していく。その他の基金についても、僅かでも可能な限り積立てを行っていく。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基金利子および当初予算で計上していた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百万円を積立てたが、財源不足となる恐れがあったため、当初予算編成で見込んでいた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経費の削減等により基金の取崩しを可能な限り抑制すると同時に、剰余金が発生した場合には財政調整基金への積立てを行う。特定目的基金のうち、ふるさと納税寄附金などについては貴重な財源として有効に活用し、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基金利子および令和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年度普通交付税のうち臨時財政対策債償還基金費の相当額を積立てたことにより、、前年度比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今後も地方債の新規発行は続くことが予想されるが可能な限り抑制すると同時に、経常経費の削減や特定財源の研究等により一般財源の確保に努め、取崩しを抑制する。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26,397
25,678
72.29
13,218,221
12,137,051
1,061,703
7,027,966
9,958,553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財政力指数は類似団体内平均値をやや下回る水準で推移している。今後は、人口減少による町民税や地価の下落による固定資産税等の税収減による基準財政収入額の減少により指数の悪化が予測される。事務事業の見直しや行政評価システムの確立などによる行政改革を進めていく一方で、「養老町中長期財政計画」にも掲げる組織や機構の見直し（事務の多様化、横断的な施策・事業に対応できる機構改革の実施）や経費の削減合理化、町税等滞納額の縮減、養老町公共施設等総合管理計画に基づいた施設の維持管理を進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２ポイント悪化した。地方交付税では、令和４年度に引き続き国補正に伴う普通交付税の追加交付があり、前年度と比較しその交付額は地方交付税全体としては、６，３４２万３千円増加した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、臨時財政対策債の発行可能額の減少が大きく影響したため悪化した要因と考えられる。</a:t>
          </a:r>
          <a:r>
            <a:rPr kumimoji="1" lang="ja-JP" altLang="en-US" sz="1300">
              <a:latin typeface="ＭＳ Ｐゴシック" panose="020B0600070205080204" pitchFamily="50" charset="-128"/>
              <a:ea typeface="ＭＳ Ｐゴシック" panose="020B0600070205080204" pitchFamily="50" charset="-128"/>
            </a:rPr>
            <a:t>今後は、人口減少、少子高齢化が進む中で、税収の減収及び社会保障費の増加が予測され、財政の硬直化がより一層進むと考えられる。企業誘致等による新たな財源の確保や、事務事業の見直しによる経費の削減合理化等の取組みを通じて経常経費の削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131869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2423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51435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6739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64</xdr:row>
      <xdr:rowOff>87630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6739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64</xdr:row>
      <xdr:rowOff>127846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04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81069</xdr:rowOff>
    </xdr:from>
    <xdr:to>
      <xdr:col>23</xdr:col>
      <xdr:colOff>184150</xdr:colOff>
      <xdr:row>65</xdr:row>
      <xdr:rowOff>11219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53146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2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112412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42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148607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17373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県及び全国平均値を上回る結果となった。会計年度任用職員給料は、勤続年数に伴う昇給があり増加した。また、公共施設の老朽化による維持補修費の増加も想定されるため、事務事業の見直し等により、抑制を図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119523</xdr:rowOff>
    </xdr:from>
    <xdr:to>
      <xdr:col>23</xdr:col>
      <xdr:colOff>133350</xdr:colOff>
      <xdr:row>83</xdr:row>
      <xdr:rowOff>165346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49873"/>
          <a:ext cx="838200" cy="4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119523</xdr:rowOff>
    </xdr:from>
    <xdr:to>
      <xdr:col>19</xdr:col>
      <xdr:colOff>133350</xdr:colOff>
      <xdr:row>83</xdr:row>
      <xdr:rowOff>127172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49873"/>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5904</xdr:rowOff>
    </xdr:from>
    <xdr:to>
      <xdr:col>15</xdr:col>
      <xdr:colOff>82550</xdr:colOff>
      <xdr:row>83</xdr:row>
      <xdr:rowOff>127172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36254"/>
          <a:ext cx="889000" cy="12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49360</xdr:rowOff>
    </xdr:from>
    <xdr:to>
      <xdr:col>11</xdr:col>
      <xdr:colOff>31750</xdr:colOff>
      <xdr:row>83</xdr:row>
      <xdr:rowOff>5904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8260"/>
          <a:ext cx="889000" cy="12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114546</xdr:rowOff>
    </xdr:from>
    <xdr:to>
      <xdr:col>23</xdr:col>
      <xdr:colOff>184150</xdr:colOff>
      <xdr:row>84</xdr:row>
      <xdr:rowOff>44696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86623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1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68723</xdr:rowOff>
    </xdr:from>
    <xdr:to>
      <xdr:col>19</xdr:col>
      <xdr:colOff>184150</xdr:colOff>
      <xdr:row>83</xdr:row>
      <xdr:rowOff>170323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155100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85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76372</xdr:rowOff>
    </xdr:from>
    <xdr:to>
      <xdr:col>15</xdr:col>
      <xdr:colOff>133350</xdr:colOff>
      <xdr:row>84</xdr:row>
      <xdr:rowOff>6522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162749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126554</xdr:rowOff>
    </xdr:from>
    <xdr:to>
      <xdr:col>11</xdr:col>
      <xdr:colOff>82550</xdr:colOff>
      <xdr:row>83</xdr:row>
      <xdr:rowOff>56704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8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41481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170010</xdr:rowOff>
    </xdr:from>
    <xdr:to>
      <xdr:col>7</xdr:col>
      <xdr:colOff>31750</xdr:colOff>
      <xdr:row>82</xdr:row>
      <xdr:rowOff>100160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84937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類似団体内平均値と比較しては微減した。人件費の増加は財政の硬直化を招くことから、今後も組織の簡素化及び適正な人員配置や各種手当の総点検を行う等、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48079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8093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85</xdr:row>
      <xdr:rowOff>117929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44987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117929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0158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99786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引き続き類似団体内平均値、全国平均値を上回っているが、これは単独消防に起因するものと、定年退職等による職員数の大幅な減少を見据えた新規採用者数の増加等によるものと考えられる。今後は、事務事業の見直しや外部委託等により、必要職員数を減らしつつ、職員の年齢構成に配慮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47081</xdr:rowOff>
    </xdr:from>
    <xdr:to>
      <xdr:col>81</xdr:col>
      <xdr:colOff>44450</xdr:colOff>
      <xdr:row>63</xdr:row>
      <xdr:rowOff>93617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48431"/>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35016</xdr:rowOff>
    </xdr:from>
    <xdr:to>
      <xdr:col>77</xdr:col>
      <xdr:colOff>44450</xdr:colOff>
      <xdr:row>63</xdr:row>
      <xdr:rowOff>47081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8363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170271</xdr:rowOff>
    </xdr:from>
    <xdr:to>
      <xdr:col>72</xdr:col>
      <xdr:colOff>203200</xdr:colOff>
      <xdr:row>63</xdr:row>
      <xdr:rowOff>35016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0017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122010</xdr:rowOff>
    </xdr:from>
    <xdr:to>
      <xdr:col>68</xdr:col>
      <xdr:colOff>152400</xdr:colOff>
      <xdr:row>62</xdr:row>
      <xdr:rowOff>170271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75191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42817</xdr:rowOff>
    </xdr:from>
    <xdr:to>
      <xdr:col>81</xdr:col>
      <xdr:colOff>95250</xdr:colOff>
      <xdr:row>63</xdr:row>
      <xdr:rowOff>144417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167731</xdr:rowOff>
    </xdr:from>
    <xdr:to>
      <xdr:col>77</xdr:col>
      <xdr:colOff>95250</xdr:colOff>
      <xdr:row>63</xdr:row>
      <xdr:rowOff>97881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82658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8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155666</xdr:rowOff>
    </xdr:from>
    <xdr:to>
      <xdr:col>73</xdr:col>
      <xdr:colOff>44450</xdr:colOff>
      <xdr:row>63</xdr:row>
      <xdr:rowOff>85816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70593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119471</xdr:rowOff>
    </xdr:from>
    <xdr:to>
      <xdr:col>68</xdr:col>
      <xdr:colOff>203200</xdr:colOff>
      <xdr:row>63</xdr:row>
      <xdr:rowOff>49621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34398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3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71210</xdr:rowOff>
    </xdr:from>
    <xdr:to>
      <xdr:col>64</xdr:col>
      <xdr:colOff>152400</xdr:colOff>
      <xdr:row>63</xdr:row>
      <xdr:rowOff>1360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157587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8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７．８％から０．４ポイント増加し、８．２％となった。依然として類似団体内平均値を上回る状態が続いている。今後も、近年発行した地方債の元金の償還開始や大規模施設の建設等に伴う新規の地方債発行により、比率は横ばい若しくは上昇することも考えられるため、実施する事業の緊急度、重要度、住民ニーズを的確に判断し、計画的な事業の実施を図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23114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1395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155956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753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117348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40</xdr:row>
      <xdr:rowOff>127000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115841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9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20083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4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152925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152925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３７．８％から５．２ポイント減少し、３２．６％となった。分子の構成要素のうち、将来負担額は３５０，８８１千円減少した。主な理由としては、組合負担等見込額が組合における新たな地方債の借り入れなどにより４９１，５４９千円増加したが、町一般会計等における地方債の発行が少なかったことにより、地方債現在高が６５７，７５４千円減少したためである。依然として類似団体内平均を大きく上回っているため、公共施設の計画的な維持管理等により地方債を借入れを抑制しつつ、経常経費の見直し等により基金からの繰入れに頼らない財政運営を目指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61129</xdr:rowOff>
    </xdr:from>
    <xdr:to>
      <xdr:col>81</xdr:col>
      <xdr:colOff>44450</xdr:colOff>
      <xdr:row>15</xdr:row>
      <xdr:rowOff>102955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632879"/>
          <a:ext cx="8382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102955</xdr:rowOff>
    </xdr:from>
    <xdr:to>
      <xdr:col>77</xdr:col>
      <xdr:colOff>44450</xdr:colOff>
      <xdr:row>16</xdr:row>
      <xdr:rowOff>41698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674705"/>
          <a:ext cx="8890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41698</xdr:rowOff>
    </xdr:from>
    <xdr:to>
      <xdr:col>72</xdr:col>
      <xdr:colOff>203200</xdr:colOff>
      <xdr:row>17</xdr:row>
      <xdr:rowOff>28702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784898"/>
          <a:ext cx="889000" cy="15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28702</xdr:rowOff>
    </xdr:from>
    <xdr:to>
      <xdr:col>68</xdr:col>
      <xdr:colOff>152400</xdr:colOff>
      <xdr:row>18</xdr:row>
      <xdr:rowOff>2032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94335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10329</xdr:rowOff>
    </xdr:from>
    <xdr:to>
      <xdr:col>81</xdr:col>
      <xdr:colOff>95250</xdr:colOff>
      <xdr:row>15</xdr:row>
      <xdr:rowOff>111929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153856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5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52155</xdr:rowOff>
    </xdr:from>
    <xdr:to>
      <xdr:col>77</xdr:col>
      <xdr:colOff>95250</xdr:colOff>
      <xdr:row>15</xdr:row>
      <xdr:rowOff>153755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6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138532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710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162348</xdr:rowOff>
    </xdr:from>
    <xdr:to>
      <xdr:col>73</xdr:col>
      <xdr:colOff>44450</xdr:colOff>
      <xdr:row>16</xdr:row>
      <xdr:rowOff>92498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77275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82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149352</xdr:rowOff>
    </xdr:from>
    <xdr:to>
      <xdr:col>68</xdr:col>
      <xdr:colOff>203200</xdr:colOff>
      <xdr:row>17</xdr:row>
      <xdr:rowOff>79502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64279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122682</xdr:rowOff>
    </xdr:from>
    <xdr:to>
      <xdr:col>64</xdr:col>
      <xdr:colOff>152400</xdr:colOff>
      <xdr:row>18</xdr:row>
      <xdr:rowOff>52832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37609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12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26,397
25,678
72.29
13,218,221
12,137,051
1,061,703
7,027,966
9,958,553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県内平均値や類似団体内平均値に比べ、高い水準にあるが、要因としては消防業務を町単独で行っていることが考えられる。　また、令和２年度より会計年度任用職員給料を人件費として取り扱ったことや勤続年数による昇給もあり、依然として高い水準にある。今後も中長期的な職員管理計画のもと、指定管理者制度の活用や事業の委託を検討しつつ、施設の統廃合や行財政改革、効率的な人員配置等により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36</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89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489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19558</xdr:rowOff>
    </xdr:from>
    <xdr:to>
      <xdr:col>11</xdr:col>
      <xdr:colOff>9525</xdr:colOff>
      <xdr:row>37</xdr:row>
      <xdr:rowOff>51562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20308"/>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112285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140208</xdr:rowOff>
    </xdr:from>
    <xdr:to>
      <xdr:col>6</xdr:col>
      <xdr:colOff>171450</xdr:colOff>
      <xdr:row>35</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同様、類似団体内平均値を下回る結果となった。前年度比で、物件費総額は０．６％増加しているが、要因となっている委託料では、デジタル田園都市国家構想推進交付金を活用した地域通貨アプリのシステム改修費の増額が影響していると考えられる。物件費は事務事業と直結する経費が多いため、事業内容の見直し等により経常経費の内容を精査し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118836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252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53521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81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129721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817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17</xdr:row>
      <xdr:rowOff>167821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1471"/>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４ポイント増加した。これは物価高騰に伴う低所得世帯支援事業による事業費の増加が要因である。また、大きな割合を占める事業の中で、児童手当支給事業の実績は減少し、障害者自立支援給付事業や私立保育所等運営事業は増加傾向にある。人口減少、少子高齢化が一層進むことで、将来的には増加が予想されることから、資格審査等の適正化や町単独事業の見直し、精査を行うなど、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179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56</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506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９ポイント増加し類似団体内平均値を僅かに上回った。このうち、繰出金については、食肉事業センターへの繰出金は減少したが、介護保険事業特別会計及び後期高齢者医療特別会計、公共下水道事業会計への繰出金が増加した。今後も、各特別会計の重要な財源である保険料や使用料等の収納率の向上を図り、一般会計からの繰入金に依存することがないよう、継続して財政基盤の強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57</xdr:row>
      <xdr:rowOff>48078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227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121557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143328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57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56</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157134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５ポイント減少した。これは、令和４年度に物価高騰に伴う生活支援として実施したエネルギー価格高騰対策生活支援事業や、消費活性化マイナンバー普及支援事業、大学生等支援事業等が終了したことが主な要因である。補助金については、引き続き見直しを実施し、目的を達成したものや効果の薄いものなどについて縮小・廃止を行い、経費の節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037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154432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174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19558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17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51562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63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４ポイント増加したが、これは令和２年度に借入した防災行政無線デジタル化整備事業債（３５４，３００千円）などの元金償還が開始したこと主な増加要因である。地方債の借入れが伴う大規模な施設整備が毎年実施され、今後も予定されていることから、数値は悪化していくと考えられるが、公債費の増加は財政の硬直化を招くことになるため、地方債の新規発行を伴う普通建設事業費については十分に精査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4178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78</xdr:row>
      <xdr:rowOff>44704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53213"/>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51563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53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51563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074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87140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87140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１．６ポイント増の７３．２％となった。経常的経費のうち、義務的経費にあたる扶助費は将来的に増加は避けられないと考えられるため、その他経費にあたる物件費、補助費等を事業の見直し等により、抑制することで財政の弾力化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159004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160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20039"/>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37846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20039"/>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77</xdr:row>
      <xdr:rowOff>106426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39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79375</xdr:rowOff>
    </xdr:from>
    <xdr:to>
      <xdr:col>29</xdr:col>
      <xdr:colOff>127000</xdr:colOff>
      <xdr:row>17</xdr:row>
      <xdr:rowOff>155747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1650"/>
          <a:ext cx="647700" cy="76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64152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2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154527</xdr:rowOff>
    </xdr:from>
    <xdr:to>
      <xdr:col>26</xdr:col>
      <xdr:colOff>50800</xdr:colOff>
      <xdr:row>17</xdr:row>
      <xdr:rowOff>155747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16802"/>
          <a:ext cx="698500" cy="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154527</xdr:rowOff>
    </xdr:from>
    <xdr:to>
      <xdr:col>22</xdr:col>
      <xdr:colOff>114300</xdr:colOff>
      <xdr:row>18</xdr:row>
      <xdr:rowOff>30721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6802"/>
          <a:ext cx="698500" cy="47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30721</xdr:rowOff>
    </xdr:from>
    <xdr:to>
      <xdr:col>18</xdr:col>
      <xdr:colOff>177800</xdr:colOff>
      <xdr:row>18</xdr:row>
      <xdr:rowOff>91910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4446"/>
          <a:ext cx="698500" cy="6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28575</xdr:rowOff>
    </xdr:from>
    <xdr:to>
      <xdr:col>29</xdr:col>
      <xdr:colOff>177800</xdr:colOff>
      <xdr:row>17</xdr:row>
      <xdr:rowOff>130175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45102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104947</xdr:rowOff>
    </xdr:from>
    <xdr:to>
      <xdr:col>26</xdr:col>
      <xdr:colOff>101600</xdr:colOff>
      <xdr:row>18</xdr:row>
      <xdr:rowOff>35097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7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19874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3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103727</xdr:rowOff>
    </xdr:from>
    <xdr:to>
      <xdr:col>22</xdr:col>
      <xdr:colOff>165100</xdr:colOff>
      <xdr:row>18</xdr:row>
      <xdr:rowOff>33877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6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18654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5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151371</xdr:rowOff>
    </xdr:from>
    <xdr:to>
      <xdr:col>19</xdr:col>
      <xdr:colOff>38100</xdr:colOff>
      <xdr:row>18</xdr:row>
      <xdr:rowOff>81521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3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91698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41110</xdr:rowOff>
    </xdr:from>
    <xdr:to>
      <xdr:col>15</xdr:col>
      <xdr:colOff>101600</xdr:colOff>
      <xdr:row>18</xdr:row>
      <xdr:rowOff>142710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127487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317979</xdr:rowOff>
    </xdr:from>
    <xdr:to>
      <xdr:col>29</xdr:col>
      <xdr:colOff>127000</xdr:colOff>
      <xdr:row>36</xdr:row>
      <xdr:rowOff>7377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28329"/>
          <a:ext cx="647700" cy="3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317979</xdr:rowOff>
    </xdr:from>
    <xdr:to>
      <xdr:col>26</xdr:col>
      <xdr:colOff>50800</xdr:colOff>
      <xdr:row>36</xdr:row>
      <xdr:rowOff>78732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28329"/>
          <a:ext cx="698500" cy="103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78732</xdr:rowOff>
    </xdr:from>
    <xdr:to>
      <xdr:col>22</xdr:col>
      <xdr:colOff>114300</xdr:colOff>
      <xdr:row>36</xdr:row>
      <xdr:rowOff>130592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31982"/>
          <a:ext cx="698500" cy="51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130592</xdr:rowOff>
    </xdr:from>
    <xdr:to>
      <xdr:col>18</xdr:col>
      <xdr:colOff>177800</xdr:colOff>
      <xdr:row>36</xdr:row>
      <xdr:rowOff>132748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83842"/>
          <a:ext cx="698500" cy="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299477</xdr:rowOff>
    </xdr:from>
    <xdr:to>
      <xdr:col>29</xdr:col>
      <xdr:colOff>177800</xdr:colOff>
      <xdr:row>36</xdr:row>
      <xdr:rowOff>58177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09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144554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267179</xdr:rowOff>
    </xdr:from>
    <xdr:to>
      <xdr:col>26</xdr:col>
      <xdr:colOff>101600</xdr:colOff>
      <xdr:row>36</xdr:row>
      <xdr:rowOff>25879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7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36056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4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27932</xdr:rowOff>
    </xdr:from>
    <xdr:to>
      <xdr:col>22</xdr:col>
      <xdr:colOff>165100</xdr:colOff>
      <xdr:row>36</xdr:row>
      <xdr:rowOff>129532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81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139709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5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79792</xdr:rowOff>
    </xdr:from>
    <xdr:to>
      <xdr:col>19</xdr:col>
      <xdr:colOff>38100</xdr:colOff>
      <xdr:row>37</xdr:row>
      <xdr:rowOff>9942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33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191569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0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81948</xdr:rowOff>
    </xdr:from>
    <xdr:to>
      <xdr:col>15</xdr:col>
      <xdr:colOff>101600</xdr:colOff>
      <xdr:row>37</xdr:row>
      <xdr:rowOff>12098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35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193725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26,397
25,678
72.29
13,218,221
12,137,051
1,061,703
7,027,966
9,958,553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47182</xdr:rowOff>
    </xdr:from>
    <xdr:to>
      <xdr:col>24</xdr:col>
      <xdr:colOff>63500</xdr:colOff>
      <xdr:row>35</xdr:row>
      <xdr:rowOff>94666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7932"/>
          <a:ext cx="838200" cy="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94666</xdr:rowOff>
    </xdr:from>
    <xdr:to>
      <xdr:col>19</xdr:col>
      <xdr:colOff>177800</xdr:colOff>
      <xdr:row>35</xdr:row>
      <xdr:rowOff>100920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95416"/>
          <a:ext cx="8890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100920</xdr:rowOff>
    </xdr:from>
    <xdr:to>
      <xdr:col>15</xdr:col>
      <xdr:colOff>50800</xdr:colOff>
      <xdr:row>35</xdr:row>
      <xdr:rowOff>158233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1670"/>
          <a:ext cx="8890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158233</xdr:rowOff>
    </xdr:from>
    <xdr:to>
      <xdr:col>10</xdr:col>
      <xdr:colOff>114300</xdr:colOff>
      <xdr:row>37</xdr:row>
      <xdr:rowOff>36634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8983"/>
          <a:ext cx="889000" cy="2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167832</xdr:rowOff>
    </xdr:from>
    <xdr:to>
      <xdr:col>24</xdr:col>
      <xdr:colOff>114300</xdr:colOff>
      <xdr:row>35</xdr:row>
      <xdr:rowOff>97982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19259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43866</xdr:rowOff>
    </xdr:from>
    <xdr:to>
      <xdr:col>20</xdr:col>
      <xdr:colOff>38100</xdr:colOff>
      <xdr:row>35</xdr:row>
      <xdr:rowOff>145466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4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161993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1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50120</xdr:rowOff>
    </xdr:from>
    <xdr:to>
      <xdr:col>15</xdr:col>
      <xdr:colOff>101600</xdr:colOff>
      <xdr:row>35</xdr:row>
      <xdr:rowOff>151720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168247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2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107433</xdr:rowOff>
    </xdr:from>
    <xdr:to>
      <xdr:col>10</xdr:col>
      <xdr:colOff>165100</xdr:colOff>
      <xdr:row>36</xdr:row>
      <xdr:rowOff>37583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54110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8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157284</xdr:rowOff>
    </xdr:from>
    <xdr:to>
      <xdr:col>6</xdr:col>
      <xdr:colOff>38100</xdr:colOff>
      <xdr:row>37</xdr:row>
      <xdr:rowOff>87434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103961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111079</xdr:rowOff>
    </xdr:from>
    <xdr:to>
      <xdr:col>24</xdr:col>
      <xdr:colOff>63500</xdr:colOff>
      <xdr:row>56</xdr:row>
      <xdr:rowOff>132303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2279"/>
          <a:ext cx="838200" cy="2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123406</xdr:rowOff>
    </xdr:from>
    <xdr:to>
      <xdr:col>19</xdr:col>
      <xdr:colOff>177800</xdr:colOff>
      <xdr:row>56</xdr:row>
      <xdr:rowOff>132303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460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123406</xdr:rowOff>
    </xdr:from>
    <xdr:to>
      <xdr:col>15</xdr:col>
      <xdr:colOff>50800</xdr:colOff>
      <xdr:row>57</xdr:row>
      <xdr:rowOff>59086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4606"/>
          <a:ext cx="889000" cy="10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160952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59086</xdr:rowOff>
    </xdr:from>
    <xdr:to>
      <xdr:col>10</xdr:col>
      <xdr:colOff>114300</xdr:colOff>
      <xdr:row>57</xdr:row>
      <xdr:rowOff>89198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1736"/>
          <a:ext cx="889000" cy="3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60279</xdr:rowOff>
    </xdr:from>
    <xdr:to>
      <xdr:col>24</xdr:col>
      <xdr:colOff>114300</xdr:colOff>
      <xdr:row>56</xdr:row>
      <xdr:rowOff>161879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83156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81503</xdr:rowOff>
    </xdr:from>
    <xdr:to>
      <xdr:col>20</xdr:col>
      <xdr:colOff>38100</xdr:colOff>
      <xdr:row>57</xdr:row>
      <xdr:rowOff>11653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28180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72606</xdr:rowOff>
    </xdr:from>
    <xdr:to>
      <xdr:col>15</xdr:col>
      <xdr:colOff>101600</xdr:colOff>
      <xdr:row>57</xdr:row>
      <xdr:rowOff>2756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19283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8286</xdr:rowOff>
    </xdr:from>
    <xdr:to>
      <xdr:col>10</xdr:col>
      <xdr:colOff>165100</xdr:colOff>
      <xdr:row>57</xdr:row>
      <xdr:rowOff>109886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126413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5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38398</xdr:rowOff>
    </xdr:from>
    <xdr:to>
      <xdr:col>6</xdr:col>
      <xdr:colOff>38100</xdr:colOff>
      <xdr:row>57</xdr:row>
      <xdr:rowOff>139998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156525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37440</xdr:rowOff>
    </xdr:from>
    <xdr:to>
      <xdr:col>24</xdr:col>
      <xdr:colOff>63500</xdr:colOff>
      <xdr:row>78</xdr:row>
      <xdr:rowOff>45517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10540"/>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44374</xdr:rowOff>
    </xdr:from>
    <xdr:to>
      <xdr:col>19</xdr:col>
      <xdr:colOff>177800</xdr:colOff>
      <xdr:row>78</xdr:row>
      <xdr:rowOff>45517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174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44374</xdr:rowOff>
    </xdr:from>
    <xdr:to>
      <xdr:col>15</xdr:col>
      <xdr:colOff>50800</xdr:colOff>
      <xdr:row>78</xdr:row>
      <xdr:rowOff>85750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17474"/>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79502</xdr:rowOff>
    </xdr:from>
    <xdr:to>
      <xdr:col>10</xdr:col>
      <xdr:colOff>114300</xdr:colOff>
      <xdr:row>78</xdr:row>
      <xdr:rowOff>85750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2602"/>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158090</xdr:rowOff>
    </xdr:from>
    <xdr:to>
      <xdr:col>24</xdr:col>
      <xdr:colOff>114300</xdr:colOff>
      <xdr:row>78</xdr:row>
      <xdr:rowOff>88240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73017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166167</xdr:rowOff>
    </xdr:from>
    <xdr:to>
      <xdr:col>20</xdr:col>
      <xdr:colOff>38100</xdr:colOff>
      <xdr:row>78</xdr:row>
      <xdr:rowOff>96317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87444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165024</xdr:rowOff>
    </xdr:from>
    <xdr:to>
      <xdr:col>15</xdr:col>
      <xdr:colOff>101600</xdr:colOff>
      <xdr:row>78</xdr:row>
      <xdr:rowOff>95174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86301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34950</xdr:rowOff>
    </xdr:from>
    <xdr:to>
      <xdr:col>10</xdr:col>
      <xdr:colOff>165100</xdr:colOff>
      <xdr:row>78</xdr:row>
      <xdr:rowOff>136550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127677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28702</xdr:rowOff>
    </xdr:from>
    <xdr:to>
      <xdr:col>6</xdr:col>
      <xdr:colOff>38100</xdr:colOff>
      <xdr:row>78</xdr:row>
      <xdr:rowOff>130302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121429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116182</xdr:rowOff>
    </xdr:from>
    <xdr:to>
      <xdr:col>24</xdr:col>
      <xdr:colOff>63500</xdr:colOff>
      <xdr:row>97</xdr:row>
      <xdr:rowOff>58662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75382"/>
          <a:ext cx="838200" cy="11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67633</xdr:rowOff>
    </xdr:from>
    <xdr:to>
      <xdr:col>19</xdr:col>
      <xdr:colOff>177800</xdr:colOff>
      <xdr:row>97</xdr:row>
      <xdr:rowOff>58662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26833"/>
          <a:ext cx="889000" cy="16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67633</xdr:rowOff>
    </xdr:from>
    <xdr:to>
      <xdr:col>15</xdr:col>
      <xdr:colOff>50800</xdr:colOff>
      <xdr:row>98</xdr:row>
      <xdr:rowOff>31486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26833"/>
          <a:ext cx="889000" cy="30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31486</xdr:rowOff>
    </xdr:from>
    <xdr:to>
      <xdr:col>10</xdr:col>
      <xdr:colOff>114300</xdr:colOff>
      <xdr:row>98</xdr:row>
      <xdr:rowOff>64562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33586"/>
          <a:ext cx="889000" cy="3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65382</xdr:rowOff>
    </xdr:from>
    <xdr:to>
      <xdr:col>24</xdr:col>
      <xdr:colOff>114300</xdr:colOff>
      <xdr:row>96</xdr:row>
      <xdr:rowOff>166982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43809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7862</xdr:rowOff>
    </xdr:from>
    <xdr:to>
      <xdr:col>20</xdr:col>
      <xdr:colOff>38100</xdr:colOff>
      <xdr:row>97</xdr:row>
      <xdr:rowOff>109462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100589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16833</xdr:rowOff>
    </xdr:from>
    <xdr:to>
      <xdr:col>15</xdr:col>
      <xdr:colOff>101600</xdr:colOff>
      <xdr:row>96</xdr:row>
      <xdr:rowOff>118433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109560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6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152136</xdr:rowOff>
    </xdr:from>
    <xdr:to>
      <xdr:col>10</xdr:col>
      <xdr:colOff>165100</xdr:colOff>
      <xdr:row>98</xdr:row>
      <xdr:rowOff>82286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73413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13762</xdr:rowOff>
    </xdr:from>
    <xdr:to>
      <xdr:col>6</xdr:col>
      <xdr:colOff>38100</xdr:colOff>
      <xdr:row>98</xdr:row>
      <xdr:rowOff>115362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106489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7848</xdr:rowOff>
    </xdr:from>
    <xdr:to>
      <xdr:col>55</xdr:col>
      <xdr:colOff>0</xdr:colOff>
      <xdr:row>37</xdr:row>
      <xdr:rowOff>21944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51498"/>
          <a:ext cx="8382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7848</xdr:rowOff>
    </xdr:from>
    <xdr:to>
      <xdr:col>50</xdr:col>
      <xdr:colOff>114300</xdr:colOff>
      <xdr:row>37</xdr:row>
      <xdr:rowOff>43272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51498"/>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93107</xdr:rowOff>
    </xdr:from>
    <xdr:to>
      <xdr:col>45</xdr:col>
      <xdr:colOff>177800</xdr:colOff>
      <xdr:row>37</xdr:row>
      <xdr:rowOff>43272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22407"/>
          <a:ext cx="889000" cy="46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93107</xdr:rowOff>
    </xdr:from>
    <xdr:to>
      <xdr:col>41</xdr:col>
      <xdr:colOff>50800</xdr:colOff>
      <xdr:row>37</xdr:row>
      <xdr:rowOff>86656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22407"/>
          <a:ext cx="889000" cy="5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142594</xdr:rowOff>
    </xdr:from>
    <xdr:to>
      <xdr:col>55</xdr:col>
      <xdr:colOff>50800</xdr:colOff>
      <xdr:row>37</xdr:row>
      <xdr:rowOff>72744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121021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128498</xdr:rowOff>
    </xdr:from>
    <xdr:to>
      <xdr:col>50</xdr:col>
      <xdr:colOff>165100</xdr:colOff>
      <xdr:row>37</xdr:row>
      <xdr:rowOff>58648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49775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163922</xdr:rowOff>
    </xdr:from>
    <xdr:to>
      <xdr:col>46</xdr:col>
      <xdr:colOff>38100</xdr:colOff>
      <xdr:row>37</xdr:row>
      <xdr:rowOff>94072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85199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2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42307</xdr:rowOff>
    </xdr:from>
    <xdr:to>
      <xdr:col>41</xdr:col>
      <xdr:colOff>101600</xdr:colOff>
      <xdr:row>34</xdr:row>
      <xdr:rowOff>143907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135034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6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35856</xdr:rowOff>
    </xdr:from>
    <xdr:to>
      <xdr:col>36</xdr:col>
      <xdr:colOff>165100</xdr:colOff>
      <xdr:row>37</xdr:row>
      <xdr:rowOff>137456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128583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7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64643</xdr:rowOff>
    </xdr:from>
    <xdr:to>
      <xdr:col>55</xdr:col>
      <xdr:colOff>0</xdr:colOff>
      <xdr:row>58</xdr:row>
      <xdr:rowOff>74368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008743"/>
          <a:ext cx="8382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131652</xdr:rowOff>
    </xdr:from>
    <xdr:to>
      <xdr:col>50</xdr:col>
      <xdr:colOff>114300</xdr:colOff>
      <xdr:row>58</xdr:row>
      <xdr:rowOff>64643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04302"/>
          <a:ext cx="889000" cy="10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152664</xdr:rowOff>
    </xdr:from>
    <xdr:to>
      <xdr:col>45</xdr:col>
      <xdr:colOff>177800</xdr:colOff>
      <xdr:row>57</xdr:row>
      <xdr:rowOff>131652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410964"/>
          <a:ext cx="889000" cy="49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152664</xdr:rowOff>
    </xdr:from>
    <xdr:to>
      <xdr:col>41</xdr:col>
      <xdr:colOff>50800</xdr:colOff>
      <xdr:row>55</xdr:row>
      <xdr:rowOff>162293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410964"/>
          <a:ext cx="889000" cy="18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23568</xdr:rowOff>
    </xdr:from>
    <xdr:to>
      <xdr:col>55</xdr:col>
      <xdr:colOff>50800</xdr:colOff>
      <xdr:row>58</xdr:row>
      <xdr:rowOff>125168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109945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13843</xdr:rowOff>
    </xdr:from>
    <xdr:to>
      <xdr:col>50</xdr:col>
      <xdr:colOff>165100</xdr:colOff>
      <xdr:row>58</xdr:row>
      <xdr:rowOff>115443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106570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80852</xdr:rowOff>
    </xdr:from>
    <xdr:to>
      <xdr:col>46</xdr:col>
      <xdr:colOff>38100</xdr:colOff>
      <xdr:row>58</xdr:row>
      <xdr:rowOff>11002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5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2129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4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101864</xdr:rowOff>
    </xdr:from>
    <xdr:to>
      <xdr:col>41</xdr:col>
      <xdr:colOff>101600</xdr:colOff>
      <xdr:row>55</xdr:row>
      <xdr:rowOff>32014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6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48541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3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111493</xdr:rowOff>
    </xdr:from>
    <xdr:to>
      <xdr:col>36</xdr:col>
      <xdr:colOff>165100</xdr:colOff>
      <xdr:row>56</xdr:row>
      <xdr:rowOff>41643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4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58170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1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94328</xdr:rowOff>
    </xdr:from>
    <xdr:to>
      <xdr:col>55</xdr:col>
      <xdr:colOff>0</xdr:colOff>
      <xdr:row>79</xdr:row>
      <xdr:rowOff>96985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638878"/>
          <a:ext cx="8382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96985</xdr:rowOff>
    </xdr:from>
    <xdr:to>
      <xdr:col>50</xdr:col>
      <xdr:colOff>114300</xdr:colOff>
      <xdr:row>79</xdr:row>
      <xdr:rowOff>98617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64153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97475</xdr:rowOff>
    </xdr:from>
    <xdr:to>
      <xdr:col>45</xdr:col>
      <xdr:colOff>177800</xdr:colOff>
      <xdr:row>79</xdr:row>
      <xdr:rowOff>98617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64202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145817</xdr:rowOff>
    </xdr:from>
    <xdr:to>
      <xdr:col>41</xdr:col>
      <xdr:colOff>50800</xdr:colOff>
      <xdr:row>79</xdr:row>
      <xdr:rowOff>97475</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518917"/>
          <a:ext cx="889000" cy="1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43528</xdr:rowOff>
    </xdr:from>
    <xdr:to>
      <xdr:col>55</xdr:col>
      <xdr:colOff>50800</xdr:colOff>
      <xdr:row>79</xdr:row>
      <xdr:rowOff>145128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8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129905</xdr:rowOff>
    </xdr:from>
    <xdr:ext cx="378565"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50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46185</xdr:rowOff>
    </xdr:from>
    <xdr:to>
      <xdr:col>50</xdr:col>
      <xdr:colOff>165100</xdr:colOff>
      <xdr:row>79</xdr:row>
      <xdr:rowOff>147785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138912</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50017" y="13683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47817</xdr:rowOff>
    </xdr:from>
    <xdr:to>
      <xdr:col>46</xdr:col>
      <xdr:colOff>38100</xdr:colOff>
      <xdr:row>79</xdr:row>
      <xdr:rowOff>149417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140544</xdr:rowOff>
    </xdr:from>
    <xdr:ext cx="313932"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93333" y="1368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46675</xdr:rowOff>
    </xdr:from>
    <xdr:to>
      <xdr:col>41</xdr:col>
      <xdr:colOff>101600</xdr:colOff>
      <xdr:row>79</xdr:row>
      <xdr:rowOff>148275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139402</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72017" y="136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95017</xdr:rowOff>
    </xdr:from>
    <xdr:to>
      <xdr:col>36</xdr:col>
      <xdr:colOff>165100</xdr:colOff>
      <xdr:row>79</xdr:row>
      <xdr:rowOff>25167</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16294</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54084</xdr:rowOff>
    </xdr:from>
    <xdr:to>
      <xdr:col>55</xdr:col>
      <xdr:colOff>0</xdr:colOff>
      <xdr:row>98</xdr:row>
      <xdr:rowOff>71534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856184"/>
          <a:ext cx="8382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115348</xdr:rowOff>
    </xdr:from>
    <xdr:to>
      <xdr:col>50</xdr:col>
      <xdr:colOff>114300</xdr:colOff>
      <xdr:row>98</xdr:row>
      <xdr:rowOff>54084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45998"/>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93707</xdr:rowOff>
    </xdr:from>
    <xdr:to>
      <xdr:col>45</xdr:col>
      <xdr:colOff>177800</xdr:colOff>
      <xdr:row>97</xdr:row>
      <xdr:rowOff>115348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24357"/>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93707</xdr:rowOff>
    </xdr:from>
    <xdr:to>
      <xdr:col>41</xdr:col>
      <xdr:colOff>50800</xdr:colOff>
      <xdr:row>97</xdr:row>
      <xdr:rowOff>118114</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24357"/>
          <a:ext cx="889000" cy="2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20734</xdr:rowOff>
    </xdr:from>
    <xdr:to>
      <xdr:col>55</xdr:col>
      <xdr:colOff>50800</xdr:colOff>
      <xdr:row>98</xdr:row>
      <xdr:rowOff>122334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170611</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80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3284</xdr:rowOff>
    </xdr:from>
    <xdr:to>
      <xdr:col>50</xdr:col>
      <xdr:colOff>165100</xdr:colOff>
      <xdr:row>98</xdr:row>
      <xdr:rowOff>104884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0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96011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9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64548</xdr:rowOff>
    </xdr:from>
    <xdr:to>
      <xdr:col>46</xdr:col>
      <xdr:colOff>38100</xdr:colOff>
      <xdr:row>97</xdr:row>
      <xdr:rowOff>166148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9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157275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8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42907</xdr:rowOff>
    </xdr:from>
    <xdr:to>
      <xdr:col>41</xdr:col>
      <xdr:colOff>101600</xdr:colOff>
      <xdr:row>97</xdr:row>
      <xdr:rowOff>144507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161034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44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67314</xdr:rowOff>
    </xdr:from>
    <xdr:to>
      <xdr:col>36</xdr:col>
      <xdr:colOff>165100</xdr:colOff>
      <xdr:row>97</xdr:row>
      <xdr:rowOff>168914</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9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160041</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162331</xdr:rowOff>
    </xdr:from>
    <xdr:to>
      <xdr:col>85</xdr:col>
      <xdr:colOff>127000</xdr:colOff>
      <xdr:row>75</xdr:row>
      <xdr:rowOff>16828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849631"/>
          <a:ext cx="8382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16828</xdr:rowOff>
    </xdr:from>
    <xdr:to>
      <xdr:col>81</xdr:col>
      <xdr:colOff>50800</xdr:colOff>
      <xdr:row>75</xdr:row>
      <xdr:rowOff>83007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875578"/>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83007</xdr:rowOff>
    </xdr:from>
    <xdr:to>
      <xdr:col>76</xdr:col>
      <xdr:colOff>114300</xdr:colOff>
      <xdr:row>75</xdr:row>
      <xdr:rowOff>149720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941757"/>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149720</xdr:rowOff>
    </xdr:from>
    <xdr:to>
      <xdr:col>71</xdr:col>
      <xdr:colOff>177800</xdr:colOff>
      <xdr:row>76</xdr:row>
      <xdr:rowOff>12522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008470"/>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111531</xdr:rowOff>
    </xdr:from>
    <xdr:to>
      <xdr:col>85</xdr:col>
      <xdr:colOff>177800</xdr:colOff>
      <xdr:row>75</xdr:row>
      <xdr:rowOff>41681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134408</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6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137478</xdr:rowOff>
    </xdr:from>
    <xdr:to>
      <xdr:col>81</xdr:col>
      <xdr:colOff>101600</xdr:colOff>
      <xdr:row>75</xdr:row>
      <xdr:rowOff>67628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8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84155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60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32207</xdr:rowOff>
    </xdr:from>
    <xdr:to>
      <xdr:col>76</xdr:col>
      <xdr:colOff>165100</xdr:colOff>
      <xdr:row>75</xdr:row>
      <xdr:rowOff>133807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124934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98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98920</xdr:rowOff>
    </xdr:from>
    <xdr:to>
      <xdr:col>72</xdr:col>
      <xdr:colOff>38100</xdr:colOff>
      <xdr:row>76</xdr:row>
      <xdr:rowOff>29071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576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20197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0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133172</xdr:rowOff>
    </xdr:from>
    <xdr:to>
      <xdr:col>67</xdr:col>
      <xdr:colOff>101600</xdr:colOff>
      <xdr:row>76</xdr:row>
      <xdr:rowOff>63323</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91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54449</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0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42473</xdr:rowOff>
    </xdr:from>
    <xdr:to>
      <xdr:col>85</xdr:col>
      <xdr:colOff>127000</xdr:colOff>
      <xdr:row>98</xdr:row>
      <xdr:rowOff>96890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844573"/>
          <a:ext cx="838200" cy="5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42473</xdr:rowOff>
    </xdr:from>
    <xdr:to>
      <xdr:col>81</xdr:col>
      <xdr:colOff>50800</xdr:colOff>
      <xdr:row>98</xdr:row>
      <xdr:rowOff>57587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44573"/>
          <a:ext cx="8890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57587</xdr:rowOff>
    </xdr:from>
    <xdr:to>
      <xdr:col>76</xdr:col>
      <xdr:colOff>114300</xdr:colOff>
      <xdr:row>98</xdr:row>
      <xdr:rowOff>104778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59687"/>
          <a:ext cx="889000" cy="4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104778</xdr:rowOff>
    </xdr:from>
    <xdr:to>
      <xdr:col>71</xdr:col>
      <xdr:colOff>177800</xdr:colOff>
      <xdr:row>98</xdr:row>
      <xdr:rowOff>155161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06878"/>
          <a:ext cx="889000" cy="5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46090</xdr:rowOff>
    </xdr:from>
    <xdr:to>
      <xdr:col>85</xdr:col>
      <xdr:colOff>177800</xdr:colOff>
      <xdr:row>98</xdr:row>
      <xdr:rowOff>147690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5467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163123</xdr:rowOff>
    </xdr:from>
    <xdr:to>
      <xdr:col>81</xdr:col>
      <xdr:colOff>101600</xdr:colOff>
      <xdr:row>98</xdr:row>
      <xdr:rowOff>93273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109800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6787</xdr:rowOff>
    </xdr:from>
    <xdr:to>
      <xdr:col>76</xdr:col>
      <xdr:colOff>165100</xdr:colOff>
      <xdr:row>98</xdr:row>
      <xdr:rowOff>108387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124914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8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53978</xdr:rowOff>
    </xdr:from>
    <xdr:to>
      <xdr:col>72</xdr:col>
      <xdr:colOff>38100</xdr:colOff>
      <xdr:row>98</xdr:row>
      <xdr:rowOff>155578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3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104361</xdr:rowOff>
    </xdr:from>
    <xdr:to>
      <xdr:col>67</xdr:col>
      <xdr:colOff>101600</xdr:colOff>
      <xdr:row>99</xdr:row>
      <xdr:rowOff>34511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0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51038</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8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63279</xdr:rowOff>
    </xdr:from>
    <xdr:to>
      <xdr:col>116</xdr:col>
      <xdr:colOff>63500</xdr:colOff>
      <xdr:row>75</xdr:row>
      <xdr:rowOff>107421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922029"/>
          <a:ext cx="838200" cy="4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107421</xdr:rowOff>
    </xdr:from>
    <xdr:to>
      <xdr:col>111</xdr:col>
      <xdr:colOff>177800</xdr:colOff>
      <xdr:row>75</xdr:row>
      <xdr:rowOff>140020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66171"/>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140020</xdr:rowOff>
    </xdr:from>
    <xdr:to>
      <xdr:col>107</xdr:col>
      <xdr:colOff>50800</xdr:colOff>
      <xdr:row>76</xdr:row>
      <xdr:rowOff>20690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998770"/>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34453</xdr:rowOff>
    </xdr:from>
    <xdr:to>
      <xdr:col>102</xdr:col>
      <xdr:colOff>114300</xdr:colOff>
      <xdr:row>76</xdr:row>
      <xdr:rowOff>20690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2893203"/>
          <a:ext cx="889000" cy="15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12479</xdr:rowOff>
    </xdr:from>
    <xdr:to>
      <xdr:col>116</xdr:col>
      <xdr:colOff>114300</xdr:colOff>
      <xdr:row>75</xdr:row>
      <xdr:rowOff>114079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8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35356</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7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56621</xdr:rowOff>
    </xdr:from>
    <xdr:to>
      <xdr:col>112</xdr:col>
      <xdr:colOff>38100</xdr:colOff>
      <xdr:row>75</xdr:row>
      <xdr:rowOff>158221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3298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89220</xdr:rowOff>
    </xdr:from>
    <xdr:to>
      <xdr:col>107</xdr:col>
      <xdr:colOff>101600</xdr:colOff>
      <xdr:row>76</xdr:row>
      <xdr:rowOff>19369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479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35897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72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141341</xdr:rowOff>
    </xdr:from>
    <xdr:to>
      <xdr:col>102</xdr:col>
      <xdr:colOff>165100</xdr:colOff>
      <xdr:row>76</xdr:row>
      <xdr:rowOff>71490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000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88018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7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155103</xdr:rowOff>
    </xdr:from>
    <xdr:to>
      <xdr:col>98</xdr:col>
      <xdr:colOff>38100</xdr:colOff>
      <xdr:row>75</xdr:row>
      <xdr:rowOff>85253</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101780</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1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６０千円となっている。主な構成科目である扶助費は、令和４年度に物価高騰に伴う低所得世帯支援事業を実施したことにより大きく増加した。また、人件費については、会計年度任用職員給料が勤続年数によるベースアップもあり、前年度比微増した。また、補助費等については、令和４年度に物価高騰に伴う生活支援として実施したエネルギー普及支援事業や消費活性化マイナンバー普及支援事業、大学生等支援事業等が終了したことにより前年度比減となった。普通建設事業費については、小学校校舎等施設整備事業や県営ため池防災対策事業負担金は増加したが、小学校給食施設整備事業や中学校校舎等施設整備事業（繰越明許）の皆減により全体として前年度比減となった。物件費については、微増したが事務事業の見直し等により抑制に努める必要がある。当町が保有する公共施設の総延床面積を人口で割ると、町民一人当たりの延床面積は５．２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人であり、岐阜県平均の５．７５㎡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人を若干下回るものの全国平均の３．４２㎡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大きく上回り、築３０年以上経過した施設は全体の８割を超えている現状から、今後も維持補修費や普通建設事業費のうち更新整備が増加することが考えられる。公共施設の維持管理には、地方債の発行が見込まれるため、令和３年度に策定した養老町公共施設等総合管理計画に基づき、施設の維持管理方法の見直しを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26,397
25,678
72.29
13,218,221
12,137,051
1,061,703
7,027,966
9,958,553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80645</xdr:rowOff>
    </xdr:from>
    <xdr:to>
      <xdr:col>24</xdr:col>
      <xdr:colOff>63500</xdr:colOff>
      <xdr:row>36</xdr:row>
      <xdr:rowOff>23495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139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61595</xdr:rowOff>
    </xdr:from>
    <xdr:to>
      <xdr:col>19</xdr:col>
      <xdr:colOff>177800</xdr:colOff>
      <xdr:row>35</xdr:row>
      <xdr:rowOff>80645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623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31115</xdr:rowOff>
    </xdr:from>
    <xdr:to>
      <xdr:col>15</xdr:col>
      <xdr:colOff>50800</xdr:colOff>
      <xdr:row>35</xdr:row>
      <xdr:rowOff>61595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18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31115</xdr:rowOff>
    </xdr:from>
    <xdr:to>
      <xdr:col>10</xdr:col>
      <xdr:colOff>114300</xdr:colOff>
      <xdr:row>35</xdr:row>
      <xdr:rowOff>121793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1865"/>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144145</xdr:rowOff>
    </xdr:from>
    <xdr:to>
      <xdr:col>24</xdr:col>
      <xdr:colOff>114300</xdr:colOff>
      <xdr:row>36</xdr:row>
      <xdr:rowOff>74295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122572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29845</xdr:rowOff>
    </xdr:from>
    <xdr:to>
      <xdr:col>20</xdr:col>
      <xdr:colOff>38100</xdr:colOff>
      <xdr:row>35</xdr:row>
      <xdr:rowOff>131445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10795</xdr:rowOff>
    </xdr:from>
    <xdr:to>
      <xdr:col>15</xdr:col>
      <xdr:colOff>101600</xdr:colOff>
      <xdr:row>35</xdr:row>
      <xdr:rowOff>112395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103522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0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151765</xdr:rowOff>
    </xdr:from>
    <xdr:to>
      <xdr:col>10</xdr:col>
      <xdr:colOff>165100</xdr:colOff>
      <xdr:row>35</xdr:row>
      <xdr:rowOff>81915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73042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7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70993</xdr:rowOff>
    </xdr:from>
    <xdr:to>
      <xdr:col>6</xdr:col>
      <xdr:colOff>38100</xdr:colOff>
      <xdr:row>36</xdr:row>
      <xdr:rowOff>1143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163720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94599</xdr:rowOff>
    </xdr:from>
    <xdr:to>
      <xdr:col>24</xdr:col>
      <xdr:colOff>63500</xdr:colOff>
      <xdr:row>58</xdr:row>
      <xdr:rowOff>119278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8699"/>
          <a:ext cx="838200" cy="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87120</xdr:rowOff>
    </xdr:from>
    <xdr:to>
      <xdr:col>19</xdr:col>
      <xdr:colOff>177800</xdr:colOff>
      <xdr:row>58</xdr:row>
      <xdr:rowOff>94599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31220"/>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137705</xdr:rowOff>
    </xdr:from>
    <xdr:to>
      <xdr:col>15</xdr:col>
      <xdr:colOff>50800</xdr:colOff>
      <xdr:row>58</xdr:row>
      <xdr:rowOff>87120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10355"/>
          <a:ext cx="889000" cy="1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137705</xdr:rowOff>
    </xdr:from>
    <xdr:to>
      <xdr:col>10</xdr:col>
      <xdr:colOff>114300</xdr:colOff>
      <xdr:row>58</xdr:row>
      <xdr:rowOff>168874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0355"/>
          <a:ext cx="889000" cy="20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39469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68478</xdr:rowOff>
    </xdr:from>
    <xdr:to>
      <xdr:col>24</xdr:col>
      <xdr:colOff>114300</xdr:colOff>
      <xdr:row>58</xdr:row>
      <xdr:rowOff>170078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43799</xdr:rowOff>
    </xdr:from>
    <xdr:to>
      <xdr:col>20</xdr:col>
      <xdr:colOff>38100</xdr:colOff>
      <xdr:row>58</xdr:row>
      <xdr:rowOff>145399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161926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36320</xdr:rowOff>
    </xdr:from>
    <xdr:to>
      <xdr:col>15</xdr:col>
      <xdr:colOff>101600</xdr:colOff>
      <xdr:row>58</xdr:row>
      <xdr:rowOff>137920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154447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5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86905</xdr:rowOff>
    </xdr:from>
    <xdr:to>
      <xdr:col>10</xdr:col>
      <xdr:colOff>165100</xdr:colOff>
      <xdr:row>58</xdr:row>
      <xdr:rowOff>17055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33582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3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118074</xdr:rowOff>
    </xdr:from>
    <xdr:to>
      <xdr:col>6</xdr:col>
      <xdr:colOff>38100</xdr:colOff>
      <xdr:row>59</xdr:row>
      <xdr:rowOff>48224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39351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25743</xdr:rowOff>
    </xdr:from>
    <xdr:to>
      <xdr:col>24</xdr:col>
      <xdr:colOff>63500</xdr:colOff>
      <xdr:row>77</xdr:row>
      <xdr:rowOff>154482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27393"/>
          <a:ext cx="838200" cy="1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161037</xdr:rowOff>
    </xdr:from>
    <xdr:to>
      <xdr:col>19</xdr:col>
      <xdr:colOff>177800</xdr:colOff>
      <xdr:row>77</xdr:row>
      <xdr:rowOff>154482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91237"/>
          <a:ext cx="889000" cy="16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161037</xdr:rowOff>
    </xdr:from>
    <xdr:to>
      <xdr:col>15</xdr:col>
      <xdr:colOff>50800</xdr:colOff>
      <xdr:row>78</xdr:row>
      <xdr:rowOff>112077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91237"/>
          <a:ext cx="889000" cy="29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20180</xdr:rowOff>
    </xdr:from>
    <xdr:to>
      <xdr:col>10</xdr:col>
      <xdr:colOff>114300</xdr:colOff>
      <xdr:row>78</xdr:row>
      <xdr:rowOff>112077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93280"/>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146393</xdr:rowOff>
    </xdr:from>
    <xdr:to>
      <xdr:col>24</xdr:col>
      <xdr:colOff>114300</xdr:colOff>
      <xdr:row>77</xdr:row>
      <xdr:rowOff>76543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124820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5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103682</xdr:rowOff>
    </xdr:from>
    <xdr:to>
      <xdr:col>20</xdr:col>
      <xdr:colOff>38100</xdr:colOff>
      <xdr:row>78</xdr:row>
      <xdr:rowOff>33832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24959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110237</xdr:rowOff>
    </xdr:from>
    <xdr:to>
      <xdr:col>15</xdr:col>
      <xdr:colOff>101600</xdr:colOff>
      <xdr:row>77</xdr:row>
      <xdr:rowOff>40387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31514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3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61277</xdr:rowOff>
    </xdr:from>
    <xdr:to>
      <xdr:col>10</xdr:col>
      <xdr:colOff>165100</xdr:colOff>
      <xdr:row>78</xdr:row>
      <xdr:rowOff>162877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154004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2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140830</xdr:rowOff>
    </xdr:from>
    <xdr:to>
      <xdr:col>6</xdr:col>
      <xdr:colOff>38100</xdr:colOff>
      <xdr:row>78</xdr:row>
      <xdr:rowOff>70980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87507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1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145605</xdr:rowOff>
    </xdr:from>
    <xdr:to>
      <xdr:col>24</xdr:col>
      <xdr:colOff>63500</xdr:colOff>
      <xdr:row>93</xdr:row>
      <xdr:rowOff>100837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747555"/>
          <a:ext cx="838200" cy="29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145605</xdr:rowOff>
    </xdr:from>
    <xdr:to>
      <xdr:col>19</xdr:col>
      <xdr:colOff>177800</xdr:colOff>
      <xdr:row>91</xdr:row>
      <xdr:rowOff>159169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747555"/>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159169</xdr:rowOff>
    </xdr:from>
    <xdr:to>
      <xdr:col>15</xdr:col>
      <xdr:colOff>50800</xdr:colOff>
      <xdr:row>94</xdr:row>
      <xdr:rowOff>94514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761119"/>
          <a:ext cx="889000" cy="44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21589</xdr:rowOff>
    </xdr:from>
    <xdr:to>
      <xdr:col>10</xdr:col>
      <xdr:colOff>114300</xdr:colOff>
      <xdr:row>94</xdr:row>
      <xdr:rowOff>94514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137889"/>
          <a:ext cx="889000" cy="7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112285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118724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50037</xdr:rowOff>
    </xdr:from>
    <xdr:to>
      <xdr:col>24</xdr:col>
      <xdr:colOff>114300</xdr:colOff>
      <xdr:row>93</xdr:row>
      <xdr:rowOff>151637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9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72914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84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94805</xdr:rowOff>
    </xdr:from>
    <xdr:to>
      <xdr:col>20</xdr:col>
      <xdr:colOff>38100</xdr:colOff>
      <xdr:row>92</xdr:row>
      <xdr:rowOff>24955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69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41482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4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108369</xdr:rowOff>
    </xdr:from>
    <xdr:to>
      <xdr:col>15</xdr:col>
      <xdr:colOff>101600</xdr:colOff>
      <xdr:row>92</xdr:row>
      <xdr:rowOff>38519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71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55046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48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43714</xdr:rowOff>
    </xdr:from>
    <xdr:to>
      <xdr:col>10</xdr:col>
      <xdr:colOff>165100</xdr:colOff>
      <xdr:row>94</xdr:row>
      <xdr:rowOff>145314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161841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142239</xdr:rowOff>
    </xdr:from>
    <xdr:to>
      <xdr:col>6</xdr:col>
      <xdr:colOff>38100</xdr:colOff>
      <xdr:row>94</xdr:row>
      <xdr:rowOff>72389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0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88916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8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42926</xdr:rowOff>
    </xdr:from>
    <xdr:to>
      <xdr:col>55</xdr:col>
      <xdr:colOff>0</xdr:colOff>
      <xdr:row>39</xdr:row>
      <xdr:rowOff>43307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947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43307</xdr:rowOff>
    </xdr:from>
    <xdr:to>
      <xdr:col>50</xdr:col>
      <xdr:colOff>114300</xdr:colOff>
      <xdr:row>39</xdr:row>
      <xdr:rowOff>43307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41402</xdr:rowOff>
    </xdr:from>
    <xdr:to>
      <xdr:col>45</xdr:col>
      <xdr:colOff>177800</xdr:colOff>
      <xdr:row>39</xdr:row>
      <xdr:rowOff>43307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795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41402</xdr:rowOff>
    </xdr:from>
    <xdr:to>
      <xdr:col>41</xdr:col>
      <xdr:colOff>50800</xdr:colOff>
      <xdr:row>39</xdr:row>
      <xdr:rowOff>42926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279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163576</xdr:rowOff>
    </xdr:from>
    <xdr:to>
      <xdr:col>55</xdr:col>
      <xdr:colOff>50800</xdr:colOff>
      <xdr:row>39</xdr:row>
      <xdr:rowOff>93726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78503</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85234</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162052</xdr:rowOff>
    </xdr:from>
    <xdr:to>
      <xdr:col>41</xdr:col>
      <xdr:colOff>101600</xdr:colOff>
      <xdr:row>39</xdr:row>
      <xdr:rowOff>92202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83329</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13703</xdr:rowOff>
    </xdr:from>
    <xdr:to>
      <xdr:col>55</xdr:col>
      <xdr:colOff>0</xdr:colOff>
      <xdr:row>57</xdr:row>
      <xdr:rowOff>111449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86353"/>
          <a:ext cx="838200" cy="9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111449</xdr:rowOff>
    </xdr:from>
    <xdr:to>
      <xdr:col>50</xdr:col>
      <xdr:colOff>114300</xdr:colOff>
      <xdr:row>57</xdr:row>
      <xdr:rowOff>124746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884099"/>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16866</xdr:rowOff>
    </xdr:from>
    <xdr:to>
      <xdr:col>45</xdr:col>
      <xdr:colOff>177800</xdr:colOff>
      <xdr:row>57</xdr:row>
      <xdr:rowOff>124746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8932266"/>
          <a:ext cx="889000" cy="96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16866</xdr:rowOff>
    </xdr:from>
    <xdr:to>
      <xdr:col>41</xdr:col>
      <xdr:colOff>50800</xdr:colOff>
      <xdr:row>55</xdr:row>
      <xdr:rowOff>79293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8932266"/>
          <a:ext cx="889000" cy="57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134353</xdr:rowOff>
    </xdr:from>
    <xdr:to>
      <xdr:col>55</xdr:col>
      <xdr:colOff>50800</xdr:colOff>
      <xdr:row>57</xdr:row>
      <xdr:rowOff>64503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3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157230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8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60649</xdr:rowOff>
    </xdr:from>
    <xdr:to>
      <xdr:col>50</xdr:col>
      <xdr:colOff>165100</xdr:colOff>
      <xdr:row>57</xdr:row>
      <xdr:rowOff>162249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153376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73946</xdr:rowOff>
    </xdr:from>
    <xdr:to>
      <xdr:col>46</xdr:col>
      <xdr:colOff>38100</xdr:colOff>
      <xdr:row>58</xdr:row>
      <xdr:rowOff>4096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166673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3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137516</xdr:rowOff>
    </xdr:from>
    <xdr:to>
      <xdr:col>41</xdr:col>
      <xdr:colOff>101600</xdr:colOff>
      <xdr:row>52</xdr:row>
      <xdr:rowOff>67666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88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84193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65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28493</xdr:rowOff>
    </xdr:from>
    <xdr:to>
      <xdr:col>36</xdr:col>
      <xdr:colOff>165100</xdr:colOff>
      <xdr:row>55</xdr:row>
      <xdr:rowOff>130093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4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146620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23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15501</xdr:rowOff>
    </xdr:from>
    <xdr:to>
      <xdr:col>55</xdr:col>
      <xdr:colOff>0</xdr:colOff>
      <xdr:row>76</xdr:row>
      <xdr:rowOff>44466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045701"/>
          <a:ext cx="838200" cy="2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44466</xdr:rowOff>
    </xdr:from>
    <xdr:to>
      <xdr:col>50</xdr:col>
      <xdr:colOff>114300</xdr:colOff>
      <xdr:row>76</xdr:row>
      <xdr:rowOff>116863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074666"/>
          <a:ext cx="889000" cy="7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116863</xdr:rowOff>
    </xdr:from>
    <xdr:to>
      <xdr:col>45</xdr:col>
      <xdr:colOff>177800</xdr:colOff>
      <xdr:row>77</xdr:row>
      <xdr:rowOff>155062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47063"/>
          <a:ext cx="889000" cy="20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155062</xdr:rowOff>
    </xdr:from>
    <xdr:to>
      <xdr:col>41</xdr:col>
      <xdr:colOff>50800</xdr:colOff>
      <xdr:row>78</xdr:row>
      <xdr:rowOff>50478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56712"/>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136151</xdr:rowOff>
    </xdr:from>
    <xdr:to>
      <xdr:col>55</xdr:col>
      <xdr:colOff>50800</xdr:colOff>
      <xdr:row>76</xdr:row>
      <xdr:rowOff>66301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159028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4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165116</xdr:rowOff>
    </xdr:from>
    <xdr:to>
      <xdr:col>50</xdr:col>
      <xdr:colOff>165100</xdr:colOff>
      <xdr:row>76</xdr:row>
      <xdr:rowOff>95266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111793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66063</xdr:rowOff>
    </xdr:from>
    <xdr:to>
      <xdr:col>46</xdr:col>
      <xdr:colOff>38100</xdr:colOff>
      <xdr:row>76</xdr:row>
      <xdr:rowOff>167663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9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104262</xdr:rowOff>
    </xdr:from>
    <xdr:to>
      <xdr:col>41</xdr:col>
      <xdr:colOff>101600</xdr:colOff>
      <xdr:row>78</xdr:row>
      <xdr:rowOff>34412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25539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9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171128</xdr:rowOff>
    </xdr:from>
    <xdr:to>
      <xdr:col>36</xdr:col>
      <xdr:colOff>165100</xdr:colOff>
      <xdr:row>78</xdr:row>
      <xdr:rowOff>101278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92405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6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78511</xdr:rowOff>
    </xdr:from>
    <xdr:to>
      <xdr:col>55</xdr:col>
      <xdr:colOff>0</xdr:colOff>
      <xdr:row>98</xdr:row>
      <xdr:rowOff>102115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80611"/>
          <a:ext cx="838200" cy="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102115</xdr:rowOff>
    </xdr:from>
    <xdr:to>
      <xdr:col>50</xdr:col>
      <xdr:colOff>114300</xdr:colOff>
      <xdr:row>98</xdr:row>
      <xdr:rowOff>131490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04215"/>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90590</xdr:rowOff>
    </xdr:from>
    <xdr:to>
      <xdr:col>45</xdr:col>
      <xdr:colOff>177800</xdr:colOff>
      <xdr:row>98</xdr:row>
      <xdr:rowOff>131490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92690"/>
          <a:ext cx="889000" cy="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66566</xdr:rowOff>
    </xdr:from>
    <xdr:to>
      <xdr:col>41</xdr:col>
      <xdr:colOff>50800</xdr:colOff>
      <xdr:row>98</xdr:row>
      <xdr:rowOff>90590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68666"/>
          <a:ext cx="889000" cy="2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27711</xdr:rowOff>
    </xdr:from>
    <xdr:to>
      <xdr:col>55</xdr:col>
      <xdr:colOff>50800</xdr:colOff>
      <xdr:row>98</xdr:row>
      <xdr:rowOff>129311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114088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4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51315</xdr:rowOff>
    </xdr:from>
    <xdr:to>
      <xdr:col>50</xdr:col>
      <xdr:colOff>165100</xdr:colOff>
      <xdr:row>98</xdr:row>
      <xdr:rowOff>152915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144042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80690</xdr:rowOff>
    </xdr:from>
    <xdr:to>
      <xdr:col>46</xdr:col>
      <xdr:colOff>38100</xdr:colOff>
      <xdr:row>99</xdr:row>
      <xdr:rowOff>10840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1967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39790</xdr:rowOff>
    </xdr:from>
    <xdr:to>
      <xdr:col>41</xdr:col>
      <xdr:colOff>101600</xdr:colOff>
      <xdr:row>98</xdr:row>
      <xdr:rowOff>141390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132517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15766</xdr:rowOff>
    </xdr:from>
    <xdr:to>
      <xdr:col>36</xdr:col>
      <xdr:colOff>165100</xdr:colOff>
      <xdr:row>98</xdr:row>
      <xdr:rowOff>117366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108493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1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145872</xdr:rowOff>
    </xdr:from>
    <xdr:to>
      <xdr:col>85</xdr:col>
      <xdr:colOff>127000</xdr:colOff>
      <xdr:row>35</xdr:row>
      <xdr:rowOff>56398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975172"/>
          <a:ext cx="8382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115286</xdr:rowOff>
    </xdr:from>
    <xdr:to>
      <xdr:col>81</xdr:col>
      <xdr:colOff>50800</xdr:colOff>
      <xdr:row>35</xdr:row>
      <xdr:rowOff>56398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944586"/>
          <a:ext cx="889000" cy="1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31024</xdr:rowOff>
    </xdr:from>
    <xdr:to>
      <xdr:col>76</xdr:col>
      <xdr:colOff>114300</xdr:colOff>
      <xdr:row>34</xdr:row>
      <xdr:rowOff>115286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517424"/>
          <a:ext cx="889000" cy="42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123105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31024</xdr:rowOff>
    </xdr:from>
    <xdr:to>
      <xdr:col>71</xdr:col>
      <xdr:colOff>177800</xdr:colOff>
      <xdr:row>35</xdr:row>
      <xdr:rowOff>18633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517424"/>
          <a:ext cx="889000" cy="50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95072</xdr:rowOff>
    </xdr:from>
    <xdr:to>
      <xdr:col>85</xdr:col>
      <xdr:colOff>177800</xdr:colOff>
      <xdr:row>35</xdr:row>
      <xdr:rowOff>25222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117949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5598</xdr:rowOff>
    </xdr:from>
    <xdr:to>
      <xdr:col>81</xdr:col>
      <xdr:colOff>101600</xdr:colOff>
      <xdr:row>35</xdr:row>
      <xdr:rowOff>107198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123725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7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64486</xdr:rowOff>
    </xdr:from>
    <xdr:to>
      <xdr:col>76</xdr:col>
      <xdr:colOff>165100</xdr:colOff>
      <xdr:row>34</xdr:row>
      <xdr:rowOff>166086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8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11163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66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151674</xdr:rowOff>
    </xdr:from>
    <xdr:to>
      <xdr:col>72</xdr:col>
      <xdr:colOff>38100</xdr:colOff>
      <xdr:row>32</xdr:row>
      <xdr:rowOff>81824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4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98351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24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139283</xdr:rowOff>
    </xdr:from>
    <xdr:to>
      <xdr:col>67</xdr:col>
      <xdr:colOff>101600</xdr:colOff>
      <xdr:row>35</xdr:row>
      <xdr:rowOff>69433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96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85960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74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132466</xdr:rowOff>
    </xdr:from>
    <xdr:to>
      <xdr:col>85</xdr:col>
      <xdr:colOff>127000</xdr:colOff>
      <xdr:row>57</xdr:row>
      <xdr:rowOff>141022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05116"/>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141022</xdr:rowOff>
    </xdr:from>
    <xdr:to>
      <xdr:col>81</xdr:col>
      <xdr:colOff>50800</xdr:colOff>
      <xdr:row>58</xdr:row>
      <xdr:rowOff>43231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13672"/>
          <a:ext cx="8890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61992</xdr:rowOff>
    </xdr:from>
    <xdr:to>
      <xdr:col>76</xdr:col>
      <xdr:colOff>114300</xdr:colOff>
      <xdr:row>58</xdr:row>
      <xdr:rowOff>43231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34642"/>
          <a:ext cx="889000" cy="15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19603</xdr:rowOff>
    </xdr:from>
    <xdr:to>
      <xdr:col>71</xdr:col>
      <xdr:colOff>177800</xdr:colOff>
      <xdr:row>57</xdr:row>
      <xdr:rowOff>61992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92253"/>
          <a:ext cx="889000" cy="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81666</xdr:rowOff>
    </xdr:from>
    <xdr:to>
      <xdr:col>85</xdr:col>
      <xdr:colOff>177800</xdr:colOff>
      <xdr:row>58</xdr:row>
      <xdr:rowOff>11816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168043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6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90222</xdr:rowOff>
    </xdr:from>
    <xdr:to>
      <xdr:col>81</xdr:col>
      <xdr:colOff>101600</xdr:colOff>
      <xdr:row>58</xdr:row>
      <xdr:rowOff>20372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11499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163881</xdr:rowOff>
    </xdr:from>
    <xdr:to>
      <xdr:col>76</xdr:col>
      <xdr:colOff>165100</xdr:colOff>
      <xdr:row>58</xdr:row>
      <xdr:rowOff>94031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85158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2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11192</xdr:rowOff>
    </xdr:from>
    <xdr:to>
      <xdr:col>72</xdr:col>
      <xdr:colOff>38100</xdr:colOff>
      <xdr:row>57</xdr:row>
      <xdr:rowOff>112792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103919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7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140253</xdr:rowOff>
    </xdr:from>
    <xdr:to>
      <xdr:col>67</xdr:col>
      <xdr:colOff>101600</xdr:colOff>
      <xdr:row>57</xdr:row>
      <xdr:rowOff>70403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61530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3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162331</xdr:rowOff>
    </xdr:from>
    <xdr:to>
      <xdr:col>85</xdr:col>
      <xdr:colOff>127000</xdr:colOff>
      <xdr:row>95</xdr:row>
      <xdr:rowOff>16827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278631"/>
          <a:ext cx="8382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16827</xdr:rowOff>
    </xdr:from>
    <xdr:to>
      <xdr:col>81</xdr:col>
      <xdr:colOff>50800</xdr:colOff>
      <xdr:row>95</xdr:row>
      <xdr:rowOff>83007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04577"/>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83007</xdr:rowOff>
    </xdr:from>
    <xdr:to>
      <xdr:col>76</xdr:col>
      <xdr:colOff>114300</xdr:colOff>
      <xdr:row>95</xdr:row>
      <xdr:rowOff>149720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70757"/>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149720</xdr:rowOff>
    </xdr:from>
    <xdr:to>
      <xdr:col>71</xdr:col>
      <xdr:colOff>177800</xdr:colOff>
      <xdr:row>96</xdr:row>
      <xdr:rowOff>12522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37470"/>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111531</xdr:rowOff>
    </xdr:from>
    <xdr:to>
      <xdr:col>85</xdr:col>
      <xdr:colOff>177800</xdr:colOff>
      <xdr:row>95</xdr:row>
      <xdr:rowOff>41681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134408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07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137477</xdr:rowOff>
    </xdr:from>
    <xdr:to>
      <xdr:col>81</xdr:col>
      <xdr:colOff>101600</xdr:colOff>
      <xdr:row>95</xdr:row>
      <xdr:rowOff>67627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84154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0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32207</xdr:rowOff>
    </xdr:from>
    <xdr:to>
      <xdr:col>76</xdr:col>
      <xdr:colOff>165100</xdr:colOff>
      <xdr:row>95</xdr:row>
      <xdr:rowOff>133807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124934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1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98920</xdr:rowOff>
    </xdr:from>
    <xdr:to>
      <xdr:col>72</xdr:col>
      <xdr:colOff>38100</xdr:colOff>
      <xdr:row>96</xdr:row>
      <xdr:rowOff>29070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20197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7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133172</xdr:rowOff>
    </xdr:from>
    <xdr:to>
      <xdr:col>67</xdr:col>
      <xdr:colOff>101600</xdr:colOff>
      <xdr:row>96</xdr:row>
      <xdr:rowOff>63322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54449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令和４年度にエネルギー・物価の高騰による町民の負担増を踏まえ、物価高騰に伴う低所得世帯支援事業を実施したことにより２億４，０１０万７千円増加した。また、商工費は、デジタル田園都市国家構想推進交付金事業が前年度比１億７４万３千円増加した。物価高騰に伴う生活支援として令和４年度に実施したエネルギー価格高騰対策生活者支援事業３，８９７万２千円や、消費活性化マイナンバー普及支援事業２，４７１万９千円は終了したが、全体としては増額となった。消防費では、災害対策事業が前年度比１，５５１万７千円増加したことと、災害対応特殊消防ポンプ自動車の更新により常備消防関係車両購入事業が前年度比２，４０２万３千円増加した。一方、総務費は、ふるさと応援基金積立金が前年度比４億３，４６８万５千円減少した。また、衛生費は、新型コロナウイルス感染症ワクチン接種事業が前年度比１億２，９６４千円８千円減少。教育費では、小学校給食施設整備事業が前年度比９，３９０万６千円減少したが、養老小学校プール管理棟大規模改修などにより小学校校舎等施設整備事業は前年度比７，１０５万７千円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単年度収支や実質単年度収支は、補正事業の一部を一般財源で賄ったことに加え、特定目的基金の取り崩しを抑え、財政調整基金の取り崩しを行った影響もあり、前年度に引き続き赤字となった。また、臨時財政対策債の発行可能額の減少も悪化した要因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算出されておらず、令和５年度においても引き続き全ての会計において黒字が続いている状態である。今後は、社会保障費の増加による歳出の肥大化及び人口減少による税収等の減少が予想されることから、引き続き受益者負担の適正化や徴収対策の徹底等により財源を確保するとともに、経費の削減を行い安定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13218221</v>
      </c>
      <c r="BO4" s="371"/>
      <c r="BP4" s="371"/>
      <c r="BQ4" s="371"/>
      <c r="BR4" s="371"/>
      <c r="BS4" s="371"/>
      <c r="BT4" s="371"/>
      <c r="BU4" s="372"/>
      <c r="BV4" s="370">
        <v>13477033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15.1</v>
      </c>
      <c r="CU4" s="377"/>
      <c r="CV4" s="377"/>
      <c r="CW4" s="377"/>
      <c r="CX4" s="377"/>
      <c r="CY4" s="377"/>
      <c r="CZ4" s="377"/>
      <c r="DA4" s="378"/>
      <c r="DB4" s="376">
        <v>15.2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12137051</v>
      </c>
      <c r="BO5" s="408"/>
      <c r="BP5" s="408"/>
      <c r="BQ5" s="408"/>
      <c r="BR5" s="408"/>
      <c r="BS5" s="408"/>
      <c r="BT5" s="408"/>
      <c r="BU5" s="409"/>
      <c r="BV5" s="407">
        <v>12396961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87.7</v>
      </c>
      <c r="CU5" s="405"/>
      <c r="CV5" s="405"/>
      <c r="CW5" s="405"/>
      <c r="CX5" s="405"/>
      <c r="CY5" s="405"/>
      <c r="CZ5" s="405"/>
      <c r="DA5" s="406"/>
      <c r="DB5" s="404">
        <v>85.7</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1081170</v>
      </c>
      <c r="BO6" s="408"/>
      <c r="BP6" s="408"/>
      <c r="BQ6" s="408"/>
      <c r="BR6" s="408"/>
      <c r="BS6" s="408"/>
      <c r="BT6" s="408"/>
      <c r="BU6" s="409"/>
      <c r="BV6" s="407">
        <v>1080072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88.4</v>
      </c>
      <c r="CU6" s="445"/>
      <c r="CV6" s="445"/>
      <c r="CW6" s="445"/>
      <c r="CX6" s="445"/>
      <c r="CY6" s="445"/>
      <c r="CZ6" s="445"/>
      <c r="DA6" s="446"/>
      <c r="DB6" s="444">
        <v>87.4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19467</v>
      </c>
      <c r="BO7" s="408"/>
      <c r="BP7" s="408"/>
      <c r="BQ7" s="408"/>
      <c r="BR7" s="408"/>
      <c r="BS7" s="408"/>
      <c r="BT7" s="408"/>
      <c r="BU7" s="409"/>
      <c r="BV7" s="407">
        <v>14903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7027966</v>
      </c>
      <c r="CU7" s="408"/>
      <c r="CV7" s="408"/>
      <c r="CW7" s="408"/>
      <c r="CX7" s="408"/>
      <c r="CY7" s="408"/>
      <c r="CZ7" s="408"/>
      <c r="DA7" s="409"/>
      <c r="DB7" s="407">
        <v>7028125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1061703</v>
      </c>
      <c r="BO8" s="408"/>
      <c r="BP8" s="408"/>
      <c r="BQ8" s="408"/>
      <c r="BR8" s="408"/>
      <c r="BS8" s="408"/>
      <c r="BT8" s="408"/>
      <c r="BU8" s="409"/>
      <c r="BV8" s="407">
        <v>1065169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0.57999999999999996</v>
      </c>
      <c r="CU8" s="448"/>
      <c r="CV8" s="448"/>
      <c r="CW8" s="448"/>
      <c r="CX8" s="448"/>
      <c r="CY8" s="448"/>
      <c r="CZ8" s="448"/>
      <c r="DA8" s="449"/>
      <c r="DB8" s="447">
        <v>0.59</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26882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-3466</v>
      </c>
      <c r="BO9" s="408"/>
      <c r="BP9" s="408"/>
      <c r="BQ9" s="408"/>
      <c r="BR9" s="408"/>
      <c r="BS9" s="408"/>
      <c r="BT9" s="408"/>
      <c r="BU9" s="409"/>
      <c r="BV9" s="407">
        <v>-90630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10.199999999999999</v>
      </c>
      <c r="CU9" s="405"/>
      <c r="CV9" s="405"/>
      <c r="CW9" s="405"/>
      <c r="CX9" s="405"/>
      <c r="CY9" s="405"/>
      <c r="CZ9" s="405"/>
      <c r="DA9" s="406"/>
      <c r="DB9" s="404">
        <v>10.1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29029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5476</v>
      </c>
      <c r="BO10" s="408"/>
      <c r="BP10" s="408"/>
      <c r="BQ10" s="408"/>
      <c r="BR10" s="408"/>
      <c r="BS10" s="408"/>
      <c r="BT10" s="408"/>
      <c r="BU10" s="409"/>
      <c r="BV10" s="407">
        <v>5476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26397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150000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25678</v>
      </c>
      <c r="S13" s="492"/>
      <c r="T13" s="492"/>
      <c r="U13" s="492"/>
      <c r="V13" s="493"/>
      <c r="W13" s="423" t="s">
        <v>131</v>
      </c>
      <c r="X13" s="424"/>
      <c r="Y13" s="424"/>
      <c r="Z13" s="424"/>
      <c r="AA13" s="424"/>
      <c r="AB13" s="414"/>
      <c r="AC13" s="458">
        <v>433</v>
      </c>
      <c r="AD13" s="459"/>
      <c r="AE13" s="459"/>
      <c r="AF13" s="459"/>
      <c r="AG13" s="501"/>
      <c r="AH13" s="458">
        <v>499</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-147990</v>
      </c>
      <c r="BO13" s="408"/>
      <c r="BP13" s="408"/>
      <c r="BQ13" s="408"/>
      <c r="BR13" s="408"/>
      <c r="BS13" s="408"/>
      <c r="BT13" s="408"/>
      <c r="BU13" s="409"/>
      <c r="BV13" s="407">
        <v>-85154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7.8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26858</v>
      </c>
      <c r="S14" s="492"/>
      <c r="T14" s="492"/>
      <c r="U14" s="492"/>
      <c r="V14" s="493"/>
      <c r="W14" s="397"/>
      <c r="X14" s="398"/>
      <c r="Y14" s="398"/>
      <c r="Z14" s="398"/>
      <c r="AA14" s="398"/>
      <c r="AB14" s="387"/>
      <c r="AC14" s="494">
        <v>3.3</v>
      </c>
      <c r="AD14" s="495"/>
      <c r="AE14" s="495"/>
      <c r="AF14" s="495"/>
      <c r="AG14" s="496"/>
      <c r="AH14" s="494">
        <v>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32.6</v>
      </c>
      <c r="CU14" s="506"/>
      <c r="CV14" s="506"/>
      <c r="CW14" s="506"/>
      <c r="CX14" s="506"/>
      <c r="CY14" s="506"/>
      <c r="CZ14" s="506"/>
      <c r="DA14" s="507"/>
      <c r="DB14" s="505">
        <v>37.799999999999997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26196</v>
      </c>
      <c r="S15" s="492"/>
      <c r="T15" s="492"/>
      <c r="U15" s="492"/>
      <c r="V15" s="493"/>
      <c r="W15" s="423" t="s">
        <v>137</v>
      </c>
      <c r="X15" s="424"/>
      <c r="Y15" s="424"/>
      <c r="Z15" s="424"/>
      <c r="AA15" s="424"/>
      <c r="AB15" s="414"/>
      <c r="AC15" s="458">
        <v>4819</v>
      </c>
      <c r="AD15" s="459"/>
      <c r="AE15" s="459"/>
      <c r="AF15" s="459"/>
      <c r="AG15" s="501"/>
      <c r="AH15" s="458">
        <v>5549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3559591</v>
      </c>
      <c r="BO15" s="371"/>
      <c r="BP15" s="371"/>
      <c r="BQ15" s="371"/>
      <c r="BR15" s="371"/>
      <c r="BS15" s="371"/>
      <c r="BT15" s="371"/>
      <c r="BU15" s="372"/>
      <c r="BV15" s="370">
        <v>3545460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37.1</v>
      </c>
      <c r="AD16" s="495"/>
      <c r="AE16" s="495"/>
      <c r="AF16" s="495"/>
      <c r="AG16" s="496"/>
      <c r="AH16" s="494">
        <v>38.5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6059992</v>
      </c>
      <c r="BO16" s="408"/>
      <c r="BP16" s="408"/>
      <c r="BQ16" s="408"/>
      <c r="BR16" s="408"/>
      <c r="BS16" s="408"/>
      <c r="BT16" s="408"/>
      <c r="BU16" s="409"/>
      <c r="BV16" s="407">
        <v>5985445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7743</v>
      </c>
      <c r="AD17" s="459"/>
      <c r="AE17" s="459"/>
      <c r="AF17" s="459"/>
      <c r="AG17" s="501"/>
      <c r="AH17" s="458">
        <v>8377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4467402</v>
      </c>
      <c r="BO17" s="408"/>
      <c r="BP17" s="408"/>
      <c r="BQ17" s="408"/>
      <c r="BR17" s="408"/>
      <c r="BS17" s="408"/>
      <c r="BT17" s="408"/>
      <c r="BU17" s="409"/>
      <c r="BV17" s="407">
        <v>4454258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72.290000000000006</v>
      </c>
      <c r="M18" s="531"/>
      <c r="N18" s="531"/>
      <c r="O18" s="531"/>
      <c r="P18" s="531"/>
      <c r="Q18" s="531"/>
      <c r="R18" s="532"/>
      <c r="S18" s="532"/>
      <c r="T18" s="532"/>
      <c r="U18" s="532"/>
      <c r="V18" s="533"/>
      <c r="W18" s="425"/>
      <c r="X18" s="426"/>
      <c r="Y18" s="426"/>
      <c r="Z18" s="426"/>
      <c r="AA18" s="426"/>
      <c r="AB18" s="417"/>
      <c r="AC18" s="534">
        <v>59.6</v>
      </c>
      <c r="AD18" s="535"/>
      <c r="AE18" s="535"/>
      <c r="AF18" s="535"/>
      <c r="AG18" s="536"/>
      <c r="AH18" s="534">
        <v>58.1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6210898</v>
      </c>
      <c r="BO18" s="408"/>
      <c r="BP18" s="408"/>
      <c r="BQ18" s="408"/>
      <c r="BR18" s="408"/>
      <c r="BS18" s="408"/>
      <c r="BT18" s="408"/>
      <c r="BU18" s="409"/>
      <c r="BV18" s="407">
        <v>6091286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372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9995591</v>
      </c>
      <c r="BO19" s="408"/>
      <c r="BP19" s="408"/>
      <c r="BQ19" s="408"/>
      <c r="BR19" s="408"/>
      <c r="BS19" s="408"/>
      <c r="BT19" s="408"/>
      <c r="BU19" s="409"/>
      <c r="BV19" s="407">
        <v>9918991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9405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9958553</v>
      </c>
      <c r="BO22" s="371"/>
      <c r="BP22" s="371"/>
      <c r="BQ22" s="371"/>
      <c r="BR22" s="371"/>
      <c r="BS22" s="371"/>
      <c r="BT22" s="371"/>
      <c r="BU22" s="372"/>
      <c r="BV22" s="370">
        <v>10616307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7728695</v>
      </c>
      <c r="BO23" s="408"/>
      <c r="BP23" s="408"/>
      <c r="BQ23" s="408"/>
      <c r="BR23" s="408"/>
      <c r="BS23" s="408"/>
      <c r="BT23" s="408"/>
      <c r="BU23" s="409"/>
      <c r="BV23" s="407">
        <v>8246630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7440</v>
      </c>
      <c r="R24" s="459"/>
      <c r="S24" s="459"/>
      <c r="T24" s="459"/>
      <c r="U24" s="459"/>
      <c r="V24" s="501"/>
      <c r="W24" s="553"/>
      <c r="X24" s="554"/>
      <c r="Y24" s="555"/>
      <c r="Z24" s="457" t="s">
        <v>162</v>
      </c>
      <c r="AA24" s="437"/>
      <c r="AB24" s="437"/>
      <c r="AC24" s="437"/>
      <c r="AD24" s="437"/>
      <c r="AE24" s="437"/>
      <c r="AF24" s="437"/>
      <c r="AG24" s="438"/>
      <c r="AH24" s="458">
        <v>253</v>
      </c>
      <c r="AI24" s="459"/>
      <c r="AJ24" s="459"/>
      <c r="AK24" s="459"/>
      <c r="AL24" s="501"/>
      <c r="AM24" s="458">
        <v>710171</v>
      </c>
      <c r="AN24" s="459"/>
      <c r="AO24" s="459"/>
      <c r="AP24" s="459"/>
      <c r="AQ24" s="459"/>
      <c r="AR24" s="501"/>
      <c r="AS24" s="458">
        <v>2807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5063244</v>
      </c>
      <c r="BO24" s="408"/>
      <c r="BP24" s="408"/>
      <c r="BQ24" s="408"/>
      <c r="BR24" s="408"/>
      <c r="BS24" s="408"/>
      <c r="BT24" s="408"/>
      <c r="BU24" s="409"/>
      <c r="BV24" s="407">
        <v>5310560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6370</v>
      </c>
      <c r="R25" s="459"/>
      <c r="S25" s="459"/>
      <c r="T25" s="459"/>
      <c r="U25" s="459"/>
      <c r="V25" s="501"/>
      <c r="W25" s="553"/>
      <c r="X25" s="554"/>
      <c r="Y25" s="555"/>
      <c r="Z25" s="457" t="s">
        <v>165</v>
      </c>
      <c r="AA25" s="437"/>
      <c r="AB25" s="437"/>
      <c r="AC25" s="437"/>
      <c r="AD25" s="437"/>
      <c r="AE25" s="437"/>
      <c r="AF25" s="437"/>
      <c r="AG25" s="438"/>
      <c r="AH25" s="458">
        <v>66</v>
      </c>
      <c r="AI25" s="459"/>
      <c r="AJ25" s="459"/>
      <c r="AK25" s="459"/>
      <c r="AL25" s="501"/>
      <c r="AM25" s="458">
        <v>182292</v>
      </c>
      <c r="AN25" s="459"/>
      <c r="AO25" s="459"/>
      <c r="AP25" s="459"/>
      <c r="AQ25" s="459"/>
      <c r="AR25" s="501"/>
      <c r="AS25" s="458">
        <v>2762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128446</v>
      </c>
      <c r="BO25" s="371"/>
      <c r="BP25" s="371"/>
      <c r="BQ25" s="371"/>
      <c r="BR25" s="371"/>
      <c r="BS25" s="371"/>
      <c r="BT25" s="371"/>
      <c r="BU25" s="372"/>
      <c r="BV25" s="370">
        <v>38866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5400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3200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563458</v>
      </c>
      <c r="BO27" s="527"/>
      <c r="BP27" s="527"/>
      <c r="BQ27" s="527"/>
      <c r="BR27" s="527"/>
      <c r="BS27" s="527"/>
      <c r="BT27" s="527"/>
      <c r="BU27" s="528"/>
      <c r="BV27" s="526">
        <v>562910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2850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823394</v>
      </c>
      <c r="BO28" s="371"/>
      <c r="BP28" s="371"/>
      <c r="BQ28" s="371"/>
      <c r="BR28" s="371"/>
      <c r="BS28" s="371"/>
      <c r="BT28" s="371"/>
      <c r="BU28" s="372"/>
      <c r="BV28" s="370">
        <v>967918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11</v>
      </c>
      <c r="M29" s="459"/>
      <c r="N29" s="459"/>
      <c r="O29" s="459"/>
      <c r="P29" s="501"/>
      <c r="Q29" s="458">
        <v>2650</v>
      </c>
      <c r="R29" s="459"/>
      <c r="S29" s="459"/>
      <c r="T29" s="459"/>
      <c r="U29" s="459"/>
      <c r="V29" s="501"/>
      <c r="W29" s="556"/>
      <c r="X29" s="557"/>
      <c r="Y29" s="558"/>
      <c r="Z29" s="457" t="s">
        <v>177</v>
      </c>
      <c r="AA29" s="437"/>
      <c r="AB29" s="437"/>
      <c r="AC29" s="437"/>
      <c r="AD29" s="437"/>
      <c r="AE29" s="437"/>
      <c r="AF29" s="437"/>
      <c r="AG29" s="438"/>
      <c r="AH29" s="458">
        <v>253</v>
      </c>
      <c r="AI29" s="459"/>
      <c r="AJ29" s="459"/>
      <c r="AK29" s="459"/>
      <c r="AL29" s="501"/>
      <c r="AM29" s="458">
        <v>710171</v>
      </c>
      <c r="AN29" s="459"/>
      <c r="AO29" s="459"/>
      <c r="AP29" s="459"/>
      <c r="AQ29" s="459"/>
      <c r="AR29" s="501"/>
      <c r="AS29" s="458">
        <v>2807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229582</v>
      </c>
      <c r="BO29" s="408"/>
      <c r="BP29" s="408"/>
      <c r="BQ29" s="408"/>
      <c r="BR29" s="408"/>
      <c r="BS29" s="408"/>
      <c r="BT29" s="408"/>
      <c r="BU29" s="409"/>
      <c r="BV29" s="407">
        <v>193883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3287188</v>
      </c>
      <c r="BO30" s="527"/>
      <c r="BP30" s="527"/>
      <c r="BQ30" s="527"/>
      <c r="BR30" s="527"/>
      <c r="BS30" s="527"/>
      <c r="BT30" s="527"/>
      <c r="BU30" s="528"/>
      <c r="BV30" s="526">
        <v>2905066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上水道事業会計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IF('各会計、関係団体の財政状況及び健全化判断比率'!B34="","",'各会計、関係団体の財政状況及び健全化判断比率'!B34)</f>
        <v>簡易水道特別会計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南濃衛生施設利用事務組合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養老町スポーツ連盟</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公共下水道事業会計</v>
      </c>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IF('各会計、関係団体の財政状況及び健全化判断比率'!B35="","",'各会計、関係団体の財政状況及び健全化判断比率'!B35)</f>
        <v>食肉事業センター特別会計</v>
      </c>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西南濃粗大廃棄物処理組合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養老町土地開発公社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介護サービス事業特別会計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11</v>
      </c>
      <c r="BF36" s="597"/>
      <c r="BG36" s="598" t="str">
        <f>IF('各会計、関係団体の財政状況及び健全化判断比率'!B36="","",'各会計、関係団体の財政状況及び健全化判断比率'!B36)</f>
        <v>農業集落排水事業特別会計</v>
      </c>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岐阜県後期高齢者医療連合（一般会計分）</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岐阜県後期高齢者医療連合（特別会計分）</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岐阜県市町村会館組合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岐阜県市町村職員退職手当組合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bpCaJkp0KwEsIijJSJisMPUq0SBWxGMEcevnDkD5H8qHnLkBd07LX4tDeNkvTlRrW+yrBEkvGbFExieMXto3oQ==" saltValue="QFdT5oKcZOM4Rnf9lKvC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0" t="s">
        <v>537</v>
      </c>
      <c r="D34" s="1150"/>
      <c r="E34" s="1151"/>
      <c r="F34" s="32">
        <v>5</v>
      </c>
      <c r="G34" s="33">
        <v>9.44</v>
      </c>
      <c r="H34" s="33">
        <v>14.9</v>
      </c>
      <c r="I34" s="33">
        <v>14.13</v>
      </c>
      <c r="J34" s="34">
        <v>14.06</v>
      </c>
      <c r="K34" s="22"/>
      <c r="L34" s="22"/>
      <c r="M34" s="22"/>
      <c r="N34" s="22"/>
      <c r="O34" s="22"/>
      <c r="P34" s="22"/>
    </row>
    <row r="35" spans="1:16" ht="39" customHeight="1" x14ac:dyDescent="0.15">
      <c r="A35" s="22"/>
      <c r="B35" s="35"/>
      <c r="C35" s="1144" t="s">
        <v>538</v>
      </c>
      <c r="D35" s="1145"/>
      <c r="E35" s="1146"/>
      <c r="F35" s="36">
        <v>7.32</v>
      </c>
      <c r="G35" s="37">
        <v>8.6999999999999993</v>
      </c>
      <c r="H35" s="37">
        <v>8.93</v>
      </c>
      <c r="I35" s="37">
        <v>9.1199999999999992</v>
      </c>
      <c r="J35" s="38">
        <v>9.3000000000000007</v>
      </c>
      <c r="K35" s="22"/>
      <c r="L35" s="22"/>
      <c r="M35" s="22"/>
      <c r="N35" s="22"/>
      <c r="O35" s="22"/>
      <c r="P35" s="22"/>
    </row>
    <row r="36" spans="1:16" ht="39" customHeight="1" x14ac:dyDescent="0.15">
      <c r="A36" s="22"/>
      <c r="B36" s="35"/>
      <c r="C36" s="1144" t="s">
        <v>539</v>
      </c>
      <c r="D36" s="1145"/>
      <c r="E36" s="1146"/>
      <c r="F36" s="36">
        <v>8.48</v>
      </c>
      <c r="G36" s="37">
        <v>7.68</v>
      </c>
      <c r="H36" s="37">
        <v>6</v>
      </c>
      <c r="I36" s="37">
        <v>4.97</v>
      </c>
      <c r="J36" s="38">
        <v>8.1999999999999993</v>
      </c>
      <c r="K36" s="22"/>
      <c r="L36" s="22"/>
      <c r="M36" s="22"/>
      <c r="N36" s="22"/>
      <c r="O36" s="22"/>
      <c r="P36" s="22"/>
    </row>
    <row r="37" spans="1:16" ht="39" customHeight="1" x14ac:dyDescent="0.15">
      <c r="A37" s="22"/>
      <c r="B37" s="35"/>
      <c r="C37" s="1144" t="s">
        <v>540</v>
      </c>
      <c r="D37" s="1145"/>
      <c r="E37" s="1146"/>
      <c r="F37" s="36">
        <v>2.94</v>
      </c>
      <c r="G37" s="37">
        <v>2.79</v>
      </c>
      <c r="H37" s="37">
        <v>3.89</v>
      </c>
      <c r="I37" s="37">
        <v>4.83</v>
      </c>
      <c r="J37" s="38">
        <v>3.94</v>
      </c>
      <c r="K37" s="22"/>
      <c r="L37" s="22"/>
      <c r="M37" s="22"/>
      <c r="N37" s="22"/>
      <c r="O37" s="22"/>
      <c r="P37" s="22"/>
    </row>
    <row r="38" spans="1:16" ht="39" customHeight="1" x14ac:dyDescent="0.15">
      <c r="A38" s="22"/>
      <c r="B38" s="35"/>
      <c r="C38" s="1144" t="s">
        <v>541</v>
      </c>
      <c r="D38" s="1145"/>
      <c r="E38" s="1146"/>
      <c r="F38" s="36">
        <v>0.92</v>
      </c>
      <c r="G38" s="37">
        <v>0.98</v>
      </c>
      <c r="H38" s="37">
        <v>0.95</v>
      </c>
      <c r="I38" s="37">
        <v>1.02</v>
      </c>
      <c r="J38" s="38">
        <v>1.04</v>
      </c>
      <c r="K38" s="22"/>
      <c r="L38" s="22"/>
      <c r="M38" s="22"/>
      <c r="N38" s="22"/>
      <c r="O38" s="22"/>
      <c r="P38" s="22"/>
    </row>
    <row r="39" spans="1:16" ht="39" customHeight="1" x14ac:dyDescent="0.15">
      <c r="A39" s="22"/>
      <c r="B39" s="35"/>
      <c r="C39" s="1144" t="s">
        <v>542</v>
      </c>
      <c r="D39" s="1145"/>
      <c r="E39" s="1146"/>
      <c r="F39" s="36">
        <v>0.43</v>
      </c>
      <c r="G39" s="37">
        <v>0.43</v>
      </c>
      <c r="H39" s="37">
        <v>0.47</v>
      </c>
      <c r="I39" s="37">
        <v>0.55000000000000004</v>
      </c>
      <c r="J39" s="38">
        <v>0.74</v>
      </c>
      <c r="K39" s="22"/>
      <c r="L39" s="22"/>
      <c r="M39" s="22"/>
      <c r="N39" s="22"/>
      <c r="O39" s="22"/>
      <c r="P39" s="22"/>
    </row>
    <row r="40" spans="1:16" ht="39" customHeight="1" x14ac:dyDescent="0.15">
      <c r="A40" s="22"/>
      <c r="B40" s="35"/>
      <c r="C40" s="1144" t="s">
        <v>543</v>
      </c>
      <c r="D40" s="1145"/>
      <c r="E40" s="1146"/>
      <c r="F40" s="36" t="s">
        <v>492</v>
      </c>
      <c r="G40" s="37">
        <v>0.27</v>
      </c>
      <c r="H40" s="37">
        <v>0.35</v>
      </c>
      <c r="I40" s="37">
        <v>0.28000000000000003</v>
      </c>
      <c r="J40" s="38">
        <v>0.4</v>
      </c>
      <c r="K40" s="22"/>
      <c r="L40" s="22"/>
      <c r="M40" s="22"/>
      <c r="N40" s="22"/>
      <c r="O40" s="22"/>
      <c r="P40" s="22"/>
    </row>
    <row r="41" spans="1:16" ht="39" customHeight="1" x14ac:dyDescent="0.15">
      <c r="A41" s="22"/>
      <c r="B41" s="35"/>
      <c r="C41" s="1144" t="s">
        <v>544</v>
      </c>
      <c r="D41" s="1145"/>
      <c r="E41" s="1146"/>
      <c r="F41" s="36">
        <v>0.03</v>
      </c>
      <c r="G41" s="37">
        <v>0.03</v>
      </c>
      <c r="H41" s="37">
        <v>0.02</v>
      </c>
      <c r="I41" s="37">
        <v>0.02</v>
      </c>
      <c r="J41" s="38">
        <v>0.15</v>
      </c>
      <c r="K41" s="22"/>
      <c r="L41" s="22"/>
      <c r="M41" s="22"/>
      <c r="N41" s="22"/>
      <c r="O41" s="22"/>
      <c r="P41" s="22"/>
    </row>
    <row r="42" spans="1:16" ht="39" customHeight="1" x14ac:dyDescent="0.15">
      <c r="A42" s="22"/>
      <c r="B42" s="39"/>
      <c r="C42" s="1144" t="s">
        <v>545</v>
      </c>
      <c r="D42" s="1145"/>
      <c r="E42" s="1146"/>
      <c r="F42" s="36" t="s">
        <v>492</v>
      </c>
      <c r="G42" s="37" t="s">
        <v>492</v>
      </c>
      <c r="H42" s="37" t="s">
        <v>492</v>
      </c>
      <c r="I42" s="37" t="s">
        <v>492</v>
      </c>
      <c r="J42" s="38" t="s">
        <v>492</v>
      </c>
      <c r="K42" s="22"/>
      <c r="L42" s="22"/>
      <c r="M42" s="22"/>
      <c r="N42" s="22"/>
      <c r="O42" s="22"/>
      <c r="P42" s="22"/>
    </row>
    <row r="43" spans="1:16" ht="39" customHeight="1" thickBot="1" x14ac:dyDescent="0.2">
      <c r="A43" s="22"/>
      <c r="B43" s="40"/>
      <c r="C43" s="1147" t="s">
        <v>546</v>
      </c>
      <c r="D43" s="1148"/>
      <c r="E43" s="1149"/>
      <c r="F43" s="41">
        <v>0.25</v>
      </c>
      <c r="G43" s="42">
        <v>0.11</v>
      </c>
      <c r="H43" s="42">
        <v>0.47</v>
      </c>
      <c r="I43" s="42">
        <v>0.12</v>
      </c>
      <c r="J43" s="43">
        <v>0.17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V2kSdFwDkljSZEsAViMwY1VyuSUYiGPapUftdnIzvZndxURBbmpfqxxlchJPd6cYnB0JdHLGbeAKomzSgNrHg==" saltValue="rCxRhRsayjeJiyV7+qnn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820</v>
      </c>
      <c r="L45" s="60">
        <v>854</v>
      </c>
      <c r="M45" s="60">
        <v>930</v>
      </c>
      <c r="N45" s="60">
        <v>1000</v>
      </c>
      <c r="O45" s="61">
        <v>1025</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492</v>
      </c>
      <c r="L46" s="64" t="s">
        <v>492</v>
      </c>
      <c r="M46" s="64" t="s">
        <v>492</v>
      </c>
      <c r="N46" s="64" t="s">
        <v>492</v>
      </c>
      <c r="O46" s="65" t="s">
        <v>492</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492</v>
      </c>
      <c r="L47" s="64" t="s">
        <v>492</v>
      </c>
      <c r="M47" s="64" t="s">
        <v>492</v>
      </c>
      <c r="N47" s="64" t="s">
        <v>492</v>
      </c>
      <c r="O47" s="65" t="s">
        <v>492</v>
      </c>
      <c r="P47" s="48"/>
      <c r="Q47" s="48"/>
      <c r="R47" s="48"/>
      <c r="S47" s="48"/>
      <c r="T47" s="48"/>
      <c r="U47" s="48"/>
    </row>
    <row r="48" spans="1:21" ht="30.75" customHeight="1" x14ac:dyDescent="0.15">
      <c r="A48" s="48"/>
      <c r="B48" s="1154"/>
      <c r="C48" s="1155"/>
      <c r="D48" s="62"/>
      <c r="E48" s="1160" t="s">
        <v>13</v>
      </c>
      <c r="F48" s="1160"/>
      <c r="G48" s="1160"/>
      <c r="H48" s="1160"/>
      <c r="I48" s="1160"/>
      <c r="J48" s="1161"/>
      <c r="K48" s="63">
        <v>234</v>
      </c>
      <c r="L48" s="64">
        <v>186</v>
      </c>
      <c r="M48" s="64">
        <v>183</v>
      </c>
      <c r="N48" s="64">
        <v>173</v>
      </c>
      <c r="O48" s="65">
        <v>181</v>
      </c>
      <c r="P48" s="48"/>
      <c r="Q48" s="48"/>
      <c r="R48" s="48"/>
      <c r="S48" s="48"/>
      <c r="T48" s="48"/>
      <c r="U48" s="48"/>
    </row>
    <row r="49" spans="1:21" ht="30.75" customHeight="1" x14ac:dyDescent="0.15">
      <c r="A49" s="48"/>
      <c r="B49" s="1154"/>
      <c r="C49" s="1155"/>
      <c r="D49" s="62"/>
      <c r="E49" s="1160" t="s">
        <v>14</v>
      </c>
      <c r="F49" s="1160"/>
      <c r="G49" s="1160"/>
      <c r="H49" s="1160"/>
      <c r="I49" s="1160"/>
      <c r="J49" s="1161"/>
      <c r="K49" s="63">
        <v>146</v>
      </c>
      <c r="L49" s="64">
        <v>147</v>
      </c>
      <c r="M49" s="64">
        <v>127</v>
      </c>
      <c r="N49" s="64">
        <v>116</v>
      </c>
      <c r="O49" s="65">
        <v>15</v>
      </c>
      <c r="P49" s="48"/>
      <c r="Q49" s="48"/>
      <c r="R49" s="48"/>
      <c r="S49" s="48"/>
      <c r="T49" s="48"/>
      <c r="U49" s="48"/>
    </row>
    <row r="50" spans="1:21" ht="30.75" customHeight="1" x14ac:dyDescent="0.15">
      <c r="A50" s="48"/>
      <c r="B50" s="1154"/>
      <c r="C50" s="1155"/>
      <c r="D50" s="62"/>
      <c r="E50" s="1160" t="s">
        <v>15</v>
      </c>
      <c r="F50" s="1160"/>
      <c r="G50" s="1160"/>
      <c r="H50" s="1160"/>
      <c r="I50" s="1160"/>
      <c r="J50" s="1161"/>
      <c r="K50" s="63" t="s">
        <v>492</v>
      </c>
      <c r="L50" s="64" t="s">
        <v>492</v>
      </c>
      <c r="M50" s="64" t="s">
        <v>492</v>
      </c>
      <c r="N50" s="64" t="s">
        <v>492</v>
      </c>
      <c r="O50" s="65" t="s">
        <v>492</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492</v>
      </c>
      <c r="L51" s="64" t="s">
        <v>492</v>
      </c>
      <c r="M51" s="64" t="s">
        <v>492</v>
      </c>
      <c r="N51" s="64" t="s">
        <v>492</v>
      </c>
      <c r="O51" s="65" t="s">
        <v>492</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740</v>
      </c>
      <c r="L52" s="64">
        <v>734</v>
      </c>
      <c r="M52" s="64">
        <v>755</v>
      </c>
      <c r="N52" s="64">
        <v>729</v>
      </c>
      <c r="O52" s="65">
        <v>696</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460</v>
      </c>
      <c r="L53" s="69">
        <v>453</v>
      </c>
      <c r="M53" s="69">
        <v>485</v>
      </c>
      <c r="N53" s="69">
        <v>560</v>
      </c>
      <c r="O53" s="70">
        <v>525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8" t="s">
        <v>24</v>
      </c>
      <c r="C58" s="1169"/>
      <c r="D58" s="1174" t="s">
        <v>25</v>
      </c>
      <c r="E58" s="1175"/>
      <c r="F58" s="1175"/>
      <c r="G58" s="1175"/>
      <c r="H58" s="1175"/>
      <c r="I58" s="1175"/>
      <c r="J58" s="1176"/>
      <c r="K58" s="83" t="s">
        <v>492</v>
      </c>
      <c r="L58" s="84" t="s">
        <v>492</v>
      </c>
      <c r="M58" s="84" t="s">
        <v>492</v>
      </c>
      <c r="N58" s="84" t="s">
        <v>492</v>
      </c>
      <c r="O58" s="85" t="s">
        <v>563</v>
      </c>
    </row>
    <row r="59" spans="1:21" ht="31.5" customHeight="1" x14ac:dyDescent="0.15">
      <c r="B59" s="1170"/>
      <c r="C59" s="1171"/>
      <c r="D59" s="1177" t="s">
        <v>26</v>
      </c>
      <c r="E59" s="1178"/>
      <c r="F59" s="1178"/>
      <c r="G59" s="1178"/>
      <c r="H59" s="1178"/>
      <c r="I59" s="1178"/>
      <c r="J59" s="1179"/>
      <c r="K59" s="86" t="s">
        <v>492</v>
      </c>
      <c r="L59" s="87" t="s">
        <v>492</v>
      </c>
      <c r="M59" s="87" t="s">
        <v>492</v>
      </c>
      <c r="N59" s="87" t="s">
        <v>492</v>
      </c>
      <c r="O59" s="88" t="s">
        <v>563</v>
      </c>
    </row>
    <row r="60" spans="1:21" ht="31.5" customHeight="1" thickBot="1" x14ac:dyDescent="0.2">
      <c r="B60" s="1172"/>
      <c r="C60" s="1173"/>
      <c r="D60" s="1180" t="s">
        <v>27</v>
      </c>
      <c r="E60" s="1181"/>
      <c r="F60" s="1181"/>
      <c r="G60" s="1181"/>
      <c r="H60" s="1181"/>
      <c r="I60" s="1181"/>
      <c r="J60" s="1182"/>
      <c r="K60" s="89" t="s">
        <v>492</v>
      </c>
      <c r="L60" s="90" t="s">
        <v>492</v>
      </c>
      <c r="M60" s="90" t="s">
        <v>492</v>
      </c>
      <c r="N60" s="90" t="s">
        <v>492</v>
      </c>
      <c r="O60" s="91" t="s">
        <v>563</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irBYOZa9UAPnpLVcQJZ3w3L/wrddOk/VyWJantGfv2bwMVD3zN/SLZI9CRzN9SDsHwObUkKjJ/t6J87btHvVQ==" saltValue="nExbZ2H3V2ugtIZXy9Kr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3" t="s">
        <v>30</v>
      </c>
      <c r="C41" s="1184"/>
      <c r="D41" s="105"/>
      <c r="E41" s="1189" t="s">
        <v>31</v>
      </c>
      <c r="F41" s="1189"/>
      <c r="G41" s="1189"/>
      <c r="H41" s="1190"/>
      <c r="I41" s="355">
        <v>11005</v>
      </c>
      <c r="J41" s="356">
        <v>11195</v>
      </c>
      <c r="K41" s="356">
        <v>11252</v>
      </c>
      <c r="L41" s="356">
        <v>10616</v>
      </c>
      <c r="M41" s="357">
        <v>9959</v>
      </c>
    </row>
    <row r="42" spans="2:13" ht="27.75" customHeight="1" x14ac:dyDescent="0.15">
      <c r="B42" s="1185"/>
      <c r="C42" s="1186"/>
      <c r="D42" s="106"/>
      <c r="E42" s="1191" t="s">
        <v>32</v>
      </c>
      <c r="F42" s="1191"/>
      <c r="G42" s="1191"/>
      <c r="H42" s="1192"/>
      <c r="I42" s="358" t="s">
        <v>492</v>
      </c>
      <c r="J42" s="359" t="s">
        <v>492</v>
      </c>
      <c r="K42" s="359" t="s">
        <v>492</v>
      </c>
      <c r="L42" s="359" t="s">
        <v>492</v>
      </c>
      <c r="M42" s="360" t="s">
        <v>492</v>
      </c>
    </row>
    <row r="43" spans="2:13" ht="27.75" customHeight="1" x14ac:dyDescent="0.15">
      <c r="B43" s="1185"/>
      <c r="C43" s="1186"/>
      <c r="D43" s="106"/>
      <c r="E43" s="1191" t="s">
        <v>33</v>
      </c>
      <c r="F43" s="1191"/>
      <c r="G43" s="1191"/>
      <c r="H43" s="1192"/>
      <c r="I43" s="358">
        <v>2205</v>
      </c>
      <c r="J43" s="359">
        <v>1904</v>
      </c>
      <c r="K43" s="359">
        <v>1631</v>
      </c>
      <c r="L43" s="359">
        <v>1334</v>
      </c>
      <c r="M43" s="360">
        <v>1181</v>
      </c>
    </row>
    <row r="44" spans="2:13" ht="27.75" customHeight="1" x14ac:dyDescent="0.15">
      <c r="B44" s="1185"/>
      <c r="C44" s="1186"/>
      <c r="D44" s="106"/>
      <c r="E44" s="1191" t="s">
        <v>34</v>
      </c>
      <c r="F44" s="1191"/>
      <c r="G44" s="1191"/>
      <c r="H44" s="1192"/>
      <c r="I44" s="358">
        <v>535</v>
      </c>
      <c r="J44" s="359">
        <v>510</v>
      </c>
      <c r="K44" s="359">
        <v>717</v>
      </c>
      <c r="L44" s="359">
        <v>1449</v>
      </c>
      <c r="M44" s="360">
        <v>1940</v>
      </c>
    </row>
    <row r="45" spans="2:13" ht="27.75" customHeight="1" x14ac:dyDescent="0.15">
      <c r="B45" s="1185"/>
      <c r="C45" s="1186"/>
      <c r="D45" s="106"/>
      <c r="E45" s="1191" t="s">
        <v>35</v>
      </c>
      <c r="F45" s="1191"/>
      <c r="G45" s="1191"/>
      <c r="H45" s="1192"/>
      <c r="I45" s="358">
        <v>2177</v>
      </c>
      <c r="J45" s="359">
        <v>2219</v>
      </c>
      <c r="K45" s="359">
        <v>2162</v>
      </c>
      <c r="L45" s="359">
        <v>2150</v>
      </c>
      <c r="M45" s="360">
        <v>2118</v>
      </c>
    </row>
    <row r="46" spans="2:13" ht="27.75" customHeight="1" x14ac:dyDescent="0.15">
      <c r="B46" s="1185"/>
      <c r="C46" s="1186"/>
      <c r="D46" s="107"/>
      <c r="E46" s="1191" t="s">
        <v>36</v>
      </c>
      <c r="F46" s="1191"/>
      <c r="G46" s="1191"/>
      <c r="H46" s="1192"/>
      <c r="I46" s="358" t="s">
        <v>492</v>
      </c>
      <c r="J46" s="359" t="s">
        <v>492</v>
      </c>
      <c r="K46" s="359" t="s">
        <v>492</v>
      </c>
      <c r="L46" s="359" t="s">
        <v>492</v>
      </c>
      <c r="M46" s="360" t="s">
        <v>492</v>
      </c>
    </row>
    <row r="47" spans="2:13" ht="27.75" customHeight="1" x14ac:dyDescent="0.15">
      <c r="B47" s="1185"/>
      <c r="C47" s="1186"/>
      <c r="D47" s="108"/>
      <c r="E47" s="1193" t="s">
        <v>37</v>
      </c>
      <c r="F47" s="1194"/>
      <c r="G47" s="1194"/>
      <c r="H47" s="1195"/>
      <c r="I47" s="358" t="s">
        <v>492</v>
      </c>
      <c r="J47" s="359" t="s">
        <v>492</v>
      </c>
      <c r="K47" s="359" t="s">
        <v>492</v>
      </c>
      <c r="L47" s="359" t="s">
        <v>492</v>
      </c>
      <c r="M47" s="360" t="s">
        <v>492</v>
      </c>
    </row>
    <row r="48" spans="2:13" ht="27.75" customHeight="1" x14ac:dyDescent="0.15">
      <c r="B48" s="1185"/>
      <c r="C48" s="1186"/>
      <c r="D48" s="106"/>
      <c r="E48" s="1191" t="s">
        <v>38</v>
      </c>
      <c r="F48" s="1191"/>
      <c r="G48" s="1191"/>
      <c r="H48" s="1192"/>
      <c r="I48" s="358" t="s">
        <v>492</v>
      </c>
      <c r="J48" s="359" t="s">
        <v>492</v>
      </c>
      <c r="K48" s="359" t="s">
        <v>492</v>
      </c>
      <c r="L48" s="359" t="s">
        <v>492</v>
      </c>
      <c r="M48" s="360" t="s">
        <v>492</v>
      </c>
    </row>
    <row r="49" spans="2:13" ht="27.75" customHeight="1" x14ac:dyDescent="0.15">
      <c r="B49" s="1187"/>
      <c r="C49" s="1188"/>
      <c r="D49" s="106"/>
      <c r="E49" s="1191" t="s">
        <v>39</v>
      </c>
      <c r="F49" s="1191"/>
      <c r="G49" s="1191"/>
      <c r="H49" s="1192"/>
      <c r="I49" s="358" t="s">
        <v>492</v>
      </c>
      <c r="J49" s="359" t="s">
        <v>492</v>
      </c>
      <c r="K49" s="359" t="s">
        <v>492</v>
      </c>
      <c r="L49" s="359" t="s">
        <v>492</v>
      </c>
      <c r="M49" s="360" t="s">
        <v>492</v>
      </c>
    </row>
    <row r="50" spans="2:13" ht="27.75" customHeight="1" x14ac:dyDescent="0.15">
      <c r="B50" s="1196" t="s">
        <v>40</v>
      </c>
      <c r="C50" s="1197"/>
      <c r="D50" s="109"/>
      <c r="E50" s="1191" t="s">
        <v>41</v>
      </c>
      <c r="F50" s="1191"/>
      <c r="G50" s="1191"/>
      <c r="H50" s="1192"/>
      <c r="I50" s="358">
        <v>2426</v>
      </c>
      <c r="J50" s="359">
        <v>3102</v>
      </c>
      <c r="K50" s="359">
        <v>4201</v>
      </c>
      <c r="L50" s="359">
        <v>5077</v>
      </c>
      <c r="M50" s="360">
        <v>5476</v>
      </c>
    </row>
    <row r="51" spans="2:13" ht="27.75" customHeight="1" x14ac:dyDescent="0.15">
      <c r="B51" s="1185"/>
      <c r="C51" s="1186"/>
      <c r="D51" s="106"/>
      <c r="E51" s="1191" t="s">
        <v>42</v>
      </c>
      <c r="F51" s="1191"/>
      <c r="G51" s="1191"/>
      <c r="H51" s="1192"/>
      <c r="I51" s="358">
        <v>98</v>
      </c>
      <c r="J51" s="359">
        <v>81</v>
      </c>
      <c r="K51" s="359">
        <v>17</v>
      </c>
      <c r="L51" s="359" t="s">
        <v>492</v>
      </c>
      <c r="M51" s="360" t="s">
        <v>492</v>
      </c>
    </row>
    <row r="52" spans="2:13" ht="27.75" customHeight="1" x14ac:dyDescent="0.15">
      <c r="B52" s="1187"/>
      <c r="C52" s="1188"/>
      <c r="D52" s="106"/>
      <c r="E52" s="1191" t="s">
        <v>43</v>
      </c>
      <c r="F52" s="1191"/>
      <c r="G52" s="1191"/>
      <c r="H52" s="1192"/>
      <c r="I52" s="358">
        <v>8098</v>
      </c>
      <c r="J52" s="359">
        <v>8214</v>
      </c>
      <c r="K52" s="359">
        <v>8174</v>
      </c>
      <c r="L52" s="359">
        <v>8090</v>
      </c>
      <c r="M52" s="360">
        <v>7653</v>
      </c>
    </row>
    <row r="53" spans="2:13" ht="27.75" customHeight="1" thickBot="1" x14ac:dyDescent="0.2">
      <c r="B53" s="1198" t="s">
        <v>19</v>
      </c>
      <c r="C53" s="1199"/>
      <c r="D53" s="110"/>
      <c r="E53" s="1200" t="s">
        <v>44</v>
      </c>
      <c r="F53" s="1200"/>
      <c r="G53" s="1200"/>
      <c r="H53" s="1201"/>
      <c r="I53" s="361">
        <v>5301</v>
      </c>
      <c r="J53" s="362">
        <v>4431</v>
      </c>
      <c r="K53" s="362">
        <v>3369</v>
      </c>
      <c r="L53" s="362">
        <v>2382</v>
      </c>
      <c r="M53" s="363">
        <v>2069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nZcs9g2WtKyf4ijjwx+Gs754Nyw84fIfIJIHO79eXZLaNF0sZepM0DBc8RZyBiz+3Ihx0Cri3WT0mDlSE4EA==" saltValue="TZEVBRI+i6P6iERCsw4k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0" t="s">
        <v>46</v>
      </c>
      <c r="D55" s="1210"/>
      <c r="E55" s="1211"/>
      <c r="F55" s="122">
        <v>962</v>
      </c>
      <c r="G55" s="122">
        <v>968</v>
      </c>
      <c r="H55" s="123">
        <v>823</v>
      </c>
    </row>
    <row r="56" spans="2:8" ht="52.5" customHeight="1" x14ac:dyDescent="0.15">
      <c r="B56" s="124"/>
      <c r="C56" s="1212" t="s">
        <v>47</v>
      </c>
      <c r="D56" s="1212"/>
      <c r="E56" s="1213"/>
      <c r="F56" s="125">
        <v>194</v>
      </c>
      <c r="G56" s="125">
        <v>194</v>
      </c>
      <c r="H56" s="126">
        <v>230</v>
      </c>
    </row>
    <row r="57" spans="2:8" ht="53.25" customHeight="1" x14ac:dyDescent="0.15">
      <c r="B57" s="124"/>
      <c r="C57" s="1214" t="s">
        <v>48</v>
      </c>
      <c r="D57" s="1214"/>
      <c r="E57" s="1215"/>
      <c r="F57" s="127">
        <v>2184</v>
      </c>
      <c r="G57" s="127">
        <v>2905</v>
      </c>
      <c r="H57" s="128">
        <v>3287</v>
      </c>
    </row>
    <row r="58" spans="2:8" ht="45.75" customHeight="1" x14ac:dyDescent="0.15">
      <c r="B58" s="129"/>
      <c r="C58" s="1202" t="s">
        <v>564</v>
      </c>
      <c r="D58" s="1203"/>
      <c r="E58" s="1204"/>
      <c r="F58" s="130">
        <v>1710</v>
      </c>
      <c r="G58" s="130">
        <v>2405</v>
      </c>
      <c r="H58" s="131">
        <v>2759</v>
      </c>
    </row>
    <row r="59" spans="2:8" ht="45.75" customHeight="1" x14ac:dyDescent="0.15">
      <c r="B59" s="129"/>
      <c r="C59" s="1202" t="s">
        <v>565</v>
      </c>
      <c r="D59" s="1203"/>
      <c r="E59" s="1204"/>
      <c r="F59" s="130">
        <v>296</v>
      </c>
      <c r="G59" s="130">
        <v>297</v>
      </c>
      <c r="H59" s="131">
        <v>298</v>
      </c>
    </row>
    <row r="60" spans="2:8" ht="45.75" customHeight="1" x14ac:dyDescent="0.15">
      <c r="B60" s="129"/>
      <c r="C60" s="1202" t="s">
        <v>566</v>
      </c>
      <c r="D60" s="1203"/>
      <c r="E60" s="1204"/>
      <c r="F60" s="130">
        <v>62</v>
      </c>
      <c r="G60" s="130">
        <v>88</v>
      </c>
      <c r="H60" s="131">
        <v>115</v>
      </c>
    </row>
    <row r="61" spans="2:8" ht="45.75" customHeight="1" x14ac:dyDescent="0.15">
      <c r="B61" s="129"/>
      <c r="C61" s="1202" t="s">
        <v>567</v>
      </c>
      <c r="D61" s="1203"/>
      <c r="E61" s="1204"/>
      <c r="F61" s="130">
        <v>55</v>
      </c>
      <c r="G61" s="130">
        <v>55</v>
      </c>
      <c r="H61" s="131">
        <v>55</v>
      </c>
    </row>
    <row r="62" spans="2:8" ht="45.75" customHeight="1" thickBot="1" x14ac:dyDescent="0.2">
      <c r="B62" s="132"/>
      <c r="C62" s="1205" t="s">
        <v>568</v>
      </c>
      <c r="D62" s="1206"/>
      <c r="E62" s="1207"/>
      <c r="F62" s="133">
        <v>44</v>
      </c>
      <c r="G62" s="133">
        <v>44</v>
      </c>
      <c r="H62" s="134">
        <v>45</v>
      </c>
    </row>
    <row r="63" spans="2:8" ht="52.5" customHeight="1" thickBot="1" x14ac:dyDescent="0.2">
      <c r="B63" s="135"/>
      <c r="C63" s="1208" t="s">
        <v>49</v>
      </c>
      <c r="D63" s="1208"/>
      <c r="E63" s="1209"/>
      <c r="F63" s="136">
        <v>3340</v>
      </c>
      <c r="G63" s="136">
        <v>4067</v>
      </c>
      <c r="H63" s="137">
        <v>4340</v>
      </c>
    </row>
    <row r="64" spans="2:8" x14ac:dyDescent="0.15"/>
  </sheetData>
  <sheetProtection algorithmName="SHA-512" hashValue="qgslgQdz75O74Af+NgxyW68QdCQOQe5PVw7Fp7iPdFcTqJVuDUB2ANlf6luDJk0AnbT1s89h+cfoc4xOUU7rzg==" saltValue="75F02xGYGUzseWlvydFj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69628</v>
      </c>
      <c r="E3" s="156"/>
      <c r="F3" s="157">
        <v>59119</v>
      </c>
      <c r="G3" s="158"/>
      <c r="H3" s="159"/>
    </row>
    <row r="4" spans="1:8" x14ac:dyDescent="0.15">
      <c r="A4" s="160"/>
      <c r="B4" s="161"/>
      <c r="C4" s="162"/>
      <c r="D4" s="163">
        <v>30193</v>
      </c>
      <c r="E4" s="164"/>
      <c r="F4" s="165">
        <v>29900</v>
      </c>
      <c r="G4" s="166"/>
      <c r="H4" s="167"/>
    </row>
    <row r="5" spans="1:8" x14ac:dyDescent="0.15">
      <c r="A5" s="148" t="s">
        <v>524</v>
      </c>
      <c r="B5" s="153"/>
      <c r="C5" s="154"/>
      <c r="D5" s="155">
        <v>88639</v>
      </c>
      <c r="E5" s="156"/>
      <c r="F5" s="157">
        <v>53895</v>
      </c>
      <c r="G5" s="158"/>
      <c r="H5" s="159"/>
    </row>
    <row r="6" spans="1:8" x14ac:dyDescent="0.15">
      <c r="A6" s="160"/>
      <c r="B6" s="161"/>
      <c r="C6" s="162"/>
      <c r="D6" s="163">
        <v>27605</v>
      </c>
      <c r="E6" s="164"/>
      <c r="F6" s="165">
        <v>31224</v>
      </c>
      <c r="G6" s="166"/>
      <c r="H6" s="167"/>
    </row>
    <row r="7" spans="1:8" x14ac:dyDescent="0.15">
      <c r="A7" s="148" t="s">
        <v>525</v>
      </c>
      <c r="B7" s="153"/>
      <c r="C7" s="154"/>
      <c r="D7" s="155">
        <v>36845</v>
      </c>
      <c r="E7" s="156"/>
      <c r="F7" s="157">
        <v>56181</v>
      </c>
      <c r="G7" s="158"/>
      <c r="H7" s="159"/>
    </row>
    <row r="8" spans="1:8" x14ac:dyDescent="0.15">
      <c r="A8" s="160"/>
      <c r="B8" s="161"/>
      <c r="C8" s="162"/>
      <c r="D8" s="163">
        <v>24893</v>
      </c>
      <c r="E8" s="164"/>
      <c r="F8" s="165">
        <v>32039</v>
      </c>
      <c r="G8" s="166"/>
      <c r="H8" s="167"/>
    </row>
    <row r="9" spans="1:8" x14ac:dyDescent="0.15">
      <c r="A9" s="148" t="s">
        <v>526</v>
      </c>
      <c r="B9" s="153"/>
      <c r="C9" s="154"/>
      <c r="D9" s="155">
        <v>25880</v>
      </c>
      <c r="E9" s="156"/>
      <c r="F9" s="157">
        <v>47730</v>
      </c>
      <c r="G9" s="158"/>
      <c r="H9" s="159"/>
    </row>
    <row r="10" spans="1:8" x14ac:dyDescent="0.15">
      <c r="A10" s="160"/>
      <c r="B10" s="161"/>
      <c r="C10" s="162"/>
      <c r="D10" s="163">
        <v>16927</v>
      </c>
      <c r="E10" s="164"/>
      <c r="F10" s="165">
        <v>26378</v>
      </c>
      <c r="G10" s="166"/>
      <c r="H10" s="167"/>
    </row>
    <row r="11" spans="1:8" x14ac:dyDescent="0.15">
      <c r="A11" s="148" t="s">
        <v>527</v>
      </c>
      <c r="B11" s="153"/>
      <c r="C11" s="154"/>
      <c r="D11" s="155">
        <v>24859</v>
      </c>
      <c r="E11" s="156"/>
      <c r="F11" s="157">
        <v>61921</v>
      </c>
      <c r="G11" s="158"/>
      <c r="H11" s="159"/>
    </row>
    <row r="12" spans="1:8" x14ac:dyDescent="0.15">
      <c r="A12" s="160"/>
      <c r="B12" s="161"/>
      <c r="C12" s="168"/>
      <c r="D12" s="163">
        <v>13645</v>
      </c>
      <c r="E12" s="164"/>
      <c r="F12" s="165">
        <v>34719</v>
      </c>
      <c r="G12" s="166"/>
      <c r="H12" s="167"/>
    </row>
    <row r="13" spans="1:8" x14ac:dyDescent="0.15">
      <c r="A13" s="148"/>
      <c r="B13" s="153"/>
      <c r="C13" s="169"/>
      <c r="D13" s="170">
        <v>49170</v>
      </c>
      <c r="E13" s="171"/>
      <c r="F13" s="172">
        <v>55769</v>
      </c>
      <c r="G13" s="173"/>
      <c r="H13" s="159"/>
    </row>
    <row r="14" spans="1:8" x14ac:dyDescent="0.15">
      <c r="A14" s="160"/>
      <c r="B14" s="161"/>
      <c r="C14" s="162"/>
      <c r="D14" s="163">
        <v>22653</v>
      </c>
      <c r="E14" s="164"/>
      <c r="F14" s="165">
        <v>30852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5.93</v>
      </c>
      <c r="C19" s="174">
        <f>ROUND(VALUE(SUBSTITUTE(実質収支比率等に係る経年分析!G$48,"▲","-")),2)</f>
        <v>10.43</v>
      </c>
      <c r="D19" s="174">
        <f>ROUND(VALUE(SUBSTITUTE(実質収支比率等に係る経年分析!H$48,"▲","-")),2)</f>
        <v>15.86</v>
      </c>
      <c r="E19" s="174">
        <f>ROUND(VALUE(SUBSTITUTE(実質収支比率等に係る経年分析!I$48,"▲","-")),2)</f>
        <v>15.16</v>
      </c>
      <c r="F19" s="174">
        <f>ROUND(VALUE(SUBSTITUTE(実質収支比率等に係る経年分析!J$48,"▲","-")),2)</f>
        <v>15.11</v>
      </c>
    </row>
    <row r="20" spans="1:11" x14ac:dyDescent="0.15">
      <c r="A20" s="174" t="s">
        <v>53</v>
      </c>
      <c r="B20" s="174">
        <f>ROUND(VALUE(SUBSTITUTE(実質収支比率等に係る経年分析!F$47,"▲","-")),2)</f>
        <v>14.44</v>
      </c>
      <c r="C20" s="174">
        <f>ROUND(VALUE(SUBSTITUTE(実質収支比率等に係る経年分析!G$47,"▲","-")),2)</f>
        <v>13.84</v>
      </c>
      <c r="D20" s="174">
        <f>ROUND(VALUE(SUBSTITUTE(実質収支比率等に係る経年分析!H$47,"▲","-")),2)</f>
        <v>13.2</v>
      </c>
      <c r="E20" s="174">
        <f>ROUND(VALUE(SUBSTITUTE(実質収支比率等に係る経年分析!I$47,"▲","-")),2)</f>
        <v>13.77</v>
      </c>
      <c r="F20" s="174">
        <f>ROUND(VALUE(SUBSTITUTE(実質収支比率等に係る経年分析!J$47,"▲","-")),2)</f>
        <v>11.72</v>
      </c>
    </row>
    <row r="21" spans="1:11" x14ac:dyDescent="0.15">
      <c r="A21" s="174" t="s">
        <v>54</v>
      </c>
      <c r="B21" s="174">
        <f>IF(ISNUMBER(VALUE(SUBSTITUTE(実質収支比率等に係る経年分析!F$49,"▲","-"))),ROUND(VALUE(SUBSTITUTE(実質収支比率等に係る経年分析!F$49,"▲","-")),2),NA())</f>
        <v>1.06</v>
      </c>
      <c r="C21" s="174">
        <f>IF(ISNUMBER(VALUE(SUBSTITUTE(実質収支比率等に係る経年分析!G$49,"▲","-"))),ROUND(VALUE(SUBSTITUTE(実質収支比率等に係る経年分析!G$49,"▲","-")),2),NA())</f>
        <v>4.75</v>
      </c>
      <c r="D21" s="174">
        <f>IF(ISNUMBER(VALUE(SUBSTITUTE(実質収支比率等に係る経年分析!H$49,"▲","-"))),ROUND(VALUE(SUBSTITUTE(実質収支比率等に係る経年分析!H$49,"▲","-")),2),NA())</f>
        <v>5.91</v>
      </c>
      <c r="E21" s="174">
        <f>IF(ISNUMBER(VALUE(SUBSTITUTE(実質収支比率等に係る経年分析!I$49,"▲","-"))),ROUND(VALUE(SUBSTITUTE(実質収支比率等に係る経年分析!I$49,"▲","-")),2),NA())</f>
        <v>-1.21</v>
      </c>
      <c r="F21" s="174">
        <f>IF(ISNUMBER(VALUE(SUBSTITUTE(実質収支比率等に係る経年分析!J$49,"▲","-"))),ROUND(VALUE(SUBSTITUTE(実質収支比率等に係る経年分析!J$49,"▲","-")),2),NA())</f>
        <v>-2.11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0.17</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0.15</v>
      </c>
    </row>
    <row r="30" spans="1:11" x14ac:dyDescent="0.15">
      <c r="A30" s="175" t="str">
        <f>IF(連結実質赤字比率に係る赤字・黒字の構成分析!C$40="",NA(),連結実質赤字比率に係る赤字・黒字の構成分析!C$40)</f>
        <v>公共下水道事業会計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v>
      </c>
    </row>
    <row r="31" spans="1:11" x14ac:dyDescent="0.15">
      <c r="A31" s="175" t="str">
        <f>IF(連結実質赤字比率に係る赤字・黒字の構成分析!C$39="",NA(),連結実質赤字比率に係る赤字・黒字の構成分析!C$39)</f>
        <v>簡易水道特別会計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0.55000000000000004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0.74</v>
      </c>
    </row>
    <row r="32" spans="1:11" x14ac:dyDescent="0.15">
      <c r="A32" s="175" t="str">
        <f>IF(連結実質赤字比率に係る赤字・黒字の構成分析!C$38="",NA(),連結実質赤字比率に係る赤字・黒字の構成分析!C$38)</f>
        <v>住宅新築資金等貸付特別会計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1.04</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3.94</v>
      </c>
    </row>
    <row r="34" spans="1:16" x14ac:dyDescent="0.15">
      <c r="A34" s="175" t="str">
        <f>IF(連結実質赤字比率に係る赤字・黒字の構成分析!C$36="",NA(),連結実質赤字比率に係る赤字・黒字の構成分析!C$36)</f>
        <v>上水道事業会計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8.1999999999999993</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8.6999999999999993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9.1199999999999992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9.3000000000000007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9.44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14.13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14.06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740</v>
      </c>
      <c r="E42" s="176"/>
      <c r="F42" s="176"/>
      <c r="G42" s="176">
        <f>'実質公債費比率（分子）の構造'!L$52</f>
        <v>734</v>
      </c>
      <c r="H42" s="176"/>
      <c r="I42" s="176"/>
      <c r="J42" s="176">
        <f>'実質公債費比率（分子）の構造'!M$52</f>
        <v>755</v>
      </c>
      <c r="K42" s="176"/>
      <c r="L42" s="176"/>
      <c r="M42" s="176">
        <f>'実質公債費比率（分子）の構造'!N$52</f>
        <v>729</v>
      </c>
      <c r="N42" s="176"/>
      <c r="O42" s="176"/>
      <c r="P42" s="176">
        <f>'実質公債費比率（分子）の構造'!O$52</f>
        <v>696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146</v>
      </c>
      <c r="C45" s="176"/>
      <c r="D45" s="176"/>
      <c r="E45" s="176">
        <f>'実質公債費比率（分子）の構造'!L$49</f>
        <v>147</v>
      </c>
      <c r="F45" s="176"/>
      <c r="G45" s="176"/>
      <c r="H45" s="176">
        <f>'実質公債費比率（分子）の構造'!M$49</f>
        <v>127</v>
      </c>
      <c r="I45" s="176"/>
      <c r="J45" s="176"/>
      <c r="K45" s="176">
        <f>'実質公債費比率（分子）の構造'!N$49</f>
        <v>116</v>
      </c>
      <c r="L45" s="176"/>
      <c r="M45" s="176"/>
      <c r="N45" s="176">
        <f>'実質公債費比率（分子）の構造'!O$49</f>
        <v>15</v>
      </c>
      <c r="O45" s="176"/>
      <c r="P45" s="176"/>
    </row>
    <row r="46" spans="1:16" x14ac:dyDescent="0.15">
      <c r="A46" s="176" t="s">
        <v>64</v>
      </c>
      <c r="B46" s="176">
        <f>'実質公債費比率（分子）の構造'!K$48</f>
        <v>234</v>
      </c>
      <c r="C46" s="176"/>
      <c r="D46" s="176"/>
      <c r="E46" s="176">
        <f>'実質公債費比率（分子）の構造'!L$48</f>
        <v>186</v>
      </c>
      <c r="F46" s="176"/>
      <c r="G46" s="176"/>
      <c r="H46" s="176">
        <f>'実質公債費比率（分子）の構造'!M$48</f>
        <v>183</v>
      </c>
      <c r="I46" s="176"/>
      <c r="J46" s="176"/>
      <c r="K46" s="176">
        <f>'実質公債費比率（分子）の構造'!N$48</f>
        <v>173</v>
      </c>
      <c r="L46" s="176"/>
      <c r="M46" s="176"/>
      <c r="N46" s="176">
        <f>'実質公債費比率（分子）の構造'!O$48</f>
        <v>181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820</v>
      </c>
      <c r="C49" s="176"/>
      <c r="D49" s="176"/>
      <c r="E49" s="176">
        <f>'実質公債費比率（分子）の構造'!L$45</f>
        <v>854</v>
      </c>
      <c r="F49" s="176"/>
      <c r="G49" s="176"/>
      <c r="H49" s="176">
        <f>'実質公債費比率（分子）の構造'!M$45</f>
        <v>930</v>
      </c>
      <c r="I49" s="176"/>
      <c r="J49" s="176"/>
      <c r="K49" s="176">
        <f>'実質公債費比率（分子）の構造'!N$45</f>
        <v>1000</v>
      </c>
      <c r="L49" s="176"/>
      <c r="M49" s="176"/>
      <c r="N49" s="176">
        <f>'実質公債費比率（分子）の構造'!O$45</f>
        <v>1025</v>
      </c>
      <c r="O49" s="176"/>
      <c r="P49" s="176"/>
    </row>
    <row r="50" spans="1:16" x14ac:dyDescent="0.15">
      <c r="A50" s="176" t="s">
        <v>67</v>
      </c>
      <c r="B50" s="176" t="e">
        <f>NA()</f>
        <v>#N/A</v>
      </c>
      <c r="C50" s="176">
        <f>IF(ISNUMBER('実質公債費比率（分子）の構造'!K$53),'実質公債費比率（分子）の構造'!K$53,NA())</f>
        <v>460</v>
      </c>
      <c r="D50" s="176" t="e">
        <f>NA()</f>
        <v>#N/A</v>
      </c>
      <c r="E50" s="176" t="e">
        <f>NA()</f>
        <v>#N/A</v>
      </c>
      <c r="F50" s="176">
        <f>IF(ISNUMBER('実質公債費比率（分子）の構造'!L$53),'実質公債費比率（分子）の構造'!L$53,NA())</f>
        <v>453</v>
      </c>
      <c r="G50" s="176" t="e">
        <f>NA()</f>
        <v>#N/A</v>
      </c>
      <c r="H50" s="176" t="e">
        <f>NA()</f>
        <v>#N/A</v>
      </c>
      <c r="I50" s="176">
        <f>IF(ISNUMBER('実質公債費比率（分子）の構造'!M$53),'実質公債費比率（分子）の構造'!M$53,NA())</f>
        <v>485</v>
      </c>
      <c r="J50" s="176" t="e">
        <f>NA()</f>
        <v>#N/A</v>
      </c>
      <c r="K50" s="176" t="e">
        <f>NA()</f>
        <v>#N/A</v>
      </c>
      <c r="L50" s="176">
        <f>IF(ISNUMBER('実質公債費比率（分子）の構造'!N$53),'実質公債費比率（分子）の構造'!N$53,NA())</f>
        <v>560</v>
      </c>
      <c r="M50" s="176" t="e">
        <f>NA()</f>
        <v>#N/A</v>
      </c>
      <c r="N50" s="176" t="e">
        <f>NA()</f>
        <v>#N/A</v>
      </c>
      <c r="O50" s="176">
        <f>IF(ISNUMBER('実質公債費比率（分子）の構造'!O$53),'実質公債費比率（分子）の構造'!O$53,NA())</f>
        <v>525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8098</v>
      </c>
      <c r="E56" s="175"/>
      <c r="F56" s="175"/>
      <c r="G56" s="175">
        <f>'将来負担比率（分子）の構造'!J$52</f>
        <v>8214</v>
      </c>
      <c r="H56" s="175"/>
      <c r="I56" s="175"/>
      <c r="J56" s="175">
        <f>'将来負担比率（分子）の構造'!K$52</f>
        <v>8174</v>
      </c>
      <c r="K56" s="175"/>
      <c r="L56" s="175"/>
      <c r="M56" s="175">
        <f>'将来負担比率（分子）の構造'!L$52</f>
        <v>8090</v>
      </c>
      <c r="N56" s="175"/>
      <c r="O56" s="175"/>
      <c r="P56" s="175">
        <f>'将来負担比率（分子）の構造'!M$52</f>
        <v>7653</v>
      </c>
    </row>
    <row r="57" spans="1:16" x14ac:dyDescent="0.15">
      <c r="A57" s="175" t="s">
        <v>42</v>
      </c>
      <c r="B57" s="175"/>
      <c r="C57" s="175"/>
      <c r="D57" s="175">
        <f>'将来負担比率（分子）の構造'!I$51</f>
        <v>98</v>
      </c>
      <c r="E57" s="175"/>
      <c r="F57" s="175"/>
      <c r="G57" s="175">
        <f>'将来負担比率（分子）の構造'!J$51</f>
        <v>81</v>
      </c>
      <c r="H57" s="175"/>
      <c r="I57" s="175"/>
      <c r="J57" s="175">
        <f>'将来負担比率（分子）の構造'!K$51</f>
        <v>17</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2426</v>
      </c>
      <c r="E58" s="175"/>
      <c r="F58" s="175"/>
      <c r="G58" s="175">
        <f>'将来負担比率（分子）の構造'!J$50</f>
        <v>3102</v>
      </c>
      <c r="H58" s="175"/>
      <c r="I58" s="175"/>
      <c r="J58" s="175">
        <f>'将来負担比率（分子）の構造'!K$50</f>
        <v>4201</v>
      </c>
      <c r="K58" s="175"/>
      <c r="L58" s="175"/>
      <c r="M58" s="175">
        <f>'将来負担比率（分子）の構造'!L$50</f>
        <v>5077</v>
      </c>
      <c r="N58" s="175"/>
      <c r="O58" s="175"/>
      <c r="P58" s="175">
        <f>'将来負担比率（分子）の構造'!M$50</f>
        <v>5476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2177</v>
      </c>
      <c r="C62" s="175"/>
      <c r="D62" s="175"/>
      <c r="E62" s="175">
        <f>'将来負担比率（分子）の構造'!J$45</f>
        <v>2219</v>
      </c>
      <c r="F62" s="175"/>
      <c r="G62" s="175"/>
      <c r="H62" s="175">
        <f>'将来負担比率（分子）の構造'!K$45</f>
        <v>2162</v>
      </c>
      <c r="I62" s="175"/>
      <c r="J62" s="175"/>
      <c r="K62" s="175">
        <f>'将来負担比率（分子）の構造'!L$45</f>
        <v>2150</v>
      </c>
      <c r="L62" s="175"/>
      <c r="M62" s="175"/>
      <c r="N62" s="175">
        <f>'将来負担比率（分子）の構造'!M$45</f>
        <v>2118</v>
      </c>
      <c r="O62" s="175"/>
      <c r="P62" s="175"/>
    </row>
    <row r="63" spans="1:16" x14ac:dyDescent="0.15">
      <c r="A63" s="175" t="s">
        <v>34</v>
      </c>
      <c r="B63" s="175">
        <f>'将来負担比率（分子）の構造'!I$44</f>
        <v>535</v>
      </c>
      <c r="C63" s="175"/>
      <c r="D63" s="175"/>
      <c r="E63" s="175">
        <f>'将来負担比率（分子）の構造'!J$44</f>
        <v>510</v>
      </c>
      <c r="F63" s="175"/>
      <c r="G63" s="175"/>
      <c r="H63" s="175">
        <f>'将来負担比率（分子）の構造'!K$44</f>
        <v>717</v>
      </c>
      <c r="I63" s="175"/>
      <c r="J63" s="175"/>
      <c r="K63" s="175">
        <f>'将来負担比率（分子）の構造'!L$44</f>
        <v>1449</v>
      </c>
      <c r="L63" s="175"/>
      <c r="M63" s="175"/>
      <c r="N63" s="175">
        <f>'将来負担比率（分子）の構造'!M$44</f>
        <v>1940</v>
      </c>
      <c r="O63" s="175"/>
      <c r="P63" s="175"/>
    </row>
    <row r="64" spans="1:16" x14ac:dyDescent="0.15">
      <c r="A64" s="175" t="s">
        <v>33</v>
      </c>
      <c r="B64" s="175">
        <f>'将来負担比率（分子）の構造'!I$43</f>
        <v>2205</v>
      </c>
      <c r="C64" s="175"/>
      <c r="D64" s="175"/>
      <c r="E64" s="175">
        <f>'将来負担比率（分子）の構造'!J$43</f>
        <v>1904</v>
      </c>
      <c r="F64" s="175"/>
      <c r="G64" s="175"/>
      <c r="H64" s="175">
        <f>'将来負担比率（分子）の構造'!K$43</f>
        <v>1631</v>
      </c>
      <c r="I64" s="175"/>
      <c r="J64" s="175"/>
      <c r="K64" s="175">
        <f>'将来負担比率（分子）の構造'!L$43</f>
        <v>1334</v>
      </c>
      <c r="L64" s="175"/>
      <c r="M64" s="175"/>
      <c r="N64" s="175">
        <f>'将来負担比率（分子）の構造'!M$43</f>
        <v>1181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11005</v>
      </c>
      <c r="C66" s="175"/>
      <c r="D66" s="175"/>
      <c r="E66" s="175">
        <f>'将来負担比率（分子）の構造'!J$41</f>
        <v>11195</v>
      </c>
      <c r="F66" s="175"/>
      <c r="G66" s="175"/>
      <c r="H66" s="175">
        <f>'将来負担比率（分子）の構造'!K$41</f>
        <v>11252</v>
      </c>
      <c r="I66" s="175"/>
      <c r="J66" s="175"/>
      <c r="K66" s="175">
        <f>'将来負担比率（分子）の構造'!L$41</f>
        <v>10616</v>
      </c>
      <c r="L66" s="175"/>
      <c r="M66" s="175"/>
      <c r="N66" s="175">
        <f>'将来負担比率（分子）の構造'!M$41</f>
        <v>9959</v>
      </c>
      <c r="O66" s="175"/>
      <c r="P66" s="175"/>
    </row>
    <row r="67" spans="1:16" x14ac:dyDescent="0.15">
      <c r="A67" s="175" t="s">
        <v>71</v>
      </c>
      <c r="B67" s="175" t="e">
        <f>NA()</f>
        <v>#N/A</v>
      </c>
      <c r="C67" s="175">
        <f>IF(ISNUMBER('将来負担比率（分子）の構造'!I$53), IF('将来負担比率（分子）の構造'!I$53 &lt; 0, 0, '将来負担比率（分子）の構造'!I$53), NA())</f>
        <v>5301</v>
      </c>
      <c r="D67" s="175" t="e">
        <f>NA()</f>
        <v>#N/A</v>
      </c>
      <c r="E67" s="175" t="e">
        <f>NA()</f>
        <v>#N/A</v>
      </c>
      <c r="F67" s="175">
        <f>IF(ISNUMBER('将来負担比率（分子）の構造'!J$53), IF('将来負担比率（分子）の構造'!J$53 &lt; 0, 0, '将来負担比率（分子）の構造'!J$53), NA())</f>
        <v>4431</v>
      </c>
      <c r="G67" s="175" t="e">
        <f>NA()</f>
        <v>#N/A</v>
      </c>
      <c r="H67" s="175" t="e">
        <f>NA()</f>
        <v>#N/A</v>
      </c>
      <c r="I67" s="175">
        <f>IF(ISNUMBER('将来負担比率（分子）の構造'!K$53), IF('将来負担比率（分子）の構造'!K$53 &lt; 0, 0, '将来負担比率（分子）の構造'!K$53), NA())</f>
        <v>3369</v>
      </c>
      <c r="J67" s="175" t="e">
        <f>NA()</f>
        <v>#N/A</v>
      </c>
      <c r="K67" s="175" t="e">
        <f>NA()</f>
        <v>#N/A</v>
      </c>
      <c r="L67" s="175">
        <f>IF(ISNUMBER('将来負担比率（分子）の構造'!L$53), IF('将来負担比率（分子）の構造'!L$53 &lt; 0, 0, '将来負担比率（分子）の構造'!L$53), NA())</f>
        <v>2382</v>
      </c>
      <c r="M67" s="175" t="e">
        <f>NA()</f>
        <v>#N/A</v>
      </c>
      <c r="N67" s="175" t="e">
        <f>NA()</f>
        <v>#N/A</v>
      </c>
      <c r="O67" s="175">
        <f>IF(ISNUMBER('将来負担比率（分子）の構造'!M$53), IF('将来負担比率（分子）の構造'!M$53 &lt; 0, 0, '将来負担比率（分子）の構造'!M$53), NA())</f>
        <v>2069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962</v>
      </c>
      <c r="C72" s="179">
        <f>基金残高に係る経年分析!G55</f>
        <v>968</v>
      </c>
      <c r="D72" s="179">
        <f>基金残高に係る経年分析!H55</f>
        <v>823</v>
      </c>
    </row>
    <row r="73" spans="1:16" x14ac:dyDescent="0.15">
      <c r="A73" s="178" t="s">
        <v>74</v>
      </c>
      <c r="B73" s="179">
        <f>基金残高に係る経年分析!F56</f>
        <v>194</v>
      </c>
      <c r="C73" s="179">
        <f>基金残高に係る経年分析!G56</f>
        <v>194</v>
      </c>
      <c r="D73" s="179">
        <f>基金残高に係る経年分析!H56</f>
        <v>230</v>
      </c>
    </row>
    <row r="74" spans="1:16" x14ac:dyDescent="0.15">
      <c r="A74" s="178" t="s">
        <v>75</v>
      </c>
      <c r="B74" s="179">
        <f>基金残高に係る経年分析!F57</f>
        <v>2184</v>
      </c>
      <c r="C74" s="179">
        <f>基金残高に係る経年分析!G57</f>
        <v>2905</v>
      </c>
      <c r="D74" s="179">
        <f>基金残高に係る経年分析!H57</f>
        <v>3287</v>
      </c>
    </row>
  </sheetData>
  <sheetProtection algorithmName="SHA-512" hashValue="lrhbfa73q3goyeX1/MPYlkonX2J15LM0kqByiPEj9bR7T8iCkinN1DKCPPIW1L2Y0wMHutY8y5oXNaunxqZv9w==" saltValue="SXlGx8ELmoC64TebizbD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3498573</v>
      </c>
      <c r="S5" s="613"/>
      <c r="T5" s="613"/>
      <c r="U5" s="613"/>
      <c r="V5" s="613"/>
      <c r="W5" s="613"/>
      <c r="X5" s="613"/>
      <c r="Y5" s="614"/>
      <c r="Z5" s="615">
        <v>26.5</v>
      </c>
      <c r="AA5" s="615"/>
      <c r="AB5" s="615"/>
      <c r="AC5" s="615"/>
      <c r="AD5" s="616">
        <v>3498573</v>
      </c>
      <c r="AE5" s="616"/>
      <c r="AF5" s="616"/>
      <c r="AG5" s="616"/>
      <c r="AH5" s="616"/>
      <c r="AI5" s="616"/>
      <c r="AJ5" s="616"/>
      <c r="AK5" s="616"/>
      <c r="AL5" s="617">
        <v>49.8</v>
      </c>
      <c r="AM5" s="618"/>
      <c r="AN5" s="618"/>
      <c r="AO5" s="619"/>
      <c r="AP5" s="609" t="s">
        <v>216</v>
      </c>
      <c r="AQ5" s="610"/>
      <c r="AR5" s="610"/>
      <c r="AS5" s="610"/>
      <c r="AT5" s="610"/>
      <c r="AU5" s="610"/>
      <c r="AV5" s="610"/>
      <c r="AW5" s="610"/>
      <c r="AX5" s="610"/>
      <c r="AY5" s="610"/>
      <c r="AZ5" s="610"/>
      <c r="BA5" s="610"/>
      <c r="BB5" s="610"/>
      <c r="BC5" s="610"/>
      <c r="BD5" s="610"/>
      <c r="BE5" s="610"/>
      <c r="BF5" s="611"/>
      <c r="BG5" s="623">
        <v>3496185</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182783</v>
      </c>
      <c r="S6" s="624"/>
      <c r="T6" s="624"/>
      <c r="U6" s="624"/>
      <c r="V6" s="624"/>
      <c r="W6" s="624"/>
      <c r="X6" s="624"/>
      <c r="Y6" s="625"/>
      <c r="Z6" s="626">
        <v>1.4</v>
      </c>
      <c r="AA6" s="626"/>
      <c r="AB6" s="626"/>
      <c r="AC6" s="626"/>
      <c r="AD6" s="627">
        <v>182783</v>
      </c>
      <c r="AE6" s="627"/>
      <c r="AF6" s="627"/>
      <c r="AG6" s="627"/>
      <c r="AH6" s="627"/>
      <c r="AI6" s="627"/>
      <c r="AJ6" s="627"/>
      <c r="AK6" s="627"/>
      <c r="AL6" s="628">
        <v>2.6</v>
      </c>
      <c r="AM6" s="629"/>
      <c r="AN6" s="629"/>
      <c r="AO6" s="630"/>
      <c r="AP6" s="620" t="s">
        <v>221</v>
      </c>
      <c r="AQ6" s="621"/>
      <c r="AR6" s="621"/>
      <c r="AS6" s="621"/>
      <c r="AT6" s="621"/>
      <c r="AU6" s="621"/>
      <c r="AV6" s="621"/>
      <c r="AW6" s="621"/>
      <c r="AX6" s="621"/>
      <c r="AY6" s="621"/>
      <c r="AZ6" s="621"/>
      <c r="BA6" s="621"/>
      <c r="BB6" s="621"/>
      <c r="BC6" s="621"/>
      <c r="BD6" s="621"/>
      <c r="BE6" s="621"/>
      <c r="BF6" s="622"/>
      <c r="BG6" s="623">
        <v>3496185</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89874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89685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1189</v>
      </c>
      <c r="S7" s="624"/>
      <c r="T7" s="624"/>
      <c r="U7" s="624"/>
      <c r="V7" s="624"/>
      <c r="W7" s="624"/>
      <c r="X7" s="624"/>
      <c r="Y7" s="625"/>
      <c r="Z7" s="626">
        <v>0</v>
      </c>
      <c r="AA7" s="626"/>
      <c r="AB7" s="626"/>
      <c r="AC7" s="626"/>
      <c r="AD7" s="627">
        <v>1189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1441451</v>
      </c>
      <c r="BH7" s="624"/>
      <c r="BI7" s="624"/>
      <c r="BJ7" s="624"/>
      <c r="BK7" s="624"/>
      <c r="BL7" s="624"/>
      <c r="BM7" s="624"/>
      <c r="BN7" s="625"/>
      <c r="BO7" s="626">
        <v>41.2</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2441907</v>
      </c>
      <c r="CS7" s="624"/>
      <c r="CT7" s="624"/>
      <c r="CU7" s="624"/>
      <c r="CV7" s="624"/>
      <c r="CW7" s="624"/>
      <c r="CX7" s="624"/>
      <c r="CY7" s="625"/>
      <c r="CZ7" s="626">
        <v>20.100000000000001</v>
      </c>
      <c r="DA7" s="626"/>
      <c r="DB7" s="626"/>
      <c r="DC7" s="626"/>
      <c r="DD7" s="632">
        <v>9007</v>
      </c>
      <c r="DE7" s="624"/>
      <c r="DF7" s="624"/>
      <c r="DG7" s="624"/>
      <c r="DH7" s="624"/>
      <c r="DI7" s="624"/>
      <c r="DJ7" s="624"/>
      <c r="DK7" s="624"/>
      <c r="DL7" s="624"/>
      <c r="DM7" s="624"/>
      <c r="DN7" s="624"/>
      <c r="DO7" s="624"/>
      <c r="DP7" s="625"/>
      <c r="DQ7" s="632">
        <v>2142321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23049</v>
      </c>
      <c r="S8" s="624"/>
      <c r="T8" s="624"/>
      <c r="U8" s="624"/>
      <c r="V8" s="624"/>
      <c r="W8" s="624"/>
      <c r="X8" s="624"/>
      <c r="Y8" s="625"/>
      <c r="Z8" s="626">
        <v>0.2</v>
      </c>
      <c r="AA8" s="626"/>
      <c r="AB8" s="626"/>
      <c r="AC8" s="626"/>
      <c r="AD8" s="627">
        <v>23049</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49045</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3919241</v>
      </c>
      <c r="CS8" s="624"/>
      <c r="CT8" s="624"/>
      <c r="CU8" s="624"/>
      <c r="CV8" s="624"/>
      <c r="CW8" s="624"/>
      <c r="CX8" s="624"/>
      <c r="CY8" s="625"/>
      <c r="CZ8" s="626">
        <v>32.299999999999997</v>
      </c>
      <c r="DA8" s="626"/>
      <c r="DB8" s="626"/>
      <c r="DC8" s="626"/>
      <c r="DD8" s="632">
        <v>11392</v>
      </c>
      <c r="DE8" s="624"/>
      <c r="DF8" s="624"/>
      <c r="DG8" s="624"/>
      <c r="DH8" s="624"/>
      <c r="DI8" s="624"/>
      <c r="DJ8" s="624"/>
      <c r="DK8" s="624"/>
      <c r="DL8" s="624"/>
      <c r="DM8" s="624"/>
      <c r="DN8" s="624"/>
      <c r="DO8" s="624"/>
      <c r="DP8" s="625"/>
      <c r="DQ8" s="632">
        <v>2260628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25797</v>
      </c>
      <c r="S9" s="624"/>
      <c r="T9" s="624"/>
      <c r="U9" s="624"/>
      <c r="V9" s="624"/>
      <c r="W9" s="624"/>
      <c r="X9" s="624"/>
      <c r="Y9" s="625"/>
      <c r="Z9" s="626">
        <v>0.2</v>
      </c>
      <c r="AA9" s="626"/>
      <c r="AB9" s="626"/>
      <c r="AC9" s="626"/>
      <c r="AD9" s="627">
        <v>25797</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1232237</v>
      </c>
      <c r="BH9" s="624"/>
      <c r="BI9" s="624"/>
      <c r="BJ9" s="624"/>
      <c r="BK9" s="624"/>
      <c r="BL9" s="624"/>
      <c r="BM9" s="624"/>
      <c r="BN9" s="625"/>
      <c r="BO9" s="626">
        <v>35.200000000000003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1201595</v>
      </c>
      <c r="CS9" s="624"/>
      <c r="CT9" s="624"/>
      <c r="CU9" s="624"/>
      <c r="CV9" s="624"/>
      <c r="CW9" s="624"/>
      <c r="CX9" s="624"/>
      <c r="CY9" s="625"/>
      <c r="CZ9" s="626">
        <v>9.9</v>
      </c>
      <c r="DA9" s="626"/>
      <c r="DB9" s="626"/>
      <c r="DC9" s="626"/>
      <c r="DD9" s="632">
        <v>60965</v>
      </c>
      <c r="DE9" s="624"/>
      <c r="DF9" s="624"/>
      <c r="DG9" s="624"/>
      <c r="DH9" s="624"/>
      <c r="DI9" s="624"/>
      <c r="DJ9" s="624"/>
      <c r="DK9" s="624"/>
      <c r="DL9" s="624"/>
      <c r="DM9" s="624"/>
      <c r="DN9" s="624"/>
      <c r="DO9" s="624"/>
      <c r="DP9" s="625"/>
      <c r="DQ9" s="632">
        <v>971525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68669</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102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664928</v>
      </c>
      <c r="S11" s="624"/>
      <c r="T11" s="624"/>
      <c r="U11" s="624"/>
      <c r="V11" s="624"/>
      <c r="W11" s="624"/>
      <c r="X11" s="624"/>
      <c r="Y11" s="625"/>
      <c r="Z11" s="628">
        <v>5</v>
      </c>
      <c r="AA11" s="629"/>
      <c r="AB11" s="629"/>
      <c r="AC11" s="635"/>
      <c r="AD11" s="632">
        <v>664928</v>
      </c>
      <c r="AE11" s="624"/>
      <c r="AF11" s="624"/>
      <c r="AG11" s="624"/>
      <c r="AH11" s="624"/>
      <c r="AI11" s="624"/>
      <c r="AJ11" s="624"/>
      <c r="AK11" s="625"/>
      <c r="AL11" s="628">
        <v>9.5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91500</v>
      </c>
      <c r="BH11" s="624"/>
      <c r="BI11" s="624"/>
      <c r="BJ11" s="624"/>
      <c r="BK11" s="624"/>
      <c r="BL11" s="624"/>
      <c r="BM11" s="624"/>
      <c r="BN11" s="625"/>
      <c r="BO11" s="626">
        <v>2.6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517756</v>
      </c>
      <c r="CS11" s="624"/>
      <c r="CT11" s="624"/>
      <c r="CU11" s="624"/>
      <c r="CV11" s="624"/>
      <c r="CW11" s="624"/>
      <c r="CX11" s="624"/>
      <c r="CY11" s="625"/>
      <c r="CZ11" s="626">
        <v>4.3</v>
      </c>
      <c r="DA11" s="626"/>
      <c r="DB11" s="626"/>
      <c r="DC11" s="626"/>
      <c r="DD11" s="632">
        <v>122094</v>
      </c>
      <c r="DE11" s="624"/>
      <c r="DF11" s="624"/>
      <c r="DG11" s="624"/>
      <c r="DH11" s="624"/>
      <c r="DI11" s="624"/>
      <c r="DJ11" s="624"/>
      <c r="DK11" s="624"/>
      <c r="DL11" s="624"/>
      <c r="DM11" s="624"/>
      <c r="DN11" s="624"/>
      <c r="DO11" s="624"/>
      <c r="DP11" s="625"/>
      <c r="DQ11" s="632">
        <v>308836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1752643</v>
      </c>
      <c r="BH12" s="624"/>
      <c r="BI12" s="624"/>
      <c r="BJ12" s="624"/>
      <c r="BK12" s="624"/>
      <c r="BL12" s="624"/>
      <c r="BM12" s="624"/>
      <c r="BN12" s="625"/>
      <c r="BO12" s="626">
        <v>50.1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539375</v>
      </c>
      <c r="CS12" s="624"/>
      <c r="CT12" s="624"/>
      <c r="CU12" s="624"/>
      <c r="CV12" s="624"/>
      <c r="CW12" s="624"/>
      <c r="CX12" s="624"/>
      <c r="CY12" s="625"/>
      <c r="CZ12" s="626">
        <v>4.4000000000000004</v>
      </c>
      <c r="DA12" s="626"/>
      <c r="DB12" s="626"/>
      <c r="DC12" s="626"/>
      <c r="DD12" s="632">
        <v>704</v>
      </c>
      <c r="DE12" s="624"/>
      <c r="DF12" s="624"/>
      <c r="DG12" s="624"/>
      <c r="DH12" s="624"/>
      <c r="DI12" s="624"/>
      <c r="DJ12" s="624"/>
      <c r="DK12" s="624"/>
      <c r="DL12" s="624"/>
      <c r="DM12" s="624"/>
      <c r="DN12" s="624"/>
      <c r="DO12" s="624"/>
      <c r="DP12" s="625"/>
      <c r="DQ12" s="632">
        <v>304333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1752493</v>
      </c>
      <c r="BH13" s="624"/>
      <c r="BI13" s="624"/>
      <c r="BJ13" s="624"/>
      <c r="BK13" s="624"/>
      <c r="BL13" s="624"/>
      <c r="BM13" s="624"/>
      <c r="BN13" s="625"/>
      <c r="BO13" s="626">
        <v>50.1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718324</v>
      </c>
      <c r="CS13" s="624"/>
      <c r="CT13" s="624"/>
      <c r="CU13" s="624"/>
      <c r="CV13" s="624"/>
      <c r="CW13" s="624"/>
      <c r="CX13" s="624"/>
      <c r="CY13" s="625"/>
      <c r="CZ13" s="626">
        <v>5.9</v>
      </c>
      <c r="DA13" s="626"/>
      <c r="DB13" s="626"/>
      <c r="DC13" s="626"/>
      <c r="DD13" s="632">
        <v>233205</v>
      </c>
      <c r="DE13" s="624"/>
      <c r="DF13" s="624"/>
      <c r="DG13" s="624"/>
      <c r="DH13" s="624"/>
      <c r="DI13" s="624"/>
      <c r="DJ13" s="624"/>
      <c r="DK13" s="624"/>
      <c r="DL13" s="624"/>
      <c r="DM13" s="624"/>
      <c r="DN13" s="624"/>
      <c r="DO13" s="624"/>
      <c r="DP13" s="625"/>
      <c r="DQ13" s="632">
        <v>471377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199</v>
      </c>
      <c r="S14" s="624"/>
      <c r="T14" s="624"/>
      <c r="U14" s="624"/>
      <c r="V14" s="624"/>
      <c r="W14" s="624"/>
      <c r="X14" s="624"/>
      <c r="Y14" s="625"/>
      <c r="Z14" s="626">
        <v>0</v>
      </c>
      <c r="AA14" s="626"/>
      <c r="AB14" s="626"/>
      <c r="AC14" s="626"/>
      <c r="AD14" s="627">
        <v>199</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106814</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656360</v>
      </c>
      <c r="CS14" s="624"/>
      <c r="CT14" s="624"/>
      <c r="CU14" s="624"/>
      <c r="CV14" s="624"/>
      <c r="CW14" s="624"/>
      <c r="CX14" s="624"/>
      <c r="CY14" s="625"/>
      <c r="CZ14" s="626">
        <v>5.4</v>
      </c>
      <c r="DA14" s="626"/>
      <c r="DB14" s="626"/>
      <c r="DC14" s="626"/>
      <c r="DD14" s="632">
        <v>54949</v>
      </c>
      <c r="DE14" s="624"/>
      <c r="DF14" s="624"/>
      <c r="DG14" s="624"/>
      <c r="DH14" s="624"/>
      <c r="DI14" s="624"/>
      <c r="DJ14" s="624"/>
      <c r="DK14" s="624"/>
      <c r="DL14" s="624"/>
      <c r="DM14" s="624"/>
      <c r="DN14" s="624"/>
      <c r="DO14" s="624"/>
      <c r="DP14" s="625"/>
      <c r="DQ14" s="632">
        <v>469677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195277</v>
      </c>
      <c r="BH15" s="624"/>
      <c r="BI15" s="624"/>
      <c r="BJ15" s="624"/>
      <c r="BK15" s="624"/>
      <c r="BL15" s="624"/>
      <c r="BM15" s="624"/>
      <c r="BN15" s="625"/>
      <c r="BO15" s="626">
        <v>5.6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1027987</v>
      </c>
      <c r="CS15" s="624"/>
      <c r="CT15" s="624"/>
      <c r="CU15" s="624"/>
      <c r="CV15" s="624"/>
      <c r="CW15" s="624"/>
      <c r="CX15" s="624"/>
      <c r="CY15" s="625"/>
      <c r="CZ15" s="626">
        <v>8.5</v>
      </c>
      <c r="DA15" s="626"/>
      <c r="DB15" s="626"/>
      <c r="DC15" s="626"/>
      <c r="DD15" s="632">
        <v>163878</v>
      </c>
      <c r="DE15" s="624"/>
      <c r="DF15" s="624"/>
      <c r="DG15" s="624"/>
      <c r="DH15" s="624"/>
      <c r="DI15" s="624"/>
      <c r="DJ15" s="624"/>
      <c r="DK15" s="624"/>
      <c r="DL15" s="624"/>
      <c r="DM15" s="624"/>
      <c r="DN15" s="624"/>
      <c r="DO15" s="624"/>
      <c r="DP15" s="625"/>
      <c r="DQ15" s="632">
        <v>871407</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23849</v>
      </c>
      <c r="S16" s="624"/>
      <c r="T16" s="624"/>
      <c r="U16" s="624"/>
      <c r="V16" s="624"/>
      <c r="W16" s="624"/>
      <c r="X16" s="624"/>
      <c r="Y16" s="625"/>
      <c r="Z16" s="626">
        <v>0.2</v>
      </c>
      <c r="AA16" s="626"/>
      <c r="AB16" s="626"/>
      <c r="AC16" s="626"/>
      <c r="AD16" s="627">
        <v>23849</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53225</v>
      </c>
      <c r="S17" s="624"/>
      <c r="T17" s="624"/>
      <c r="U17" s="624"/>
      <c r="V17" s="624"/>
      <c r="W17" s="624"/>
      <c r="X17" s="624"/>
      <c r="Y17" s="625"/>
      <c r="Z17" s="626">
        <v>0.4</v>
      </c>
      <c r="AA17" s="626"/>
      <c r="AB17" s="626"/>
      <c r="AC17" s="626"/>
      <c r="AD17" s="627">
        <v>53225</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1024530</v>
      </c>
      <c r="CS17" s="624"/>
      <c r="CT17" s="624"/>
      <c r="CU17" s="624"/>
      <c r="CV17" s="624"/>
      <c r="CW17" s="624"/>
      <c r="CX17" s="624"/>
      <c r="CY17" s="625"/>
      <c r="CZ17" s="626">
        <v>8.4</v>
      </c>
      <c r="DA17" s="626"/>
      <c r="DB17" s="626"/>
      <c r="DC17" s="626"/>
      <c r="DD17" s="632" t="s">
        <v>122</v>
      </c>
      <c r="DE17" s="624"/>
      <c r="DF17" s="624"/>
      <c r="DG17" s="624"/>
      <c r="DH17" s="624"/>
      <c r="DI17" s="624"/>
      <c r="DJ17" s="624"/>
      <c r="DK17" s="624"/>
      <c r="DL17" s="624"/>
      <c r="DM17" s="624"/>
      <c r="DN17" s="624"/>
      <c r="DO17" s="624"/>
      <c r="DP17" s="625"/>
      <c r="DQ17" s="632">
        <v>1024530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21286</v>
      </c>
      <c r="S18" s="624"/>
      <c r="T18" s="624"/>
      <c r="U18" s="624"/>
      <c r="V18" s="624"/>
      <c r="W18" s="624"/>
      <c r="X18" s="624"/>
      <c r="Y18" s="625"/>
      <c r="Z18" s="626">
        <v>0.2</v>
      </c>
      <c r="AA18" s="626"/>
      <c r="AB18" s="626"/>
      <c r="AC18" s="626"/>
      <c r="AD18" s="627">
        <v>21286</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14811</v>
      </c>
      <c r="S19" s="624"/>
      <c r="T19" s="624"/>
      <c r="U19" s="624"/>
      <c r="V19" s="624"/>
      <c r="W19" s="624"/>
      <c r="X19" s="624"/>
      <c r="Y19" s="625"/>
      <c r="Z19" s="626">
        <v>0.1</v>
      </c>
      <c r="AA19" s="626"/>
      <c r="AB19" s="626"/>
      <c r="AC19" s="626"/>
      <c r="AD19" s="627">
        <v>14811</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2388</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6475</v>
      </c>
      <c r="S20" s="624"/>
      <c r="T20" s="624"/>
      <c r="U20" s="624"/>
      <c r="V20" s="624"/>
      <c r="W20" s="624"/>
      <c r="X20" s="624"/>
      <c r="Y20" s="625"/>
      <c r="Z20" s="626">
        <v>0</v>
      </c>
      <c r="AA20" s="626"/>
      <c r="AB20" s="626"/>
      <c r="AC20" s="626"/>
      <c r="AD20" s="627">
        <v>6475</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2388</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12137051</v>
      </c>
      <c r="CS20" s="624"/>
      <c r="CT20" s="624"/>
      <c r="CU20" s="624"/>
      <c r="CV20" s="624"/>
      <c r="CW20" s="624"/>
      <c r="CX20" s="624"/>
      <c r="CY20" s="625"/>
      <c r="CZ20" s="626">
        <v>100</v>
      </c>
      <c r="DA20" s="626"/>
      <c r="DB20" s="626"/>
      <c r="DC20" s="626"/>
      <c r="DD20" s="632">
        <v>656194</v>
      </c>
      <c r="DE20" s="624"/>
      <c r="DF20" s="624"/>
      <c r="DG20" s="624"/>
      <c r="DH20" s="624"/>
      <c r="DI20" s="624"/>
      <c r="DJ20" s="624"/>
      <c r="DK20" s="624"/>
      <c r="DL20" s="624"/>
      <c r="DM20" s="624"/>
      <c r="DN20" s="624"/>
      <c r="DO20" s="624"/>
      <c r="DP20" s="625"/>
      <c r="DQ20" s="632">
        <v>8914421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2688552</v>
      </c>
      <c r="S21" s="624"/>
      <c r="T21" s="624"/>
      <c r="U21" s="624"/>
      <c r="V21" s="624"/>
      <c r="W21" s="624"/>
      <c r="X21" s="624"/>
      <c r="Y21" s="625"/>
      <c r="Z21" s="626">
        <v>20.3</v>
      </c>
      <c r="AA21" s="626"/>
      <c r="AB21" s="626"/>
      <c r="AC21" s="626"/>
      <c r="AD21" s="627">
        <v>2500401</v>
      </c>
      <c r="AE21" s="627"/>
      <c r="AF21" s="627"/>
      <c r="AG21" s="627"/>
      <c r="AH21" s="627"/>
      <c r="AI21" s="627"/>
      <c r="AJ21" s="627"/>
      <c r="AK21" s="627"/>
      <c r="AL21" s="628">
        <v>35.6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2388</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2500401</v>
      </c>
      <c r="S22" s="624"/>
      <c r="T22" s="624"/>
      <c r="U22" s="624"/>
      <c r="V22" s="624"/>
      <c r="W22" s="624"/>
      <c r="X22" s="624"/>
      <c r="Y22" s="625"/>
      <c r="Z22" s="626">
        <v>18.899999999999999</v>
      </c>
      <c r="AA22" s="626"/>
      <c r="AB22" s="626"/>
      <c r="AC22" s="626"/>
      <c r="AD22" s="627">
        <v>2500401</v>
      </c>
      <c r="AE22" s="627"/>
      <c r="AF22" s="627"/>
      <c r="AG22" s="627"/>
      <c r="AH22" s="627"/>
      <c r="AI22" s="627"/>
      <c r="AJ22" s="627"/>
      <c r="AK22" s="627"/>
      <c r="AL22" s="628">
        <v>35.6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188151</v>
      </c>
      <c r="S23" s="624"/>
      <c r="T23" s="624"/>
      <c r="U23" s="624"/>
      <c r="V23" s="624"/>
      <c r="W23" s="624"/>
      <c r="X23" s="624"/>
      <c r="Y23" s="625"/>
      <c r="Z23" s="626">
        <v>1.4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5322268</v>
      </c>
      <c r="CS24" s="613"/>
      <c r="CT24" s="613"/>
      <c r="CU24" s="613"/>
      <c r="CV24" s="613"/>
      <c r="CW24" s="613"/>
      <c r="CX24" s="613"/>
      <c r="CY24" s="614"/>
      <c r="CZ24" s="617">
        <v>43.9</v>
      </c>
      <c r="DA24" s="618"/>
      <c r="DB24" s="618"/>
      <c r="DC24" s="634"/>
      <c r="DD24" s="655">
        <v>3723849</v>
      </c>
      <c r="DE24" s="613"/>
      <c r="DF24" s="613"/>
      <c r="DG24" s="613"/>
      <c r="DH24" s="613"/>
      <c r="DI24" s="613"/>
      <c r="DJ24" s="613"/>
      <c r="DK24" s="614"/>
      <c r="DL24" s="655">
        <v>3396429</v>
      </c>
      <c r="DM24" s="613"/>
      <c r="DN24" s="613"/>
      <c r="DO24" s="613"/>
      <c r="DP24" s="613"/>
      <c r="DQ24" s="613"/>
      <c r="DR24" s="613"/>
      <c r="DS24" s="613"/>
      <c r="DT24" s="613"/>
      <c r="DU24" s="613"/>
      <c r="DV24" s="614"/>
      <c r="DW24" s="617">
        <v>47.9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7183430</v>
      </c>
      <c r="S25" s="624"/>
      <c r="T25" s="624"/>
      <c r="U25" s="624"/>
      <c r="V25" s="624"/>
      <c r="W25" s="624"/>
      <c r="X25" s="624"/>
      <c r="Y25" s="625"/>
      <c r="Z25" s="626">
        <v>54.3</v>
      </c>
      <c r="AA25" s="626"/>
      <c r="AB25" s="626"/>
      <c r="AC25" s="626"/>
      <c r="AD25" s="627">
        <v>6995279</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2248116</v>
      </c>
      <c r="CS25" s="656"/>
      <c r="CT25" s="656"/>
      <c r="CU25" s="656"/>
      <c r="CV25" s="656"/>
      <c r="CW25" s="656"/>
      <c r="CX25" s="656"/>
      <c r="CY25" s="657"/>
      <c r="CZ25" s="628">
        <v>18.5</v>
      </c>
      <c r="DA25" s="653"/>
      <c r="DB25" s="653"/>
      <c r="DC25" s="658"/>
      <c r="DD25" s="632">
        <v>1938564</v>
      </c>
      <c r="DE25" s="656"/>
      <c r="DF25" s="656"/>
      <c r="DG25" s="656"/>
      <c r="DH25" s="656"/>
      <c r="DI25" s="656"/>
      <c r="DJ25" s="656"/>
      <c r="DK25" s="657"/>
      <c r="DL25" s="632">
        <v>1892281</v>
      </c>
      <c r="DM25" s="656"/>
      <c r="DN25" s="656"/>
      <c r="DO25" s="656"/>
      <c r="DP25" s="656"/>
      <c r="DQ25" s="656"/>
      <c r="DR25" s="656"/>
      <c r="DS25" s="656"/>
      <c r="DT25" s="656"/>
      <c r="DU25" s="656"/>
      <c r="DV25" s="657"/>
      <c r="DW25" s="628">
        <v>26.7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1853</v>
      </c>
      <c r="S26" s="624"/>
      <c r="T26" s="624"/>
      <c r="U26" s="624"/>
      <c r="V26" s="624"/>
      <c r="W26" s="624"/>
      <c r="X26" s="624"/>
      <c r="Y26" s="625"/>
      <c r="Z26" s="626">
        <v>0</v>
      </c>
      <c r="AA26" s="626"/>
      <c r="AB26" s="626"/>
      <c r="AC26" s="626"/>
      <c r="AD26" s="627">
        <v>1853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1350151</v>
      </c>
      <c r="CS26" s="624"/>
      <c r="CT26" s="624"/>
      <c r="CU26" s="624"/>
      <c r="CV26" s="624"/>
      <c r="CW26" s="624"/>
      <c r="CX26" s="624"/>
      <c r="CY26" s="625"/>
      <c r="CZ26" s="628">
        <v>11.1</v>
      </c>
      <c r="DA26" s="653"/>
      <c r="DB26" s="653"/>
      <c r="DC26" s="658"/>
      <c r="DD26" s="632">
        <v>1040599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214829</v>
      </c>
      <c r="S27" s="624"/>
      <c r="T27" s="624"/>
      <c r="U27" s="624"/>
      <c r="V27" s="624"/>
      <c r="W27" s="624"/>
      <c r="X27" s="624"/>
      <c r="Y27" s="625"/>
      <c r="Z27" s="626">
        <v>1.6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3498573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2049622</v>
      </c>
      <c r="CS27" s="656"/>
      <c r="CT27" s="656"/>
      <c r="CU27" s="656"/>
      <c r="CV27" s="656"/>
      <c r="CW27" s="656"/>
      <c r="CX27" s="656"/>
      <c r="CY27" s="657"/>
      <c r="CZ27" s="628">
        <v>16.899999999999999</v>
      </c>
      <c r="DA27" s="653"/>
      <c r="DB27" s="653"/>
      <c r="DC27" s="658"/>
      <c r="DD27" s="632">
        <v>760755</v>
      </c>
      <c r="DE27" s="656"/>
      <c r="DF27" s="656"/>
      <c r="DG27" s="656"/>
      <c r="DH27" s="656"/>
      <c r="DI27" s="656"/>
      <c r="DJ27" s="656"/>
      <c r="DK27" s="657"/>
      <c r="DL27" s="632">
        <v>479618</v>
      </c>
      <c r="DM27" s="656"/>
      <c r="DN27" s="656"/>
      <c r="DO27" s="656"/>
      <c r="DP27" s="656"/>
      <c r="DQ27" s="656"/>
      <c r="DR27" s="656"/>
      <c r="DS27" s="656"/>
      <c r="DT27" s="656"/>
      <c r="DU27" s="656"/>
      <c r="DV27" s="657"/>
      <c r="DW27" s="628">
        <v>6.8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167070</v>
      </c>
      <c r="S28" s="624"/>
      <c r="T28" s="624"/>
      <c r="U28" s="624"/>
      <c r="V28" s="624"/>
      <c r="W28" s="624"/>
      <c r="X28" s="624"/>
      <c r="Y28" s="625"/>
      <c r="Z28" s="626">
        <v>1.3</v>
      </c>
      <c r="AA28" s="626"/>
      <c r="AB28" s="626"/>
      <c r="AC28" s="626"/>
      <c r="AD28" s="627">
        <v>28123</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1024530</v>
      </c>
      <c r="CS28" s="624"/>
      <c r="CT28" s="624"/>
      <c r="CU28" s="624"/>
      <c r="CV28" s="624"/>
      <c r="CW28" s="624"/>
      <c r="CX28" s="624"/>
      <c r="CY28" s="625"/>
      <c r="CZ28" s="628">
        <v>8.4</v>
      </c>
      <c r="DA28" s="653"/>
      <c r="DB28" s="653"/>
      <c r="DC28" s="658"/>
      <c r="DD28" s="632">
        <v>1024530</v>
      </c>
      <c r="DE28" s="624"/>
      <c r="DF28" s="624"/>
      <c r="DG28" s="624"/>
      <c r="DH28" s="624"/>
      <c r="DI28" s="624"/>
      <c r="DJ28" s="624"/>
      <c r="DK28" s="625"/>
      <c r="DL28" s="632">
        <v>1024530</v>
      </c>
      <c r="DM28" s="624"/>
      <c r="DN28" s="624"/>
      <c r="DO28" s="624"/>
      <c r="DP28" s="624"/>
      <c r="DQ28" s="624"/>
      <c r="DR28" s="624"/>
      <c r="DS28" s="624"/>
      <c r="DT28" s="624"/>
      <c r="DU28" s="624"/>
      <c r="DV28" s="625"/>
      <c r="DW28" s="628">
        <v>14.5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45827</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1024530</v>
      </c>
      <c r="CS29" s="656"/>
      <c r="CT29" s="656"/>
      <c r="CU29" s="656"/>
      <c r="CV29" s="656"/>
      <c r="CW29" s="656"/>
      <c r="CX29" s="656"/>
      <c r="CY29" s="657"/>
      <c r="CZ29" s="628">
        <v>8.4</v>
      </c>
      <c r="DA29" s="653"/>
      <c r="DB29" s="653"/>
      <c r="DC29" s="658"/>
      <c r="DD29" s="632">
        <v>1024530</v>
      </c>
      <c r="DE29" s="656"/>
      <c r="DF29" s="656"/>
      <c r="DG29" s="656"/>
      <c r="DH29" s="656"/>
      <c r="DI29" s="656"/>
      <c r="DJ29" s="656"/>
      <c r="DK29" s="657"/>
      <c r="DL29" s="632">
        <v>1024530</v>
      </c>
      <c r="DM29" s="656"/>
      <c r="DN29" s="656"/>
      <c r="DO29" s="656"/>
      <c r="DP29" s="656"/>
      <c r="DQ29" s="656"/>
      <c r="DR29" s="656"/>
      <c r="DS29" s="656"/>
      <c r="DT29" s="656"/>
      <c r="DU29" s="656"/>
      <c r="DV29" s="657"/>
      <c r="DW29" s="628">
        <v>14.5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1517459</v>
      </c>
      <c r="S30" s="624"/>
      <c r="T30" s="624"/>
      <c r="U30" s="624"/>
      <c r="V30" s="624"/>
      <c r="W30" s="624"/>
      <c r="X30" s="624"/>
      <c r="Y30" s="625"/>
      <c r="Z30" s="626">
        <v>11.5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989417</v>
      </c>
      <c r="CS30" s="624"/>
      <c r="CT30" s="624"/>
      <c r="CU30" s="624"/>
      <c r="CV30" s="624"/>
      <c r="CW30" s="624"/>
      <c r="CX30" s="624"/>
      <c r="CY30" s="625"/>
      <c r="CZ30" s="628">
        <v>8.1999999999999993</v>
      </c>
      <c r="DA30" s="653"/>
      <c r="DB30" s="653"/>
      <c r="DC30" s="658"/>
      <c r="DD30" s="632">
        <v>989417</v>
      </c>
      <c r="DE30" s="624"/>
      <c r="DF30" s="624"/>
      <c r="DG30" s="624"/>
      <c r="DH30" s="624"/>
      <c r="DI30" s="624"/>
      <c r="DJ30" s="624"/>
      <c r="DK30" s="625"/>
      <c r="DL30" s="632">
        <v>989417</v>
      </c>
      <c r="DM30" s="624"/>
      <c r="DN30" s="624"/>
      <c r="DO30" s="624"/>
      <c r="DP30" s="624"/>
      <c r="DQ30" s="624"/>
      <c r="DR30" s="624"/>
      <c r="DS30" s="624"/>
      <c r="DT30" s="624"/>
      <c r="DU30" s="624"/>
      <c r="DV30" s="625"/>
      <c r="DW30" s="628">
        <v>14</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99.2</v>
      </c>
      <c r="BH31" s="667"/>
      <c r="BI31" s="667"/>
      <c r="BJ31" s="667"/>
      <c r="BK31" s="667"/>
      <c r="BL31" s="667"/>
      <c r="BM31" s="618">
        <v>95.2</v>
      </c>
      <c r="BN31" s="667"/>
      <c r="BO31" s="667"/>
      <c r="BP31" s="667"/>
      <c r="BQ31" s="668"/>
      <c r="BR31" s="670">
        <v>99</v>
      </c>
      <c r="BS31" s="667"/>
      <c r="BT31" s="667"/>
      <c r="BU31" s="667"/>
      <c r="BV31" s="667"/>
      <c r="BW31" s="667"/>
      <c r="BX31" s="618">
        <v>95</v>
      </c>
      <c r="BY31" s="667"/>
      <c r="BZ31" s="667"/>
      <c r="CA31" s="667"/>
      <c r="CB31" s="668"/>
      <c r="CD31" s="663"/>
      <c r="CE31" s="664"/>
      <c r="CF31" s="620" t="s">
        <v>300</v>
      </c>
      <c r="CG31" s="621"/>
      <c r="CH31" s="621"/>
      <c r="CI31" s="621"/>
      <c r="CJ31" s="621"/>
      <c r="CK31" s="621"/>
      <c r="CL31" s="621"/>
      <c r="CM31" s="621"/>
      <c r="CN31" s="621"/>
      <c r="CO31" s="621"/>
      <c r="CP31" s="621"/>
      <c r="CQ31" s="622"/>
      <c r="CR31" s="623">
        <v>35113</v>
      </c>
      <c r="CS31" s="656"/>
      <c r="CT31" s="656"/>
      <c r="CU31" s="656"/>
      <c r="CV31" s="656"/>
      <c r="CW31" s="656"/>
      <c r="CX31" s="656"/>
      <c r="CY31" s="657"/>
      <c r="CZ31" s="628">
        <v>0.3</v>
      </c>
      <c r="DA31" s="653"/>
      <c r="DB31" s="653"/>
      <c r="DC31" s="658"/>
      <c r="DD31" s="632">
        <v>35113</v>
      </c>
      <c r="DE31" s="656"/>
      <c r="DF31" s="656"/>
      <c r="DG31" s="656"/>
      <c r="DH31" s="656"/>
      <c r="DI31" s="656"/>
      <c r="DJ31" s="656"/>
      <c r="DK31" s="657"/>
      <c r="DL31" s="632">
        <v>35113</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854827</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99.3</v>
      </c>
      <c r="BH32" s="656"/>
      <c r="BI32" s="656"/>
      <c r="BJ32" s="656"/>
      <c r="BK32" s="656"/>
      <c r="BL32" s="656"/>
      <c r="BM32" s="629">
        <v>96.5</v>
      </c>
      <c r="BN32" s="656"/>
      <c r="BO32" s="656"/>
      <c r="BP32" s="656"/>
      <c r="BQ32" s="669"/>
      <c r="BR32" s="680">
        <v>99</v>
      </c>
      <c r="BS32" s="656"/>
      <c r="BT32" s="656"/>
      <c r="BU32" s="656"/>
      <c r="BV32" s="656"/>
      <c r="BW32" s="656"/>
      <c r="BX32" s="629">
        <v>96.3</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20207</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98.9</v>
      </c>
      <c r="BH33" s="682"/>
      <c r="BI33" s="682"/>
      <c r="BJ33" s="682"/>
      <c r="BK33" s="682"/>
      <c r="BL33" s="682"/>
      <c r="BM33" s="683">
        <v>93.7</v>
      </c>
      <c r="BN33" s="682"/>
      <c r="BO33" s="682"/>
      <c r="BP33" s="682"/>
      <c r="BQ33" s="684"/>
      <c r="BR33" s="681">
        <v>98.9</v>
      </c>
      <c r="BS33" s="682"/>
      <c r="BT33" s="682"/>
      <c r="BU33" s="682"/>
      <c r="BV33" s="682"/>
      <c r="BW33" s="682"/>
      <c r="BX33" s="683">
        <v>93.5</v>
      </c>
      <c r="BY33" s="682"/>
      <c r="BZ33" s="682"/>
      <c r="CA33" s="682"/>
      <c r="CB33" s="684"/>
      <c r="CD33" s="620" t="s">
        <v>307</v>
      </c>
      <c r="CE33" s="621"/>
      <c r="CF33" s="621"/>
      <c r="CG33" s="621"/>
      <c r="CH33" s="621"/>
      <c r="CI33" s="621"/>
      <c r="CJ33" s="621"/>
      <c r="CK33" s="621"/>
      <c r="CL33" s="621"/>
      <c r="CM33" s="621"/>
      <c r="CN33" s="621"/>
      <c r="CO33" s="621"/>
      <c r="CP33" s="621"/>
      <c r="CQ33" s="622"/>
      <c r="CR33" s="623">
        <v>6158589</v>
      </c>
      <c r="CS33" s="656"/>
      <c r="CT33" s="656"/>
      <c r="CU33" s="656"/>
      <c r="CV33" s="656"/>
      <c r="CW33" s="656"/>
      <c r="CX33" s="656"/>
      <c r="CY33" s="657"/>
      <c r="CZ33" s="628">
        <v>50.7</v>
      </c>
      <c r="DA33" s="653"/>
      <c r="DB33" s="653"/>
      <c r="DC33" s="658"/>
      <c r="DD33" s="632">
        <v>4930209</v>
      </c>
      <c r="DE33" s="656"/>
      <c r="DF33" s="656"/>
      <c r="DG33" s="656"/>
      <c r="DH33" s="656"/>
      <c r="DI33" s="656"/>
      <c r="DJ33" s="656"/>
      <c r="DK33" s="657"/>
      <c r="DL33" s="632">
        <v>2814469</v>
      </c>
      <c r="DM33" s="656"/>
      <c r="DN33" s="656"/>
      <c r="DO33" s="656"/>
      <c r="DP33" s="656"/>
      <c r="DQ33" s="656"/>
      <c r="DR33" s="656"/>
      <c r="DS33" s="656"/>
      <c r="DT33" s="656"/>
      <c r="DU33" s="656"/>
      <c r="DV33" s="657"/>
      <c r="DW33" s="628">
        <v>39.700000000000003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1086070</v>
      </c>
      <c r="S34" s="624"/>
      <c r="T34" s="624"/>
      <c r="U34" s="624"/>
      <c r="V34" s="624"/>
      <c r="W34" s="624"/>
      <c r="X34" s="624"/>
      <c r="Y34" s="625"/>
      <c r="Z34" s="626">
        <v>8.1999999999999993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2392349</v>
      </c>
      <c r="CS34" s="624"/>
      <c r="CT34" s="624"/>
      <c r="CU34" s="624"/>
      <c r="CV34" s="624"/>
      <c r="CW34" s="624"/>
      <c r="CX34" s="624"/>
      <c r="CY34" s="625"/>
      <c r="CZ34" s="628">
        <v>19.7</v>
      </c>
      <c r="DA34" s="653"/>
      <c r="DB34" s="653"/>
      <c r="DC34" s="658"/>
      <c r="DD34" s="632">
        <v>1790525</v>
      </c>
      <c r="DE34" s="624"/>
      <c r="DF34" s="624"/>
      <c r="DG34" s="624"/>
      <c r="DH34" s="624"/>
      <c r="DI34" s="624"/>
      <c r="DJ34" s="624"/>
      <c r="DK34" s="625"/>
      <c r="DL34" s="632">
        <v>978620</v>
      </c>
      <c r="DM34" s="624"/>
      <c r="DN34" s="624"/>
      <c r="DO34" s="624"/>
      <c r="DP34" s="624"/>
      <c r="DQ34" s="624"/>
      <c r="DR34" s="624"/>
      <c r="DS34" s="624"/>
      <c r="DT34" s="624"/>
      <c r="DU34" s="624"/>
      <c r="DV34" s="625"/>
      <c r="DW34" s="628">
        <v>13.8</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573481</v>
      </c>
      <c r="S35" s="624"/>
      <c r="T35" s="624"/>
      <c r="U35" s="624"/>
      <c r="V35" s="624"/>
      <c r="W35" s="624"/>
      <c r="X35" s="624"/>
      <c r="Y35" s="625"/>
      <c r="Z35" s="626">
        <v>4.3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61821</v>
      </c>
      <c r="CS35" s="656"/>
      <c r="CT35" s="656"/>
      <c r="CU35" s="656"/>
      <c r="CV35" s="656"/>
      <c r="CW35" s="656"/>
      <c r="CX35" s="656"/>
      <c r="CY35" s="657"/>
      <c r="CZ35" s="628">
        <v>0.5</v>
      </c>
      <c r="DA35" s="653"/>
      <c r="DB35" s="653"/>
      <c r="DC35" s="658"/>
      <c r="DD35" s="632">
        <v>39305</v>
      </c>
      <c r="DE35" s="656"/>
      <c r="DF35" s="656"/>
      <c r="DG35" s="656"/>
      <c r="DH35" s="656"/>
      <c r="DI35" s="656"/>
      <c r="DJ35" s="656"/>
      <c r="DK35" s="657"/>
      <c r="DL35" s="632">
        <v>39305</v>
      </c>
      <c r="DM35" s="656"/>
      <c r="DN35" s="656"/>
      <c r="DO35" s="656"/>
      <c r="DP35" s="656"/>
      <c r="DQ35" s="656"/>
      <c r="DR35" s="656"/>
      <c r="DS35" s="656"/>
      <c r="DT35" s="656"/>
      <c r="DU35" s="656"/>
      <c r="DV35" s="657"/>
      <c r="DW35" s="628">
        <v>0.6</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1080072</v>
      </c>
      <c r="S36" s="624"/>
      <c r="T36" s="624"/>
      <c r="U36" s="624"/>
      <c r="V36" s="624"/>
      <c r="W36" s="624"/>
      <c r="X36" s="624"/>
      <c r="Y36" s="625"/>
      <c r="Z36" s="626">
        <v>8.1999999999999993</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1469082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653784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1669765</v>
      </c>
      <c r="CS36" s="624"/>
      <c r="CT36" s="624"/>
      <c r="CU36" s="624"/>
      <c r="CV36" s="624"/>
      <c r="CW36" s="624"/>
      <c r="CX36" s="624"/>
      <c r="CY36" s="625"/>
      <c r="CZ36" s="628">
        <v>13.8</v>
      </c>
      <c r="DA36" s="653"/>
      <c r="DB36" s="653"/>
      <c r="DC36" s="658"/>
      <c r="DD36" s="632">
        <v>1296115</v>
      </c>
      <c r="DE36" s="624"/>
      <c r="DF36" s="624"/>
      <c r="DG36" s="624"/>
      <c r="DH36" s="624"/>
      <c r="DI36" s="624"/>
      <c r="DJ36" s="624"/>
      <c r="DK36" s="625"/>
      <c r="DL36" s="632">
        <v>891160</v>
      </c>
      <c r="DM36" s="624"/>
      <c r="DN36" s="624"/>
      <c r="DO36" s="624"/>
      <c r="DP36" s="624"/>
      <c r="DQ36" s="624"/>
      <c r="DR36" s="624"/>
      <c r="DS36" s="624"/>
      <c r="DT36" s="624"/>
      <c r="DU36" s="624"/>
      <c r="DV36" s="625"/>
      <c r="DW36" s="628">
        <v>12.6</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141433</v>
      </c>
      <c r="S37" s="624"/>
      <c r="T37" s="624"/>
      <c r="U37" s="624"/>
      <c r="V37" s="624"/>
      <c r="W37" s="624"/>
      <c r="X37" s="624"/>
      <c r="Y37" s="625"/>
      <c r="Z37" s="626">
        <v>1.1000000000000001</v>
      </c>
      <c r="AA37" s="626"/>
      <c r="AB37" s="626"/>
      <c r="AC37" s="626"/>
      <c r="AD37" s="627">
        <v>25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280232</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631039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597081</v>
      </c>
      <c r="CS37" s="656"/>
      <c r="CT37" s="656"/>
      <c r="CU37" s="656"/>
      <c r="CV37" s="656"/>
      <c r="CW37" s="656"/>
      <c r="CX37" s="656"/>
      <c r="CY37" s="657"/>
      <c r="CZ37" s="628">
        <v>4.9000000000000004</v>
      </c>
      <c r="DA37" s="653"/>
      <c r="DB37" s="653"/>
      <c r="DC37" s="658"/>
      <c r="DD37" s="632">
        <v>596409</v>
      </c>
      <c r="DE37" s="656"/>
      <c r="DF37" s="656"/>
      <c r="DG37" s="656"/>
      <c r="DH37" s="656"/>
      <c r="DI37" s="656"/>
      <c r="DJ37" s="656"/>
      <c r="DK37" s="657"/>
      <c r="DL37" s="632">
        <v>596409</v>
      </c>
      <c r="DM37" s="656"/>
      <c r="DN37" s="656"/>
      <c r="DO37" s="656"/>
      <c r="DP37" s="656"/>
      <c r="DQ37" s="656"/>
      <c r="DR37" s="656"/>
      <c r="DS37" s="656"/>
      <c r="DT37" s="656"/>
      <c r="DU37" s="656"/>
      <c r="DV37" s="657"/>
      <c r="DW37" s="628">
        <v>8.4</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331663</v>
      </c>
      <c r="S38" s="624"/>
      <c r="T38" s="624"/>
      <c r="U38" s="624"/>
      <c r="V38" s="624"/>
      <c r="W38" s="624"/>
      <c r="X38" s="624"/>
      <c r="Y38" s="625"/>
      <c r="Z38" s="626">
        <v>2.5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78082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3454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1210118</v>
      </c>
      <c r="CS38" s="624"/>
      <c r="CT38" s="624"/>
      <c r="CU38" s="624"/>
      <c r="CV38" s="624"/>
      <c r="CW38" s="624"/>
      <c r="CX38" s="624"/>
      <c r="CY38" s="625"/>
      <c r="CZ38" s="628">
        <v>10</v>
      </c>
      <c r="DA38" s="653"/>
      <c r="DB38" s="653"/>
      <c r="DC38" s="658"/>
      <c r="DD38" s="632">
        <v>1009734</v>
      </c>
      <c r="DE38" s="624"/>
      <c r="DF38" s="624"/>
      <c r="DG38" s="624"/>
      <c r="DH38" s="624"/>
      <c r="DI38" s="624"/>
      <c r="DJ38" s="624"/>
      <c r="DK38" s="625"/>
      <c r="DL38" s="632">
        <v>905384</v>
      </c>
      <c r="DM38" s="624"/>
      <c r="DN38" s="624"/>
      <c r="DO38" s="624"/>
      <c r="DP38" s="624"/>
      <c r="DQ38" s="624"/>
      <c r="DR38" s="624"/>
      <c r="DS38" s="624"/>
      <c r="DT38" s="624"/>
      <c r="DU38" s="624"/>
      <c r="DV38" s="625"/>
      <c r="DW38" s="628">
        <v>12.8</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2732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5380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824536</v>
      </c>
      <c r="CS39" s="656"/>
      <c r="CT39" s="656"/>
      <c r="CU39" s="656"/>
      <c r="CV39" s="656"/>
      <c r="CW39" s="656"/>
      <c r="CX39" s="656"/>
      <c r="CY39" s="657"/>
      <c r="CZ39" s="628">
        <v>6.8</v>
      </c>
      <c r="DA39" s="653"/>
      <c r="DB39" s="653"/>
      <c r="DC39" s="658"/>
      <c r="DD39" s="632">
        <v>794530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60163</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111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13218221</v>
      </c>
      <c r="S41" s="696"/>
      <c r="T41" s="696"/>
      <c r="U41" s="696"/>
      <c r="V41" s="696"/>
      <c r="W41" s="696"/>
      <c r="X41" s="696"/>
      <c r="Y41" s="700"/>
      <c r="Z41" s="701">
        <v>100</v>
      </c>
      <c r="AA41" s="701"/>
      <c r="AB41" s="701"/>
      <c r="AC41" s="701"/>
      <c r="AD41" s="702">
        <v>7025280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231771</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876265</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424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656194</v>
      </c>
      <c r="CS42" s="656"/>
      <c r="CT42" s="656"/>
      <c r="CU42" s="656"/>
      <c r="CV42" s="656"/>
      <c r="CW42" s="656"/>
      <c r="CX42" s="656"/>
      <c r="CY42" s="657"/>
      <c r="CZ42" s="628">
        <v>5.4</v>
      </c>
      <c r="DA42" s="653"/>
      <c r="DB42" s="653"/>
      <c r="DC42" s="658"/>
      <c r="DD42" s="632">
        <v>260363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9827</v>
      </c>
      <c r="CS43" s="656"/>
      <c r="CT43" s="656"/>
      <c r="CU43" s="656"/>
      <c r="CV43" s="656"/>
      <c r="CW43" s="656"/>
      <c r="CX43" s="656"/>
      <c r="CY43" s="657"/>
      <c r="CZ43" s="628">
        <v>0.1</v>
      </c>
      <c r="DA43" s="653"/>
      <c r="DB43" s="653"/>
      <c r="DC43" s="658"/>
      <c r="DD43" s="632">
        <v>9827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656194</v>
      </c>
      <c r="CS44" s="624"/>
      <c r="CT44" s="624"/>
      <c r="CU44" s="624"/>
      <c r="CV44" s="624"/>
      <c r="CW44" s="624"/>
      <c r="CX44" s="624"/>
      <c r="CY44" s="625"/>
      <c r="CZ44" s="628">
        <v>5.4</v>
      </c>
      <c r="DA44" s="629"/>
      <c r="DB44" s="629"/>
      <c r="DC44" s="635"/>
      <c r="DD44" s="632">
        <v>260363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204392</v>
      </c>
      <c r="CS45" s="656"/>
      <c r="CT45" s="656"/>
      <c r="CU45" s="656"/>
      <c r="CV45" s="656"/>
      <c r="CW45" s="656"/>
      <c r="CX45" s="656"/>
      <c r="CY45" s="657"/>
      <c r="CZ45" s="628">
        <v>1.7</v>
      </c>
      <c r="DA45" s="653"/>
      <c r="DB45" s="653"/>
      <c r="DC45" s="658"/>
      <c r="DD45" s="632">
        <v>30716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360191</v>
      </c>
      <c r="CS46" s="624"/>
      <c r="CT46" s="624"/>
      <c r="CU46" s="624"/>
      <c r="CV46" s="624"/>
      <c r="CW46" s="624"/>
      <c r="CX46" s="624"/>
      <c r="CY46" s="625"/>
      <c r="CZ46" s="628">
        <v>3</v>
      </c>
      <c r="DA46" s="629"/>
      <c r="DB46" s="629"/>
      <c r="DC46" s="635"/>
      <c r="DD46" s="632">
        <v>200736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12137051</v>
      </c>
      <c r="CS49" s="682"/>
      <c r="CT49" s="682"/>
      <c r="CU49" s="682"/>
      <c r="CV49" s="682"/>
      <c r="CW49" s="682"/>
      <c r="CX49" s="682"/>
      <c r="CY49" s="711"/>
      <c r="CZ49" s="703">
        <v>100</v>
      </c>
      <c r="DA49" s="712"/>
      <c r="DB49" s="712"/>
      <c r="DC49" s="713"/>
      <c r="DD49" s="714">
        <v>8914421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sRybr45tuPyUQzsZ4bEWNPQbPNs5zcFujhxip5pwXxwwm7pfOPnlsvdSMRXaL2yRRjKWpZPmNOQa5kBFtUP4g==" saltValue="dBc2I5qmf1xOxiYPwSad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13144</v>
      </c>
      <c r="R7" s="753"/>
      <c r="S7" s="753"/>
      <c r="T7" s="753"/>
      <c r="U7" s="753"/>
      <c r="V7" s="753">
        <v>12136</v>
      </c>
      <c r="W7" s="753"/>
      <c r="X7" s="753"/>
      <c r="Y7" s="753"/>
      <c r="Z7" s="753"/>
      <c r="AA7" s="753">
        <v>1008</v>
      </c>
      <c r="AB7" s="753"/>
      <c r="AC7" s="753"/>
      <c r="AD7" s="753"/>
      <c r="AE7" s="754"/>
      <c r="AF7" s="755">
        <v>988</v>
      </c>
      <c r="AG7" s="756"/>
      <c r="AH7" s="756"/>
      <c r="AI7" s="756"/>
      <c r="AJ7" s="757"/>
      <c r="AK7" s="758">
        <v>551</v>
      </c>
      <c r="AL7" s="759"/>
      <c r="AM7" s="759"/>
      <c r="AN7" s="759"/>
      <c r="AO7" s="759"/>
      <c r="AP7" s="759">
        <v>9959</v>
      </c>
      <c r="AQ7" s="759"/>
      <c r="AR7" s="759"/>
      <c r="AS7" s="759"/>
      <c r="AT7" s="759"/>
      <c r="AU7" s="760" t="s">
        <v>553</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560</v>
      </c>
      <c r="BT7" s="747"/>
      <c r="BU7" s="747"/>
      <c r="BV7" s="747"/>
      <c r="BW7" s="747"/>
      <c r="BX7" s="747"/>
      <c r="BY7" s="747"/>
      <c r="BZ7" s="747"/>
      <c r="CA7" s="747"/>
      <c r="CB7" s="747"/>
      <c r="CC7" s="747"/>
      <c r="CD7" s="747"/>
      <c r="CE7" s="747"/>
      <c r="CF7" s="747"/>
      <c r="CG7" s="762"/>
      <c r="CH7" s="743">
        <v>-13</v>
      </c>
      <c r="CI7" s="744"/>
      <c r="CJ7" s="744"/>
      <c r="CK7" s="744"/>
      <c r="CL7" s="745"/>
      <c r="CM7" s="743">
        <v>105</v>
      </c>
      <c r="CN7" s="744"/>
      <c r="CO7" s="744"/>
      <c r="CP7" s="744"/>
      <c r="CQ7" s="745"/>
      <c r="CR7" s="743">
        <v>119</v>
      </c>
      <c r="CS7" s="744"/>
      <c r="CT7" s="744"/>
      <c r="CU7" s="744"/>
      <c r="CV7" s="745"/>
      <c r="CW7" s="743">
        <v>4</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74</v>
      </c>
      <c r="R8" s="784"/>
      <c r="S8" s="784"/>
      <c r="T8" s="784"/>
      <c r="U8" s="784"/>
      <c r="V8" s="784">
        <v>0</v>
      </c>
      <c r="W8" s="784"/>
      <c r="X8" s="784"/>
      <c r="Y8" s="784"/>
      <c r="Z8" s="784"/>
      <c r="AA8" s="784">
        <v>73</v>
      </c>
      <c r="AB8" s="784"/>
      <c r="AC8" s="784"/>
      <c r="AD8" s="784"/>
      <c r="AE8" s="785"/>
      <c r="AF8" s="786">
        <v>73</v>
      </c>
      <c r="AG8" s="787"/>
      <c r="AH8" s="787"/>
      <c r="AI8" s="787"/>
      <c r="AJ8" s="788"/>
      <c r="AK8" s="769" t="s">
        <v>552</v>
      </c>
      <c r="AL8" s="770"/>
      <c r="AM8" s="770"/>
      <c r="AN8" s="770"/>
      <c r="AO8" s="770"/>
      <c r="AP8" s="770">
        <v>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t="s">
        <v>561</v>
      </c>
      <c r="BS8" s="773" t="s">
        <v>562</v>
      </c>
      <c r="BT8" s="774"/>
      <c r="BU8" s="774"/>
      <c r="BV8" s="774"/>
      <c r="BW8" s="774"/>
      <c r="BX8" s="774"/>
      <c r="BY8" s="774"/>
      <c r="BZ8" s="774"/>
      <c r="CA8" s="774"/>
      <c r="CB8" s="774"/>
      <c r="CC8" s="774"/>
      <c r="CD8" s="774"/>
      <c r="CE8" s="774"/>
      <c r="CF8" s="774"/>
      <c r="CG8" s="775"/>
      <c r="CH8" s="776" t="s">
        <v>552</v>
      </c>
      <c r="CI8" s="777"/>
      <c r="CJ8" s="777"/>
      <c r="CK8" s="777"/>
      <c r="CL8" s="778"/>
      <c r="CM8" s="776">
        <v>79</v>
      </c>
      <c r="CN8" s="777"/>
      <c r="CO8" s="777"/>
      <c r="CP8" s="777"/>
      <c r="CQ8" s="778"/>
      <c r="CR8" s="776">
        <v>5</v>
      </c>
      <c r="CS8" s="777"/>
      <c r="CT8" s="777"/>
      <c r="CU8" s="777"/>
      <c r="CV8" s="778"/>
      <c r="CW8" s="776" t="s">
        <v>552</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13218</v>
      </c>
      <c r="R23" s="793"/>
      <c r="S23" s="793"/>
      <c r="T23" s="793"/>
      <c r="U23" s="793"/>
      <c r="V23" s="793">
        <v>12137</v>
      </c>
      <c r="W23" s="793"/>
      <c r="X23" s="793"/>
      <c r="Y23" s="793"/>
      <c r="Z23" s="793"/>
      <c r="AA23" s="793">
        <v>1081</v>
      </c>
      <c r="AB23" s="793"/>
      <c r="AC23" s="793"/>
      <c r="AD23" s="793"/>
      <c r="AE23" s="794"/>
      <c r="AF23" s="795">
        <v>1062</v>
      </c>
      <c r="AG23" s="793"/>
      <c r="AH23" s="793"/>
      <c r="AI23" s="793"/>
      <c r="AJ23" s="796"/>
      <c r="AK23" s="797"/>
      <c r="AL23" s="798"/>
      <c r="AM23" s="798"/>
      <c r="AN23" s="798"/>
      <c r="AO23" s="798"/>
      <c r="AP23" s="793">
        <v>9959</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3846</v>
      </c>
      <c r="R28" s="823"/>
      <c r="S28" s="823"/>
      <c r="T28" s="823"/>
      <c r="U28" s="823"/>
      <c r="V28" s="823">
        <v>3192</v>
      </c>
      <c r="W28" s="823"/>
      <c r="X28" s="823"/>
      <c r="Y28" s="823"/>
      <c r="Z28" s="823"/>
      <c r="AA28" s="823">
        <v>654</v>
      </c>
      <c r="AB28" s="823"/>
      <c r="AC28" s="823"/>
      <c r="AD28" s="823"/>
      <c r="AE28" s="824"/>
      <c r="AF28" s="825">
        <v>654</v>
      </c>
      <c r="AG28" s="823"/>
      <c r="AH28" s="823"/>
      <c r="AI28" s="823"/>
      <c r="AJ28" s="826"/>
      <c r="AK28" s="827">
        <v>232</v>
      </c>
      <c r="AL28" s="828"/>
      <c r="AM28" s="828"/>
      <c r="AN28" s="828"/>
      <c r="AO28" s="828"/>
      <c r="AP28" s="828" t="s">
        <v>492</v>
      </c>
      <c r="AQ28" s="828"/>
      <c r="AR28" s="828"/>
      <c r="AS28" s="828"/>
      <c r="AT28" s="828"/>
      <c r="AU28" s="828" t="s">
        <v>492</v>
      </c>
      <c r="AV28" s="828"/>
      <c r="AW28" s="828"/>
      <c r="AX28" s="828"/>
      <c r="AY28" s="828"/>
      <c r="AZ28" s="828" t="s">
        <v>492</v>
      </c>
      <c r="BA28" s="828"/>
      <c r="BB28" s="828"/>
      <c r="BC28" s="828"/>
      <c r="BD28" s="828"/>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3242</v>
      </c>
      <c r="R29" s="784"/>
      <c r="S29" s="784"/>
      <c r="T29" s="784"/>
      <c r="U29" s="784"/>
      <c r="V29" s="784">
        <v>2965</v>
      </c>
      <c r="W29" s="784"/>
      <c r="X29" s="784"/>
      <c r="Y29" s="784"/>
      <c r="Z29" s="784"/>
      <c r="AA29" s="784">
        <v>277</v>
      </c>
      <c r="AB29" s="784"/>
      <c r="AC29" s="784"/>
      <c r="AD29" s="784"/>
      <c r="AE29" s="785"/>
      <c r="AF29" s="786">
        <v>277</v>
      </c>
      <c r="AG29" s="787"/>
      <c r="AH29" s="787"/>
      <c r="AI29" s="787"/>
      <c r="AJ29" s="788"/>
      <c r="AK29" s="832">
        <v>429</v>
      </c>
      <c r="AL29" s="829"/>
      <c r="AM29" s="829"/>
      <c r="AN29" s="829"/>
      <c r="AO29" s="829"/>
      <c r="AP29" s="829" t="s">
        <v>492</v>
      </c>
      <c r="AQ29" s="829"/>
      <c r="AR29" s="829"/>
      <c r="AS29" s="829"/>
      <c r="AT29" s="829"/>
      <c r="AU29" s="829" t="s">
        <v>492</v>
      </c>
      <c r="AV29" s="829"/>
      <c r="AW29" s="829"/>
      <c r="AX29" s="829"/>
      <c r="AY29" s="829"/>
      <c r="AZ29" s="829" t="s">
        <v>492</v>
      </c>
      <c r="BA29" s="829"/>
      <c r="BB29" s="829"/>
      <c r="BC29" s="829"/>
      <c r="BD29" s="829"/>
      <c r="BE29" s="830"/>
      <c r="BF29" s="830"/>
      <c r="BG29" s="830"/>
      <c r="BH29" s="830"/>
      <c r="BI29" s="831"/>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20</v>
      </c>
      <c r="R30" s="784"/>
      <c r="S30" s="784"/>
      <c r="T30" s="784"/>
      <c r="U30" s="784"/>
      <c r="V30" s="784">
        <v>19</v>
      </c>
      <c r="W30" s="784"/>
      <c r="X30" s="784"/>
      <c r="Y30" s="784"/>
      <c r="Z30" s="784"/>
      <c r="AA30" s="784">
        <v>1</v>
      </c>
      <c r="AB30" s="784"/>
      <c r="AC30" s="784"/>
      <c r="AD30" s="784"/>
      <c r="AE30" s="785"/>
      <c r="AF30" s="786">
        <v>1</v>
      </c>
      <c r="AG30" s="787"/>
      <c r="AH30" s="787"/>
      <c r="AI30" s="787"/>
      <c r="AJ30" s="788"/>
      <c r="AK30" s="832">
        <v>3</v>
      </c>
      <c r="AL30" s="829"/>
      <c r="AM30" s="829"/>
      <c r="AN30" s="829"/>
      <c r="AO30" s="829"/>
      <c r="AP30" s="829" t="s">
        <v>492</v>
      </c>
      <c r="AQ30" s="829"/>
      <c r="AR30" s="829"/>
      <c r="AS30" s="829"/>
      <c r="AT30" s="829"/>
      <c r="AU30" s="829" t="s">
        <v>492</v>
      </c>
      <c r="AV30" s="829"/>
      <c r="AW30" s="829"/>
      <c r="AX30" s="829"/>
      <c r="AY30" s="829"/>
      <c r="AZ30" s="829" t="s">
        <v>492</v>
      </c>
      <c r="BA30" s="829"/>
      <c r="BB30" s="829"/>
      <c r="BC30" s="829"/>
      <c r="BD30" s="829"/>
      <c r="BE30" s="830"/>
      <c r="BF30" s="830"/>
      <c r="BG30" s="830"/>
      <c r="BH30" s="830"/>
      <c r="BI30" s="831"/>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436</v>
      </c>
      <c r="R31" s="784"/>
      <c r="S31" s="784"/>
      <c r="T31" s="784"/>
      <c r="U31" s="784"/>
      <c r="V31" s="784">
        <v>430</v>
      </c>
      <c r="W31" s="784"/>
      <c r="X31" s="784"/>
      <c r="Y31" s="784"/>
      <c r="Z31" s="784"/>
      <c r="AA31" s="784">
        <v>5</v>
      </c>
      <c r="AB31" s="784"/>
      <c r="AC31" s="784"/>
      <c r="AD31" s="784"/>
      <c r="AE31" s="785"/>
      <c r="AF31" s="786">
        <v>5</v>
      </c>
      <c r="AG31" s="787"/>
      <c r="AH31" s="787"/>
      <c r="AI31" s="787"/>
      <c r="AJ31" s="788"/>
      <c r="AK31" s="832">
        <v>112</v>
      </c>
      <c r="AL31" s="829"/>
      <c r="AM31" s="829"/>
      <c r="AN31" s="829"/>
      <c r="AO31" s="829"/>
      <c r="AP31" s="829" t="s">
        <v>492</v>
      </c>
      <c r="AQ31" s="829"/>
      <c r="AR31" s="829"/>
      <c r="AS31" s="829"/>
      <c r="AT31" s="829"/>
      <c r="AU31" s="829" t="s">
        <v>492</v>
      </c>
      <c r="AV31" s="829"/>
      <c r="AW31" s="829"/>
      <c r="AX31" s="829"/>
      <c r="AY31" s="829"/>
      <c r="AZ31" s="829" t="s">
        <v>492</v>
      </c>
      <c r="BA31" s="829"/>
      <c r="BB31" s="829"/>
      <c r="BC31" s="829"/>
      <c r="BD31" s="829"/>
      <c r="BE31" s="830"/>
      <c r="BF31" s="830"/>
      <c r="BG31" s="830"/>
      <c r="BH31" s="830"/>
      <c r="BI31" s="831"/>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401</v>
      </c>
      <c r="R32" s="784"/>
      <c r="S32" s="784"/>
      <c r="T32" s="784"/>
      <c r="U32" s="784"/>
      <c r="V32" s="784">
        <v>367</v>
      </c>
      <c r="W32" s="784"/>
      <c r="X32" s="784"/>
      <c r="Y32" s="784"/>
      <c r="Z32" s="784"/>
      <c r="AA32" s="784">
        <v>34</v>
      </c>
      <c r="AB32" s="784"/>
      <c r="AC32" s="784"/>
      <c r="AD32" s="784"/>
      <c r="AE32" s="785"/>
      <c r="AF32" s="786">
        <v>577</v>
      </c>
      <c r="AG32" s="787"/>
      <c r="AH32" s="787"/>
      <c r="AI32" s="787"/>
      <c r="AJ32" s="788"/>
      <c r="AK32" s="832">
        <v>3</v>
      </c>
      <c r="AL32" s="829"/>
      <c r="AM32" s="829"/>
      <c r="AN32" s="829"/>
      <c r="AO32" s="829"/>
      <c r="AP32" s="829">
        <v>1479</v>
      </c>
      <c r="AQ32" s="829"/>
      <c r="AR32" s="829"/>
      <c r="AS32" s="829"/>
      <c r="AT32" s="829"/>
      <c r="AU32" s="829">
        <v>9</v>
      </c>
      <c r="AV32" s="829"/>
      <c r="AW32" s="829"/>
      <c r="AX32" s="829"/>
      <c r="AY32" s="829"/>
      <c r="AZ32" s="829" t="s">
        <v>492</v>
      </c>
      <c r="BA32" s="829"/>
      <c r="BB32" s="829"/>
      <c r="BC32" s="829"/>
      <c r="BD32" s="829"/>
      <c r="BE32" s="830" t="s">
        <v>394</v>
      </c>
      <c r="BF32" s="830"/>
      <c r="BG32" s="830"/>
      <c r="BH32" s="830"/>
      <c r="BI32" s="831"/>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394</v>
      </c>
      <c r="R33" s="784"/>
      <c r="S33" s="784"/>
      <c r="T33" s="784"/>
      <c r="U33" s="784"/>
      <c r="V33" s="784">
        <v>312</v>
      </c>
      <c r="W33" s="784"/>
      <c r="X33" s="784"/>
      <c r="Y33" s="784"/>
      <c r="Z33" s="784"/>
      <c r="AA33" s="784">
        <v>82</v>
      </c>
      <c r="AB33" s="784"/>
      <c r="AC33" s="784"/>
      <c r="AD33" s="784"/>
      <c r="AE33" s="785"/>
      <c r="AF33" s="786">
        <v>28</v>
      </c>
      <c r="AG33" s="787"/>
      <c r="AH33" s="787"/>
      <c r="AI33" s="787"/>
      <c r="AJ33" s="788"/>
      <c r="AK33" s="832">
        <v>81</v>
      </c>
      <c r="AL33" s="829"/>
      <c r="AM33" s="829"/>
      <c r="AN33" s="829"/>
      <c r="AO33" s="829"/>
      <c r="AP33" s="829">
        <v>1405</v>
      </c>
      <c r="AQ33" s="829"/>
      <c r="AR33" s="829"/>
      <c r="AS33" s="829"/>
      <c r="AT33" s="829"/>
      <c r="AU33" s="829">
        <v>1065</v>
      </c>
      <c r="AV33" s="829"/>
      <c r="AW33" s="829"/>
      <c r="AX33" s="829"/>
      <c r="AY33" s="829"/>
      <c r="AZ33" s="829" t="s">
        <v>492</v>
      </c>
      <c r="BA33" s="829"/>
      <c r="BB33" s="829"/>
      <c r="BC33" s="829"/>
      <c r="BD33" s="829"/>
      <c r="BE33" s="830" t="s">
        <v>394</v>
      </c>
      <c r="BF33" s="830"/>
      <c r="BG33" s="830"/>
      <c r="BH33" s="830"/>
      <c r="BI33" s="831"/>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67</v>
      </c>
      <c r="R34" s="784"/>
      <c r="S34" s="784"/>
      <c r="T34" s="784"/>
      <c r="U34" s="784"/>
      <c r="V34" s="784">
        <v>14</v>
      </c>
      <c r="W34" s="784"/>
      <c r="X34" s="784"/>
      <c r="Y34" s="784"/>
      <c r="Z34" s="784"/>
      <c r="AA34" s="784">
        <v>53</v>
      </c>
      <c r="AB34" s="784"/>
      <c r="AC34" s="784"/>
      <c r="AD34" s="784"/>
      <c r="AE34" s="785"/>
      <c r="AF34" s="786">
        <v>53</v>
      </c>
      <c r="AG34" s="787"/>
      <c r="AH34" s="787"/>
      <c r="AI34" s="787"/>
      <c r="AJ34" s="788"/>
      <c r="AK34" s="832" t="s">
        <v>492</v>
      </c>
      <c r="AL34" s="829"/>
      <c r="AM34" s="829"/>
      <c r="AN34" s="829"/>
      <c r="AO34" s="829"/>
      <c r="AP34" s="829" t="s">
        <v>492</v>
      </c>
      <c r="AQ34" s="829"/>
      <c r="AR34" s="829"/>
      <c r="AS34" s="829"/>
      <c r="AT34" s="829"/>
      <c r="AU34" s="829" t="s">
        <v>492</v>
      </c>
      <c r="AV34" s="829"/>
      <c r="AW34" s="829"/>
      <c r="AX34" s="829"/>
      <c r="AY34" s="829"/>
      <c r="AZ34" s="833" t="s">
        <v>492</v>
      </c>
      <c r="BA34" s="833"/>
      <c r="BB34" s="833"/>
      <c r="BC34" s="833"/>
      <c r="BD34" s="833"/>
      <c r="BE34" s="830" t="s">
        <v>397</v>
      </c>
      <c r="BF34" s="830"/>
      <c r="BG34" s="830"/>
      <c r="BH34" s="830"/>
      <c r="BI34" s="831"/>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398</v>
      </c>
      <c r="C35" s="781"/>
      <c r="D35" s="781"/>
      <c r="E35" s="781"/>
      <c r="F35" s="781"/>
      <c r="G35" s="781"/>
      <c r="H35" s="781"/>
      <c r="I35" s="781"/>
      <c r="J35" s="781"/>
      <c r="K35" s="781"/>
      <c r="L35" s="781"/>
      <c r="M35" s="781"/>
      <c r="N35" s="781"/>
      <c r="O35" s="781"/>
      <c r="P35" s="782"/>
      <c r="Q35" s="783">
        <v>152</v>
      </c>
      <c r="R35" s="784"/>
      <c r="S35" s="784"/>
      <c r="T35" s="784"/>
      <c r="U35" s="784"/>
      <c r="V35" s="784">
        <v>146</v>
      </c>
      <c r="W35" s="784"/>
      <c r="X35" s="784"/>
      <c r="Y35" s="784"/>
      <c r="Z35" s="784"/>
      <c r="AA35" s="784">
        <v>6</v>
      </c>
      <c r="AB35" s="784"/>
      <c r="AC35" s="784"/>
      <c r="AD35" s="784"/>
      <c r="AE35" s="785"/>
      <c r="AF35" s="786">
        <v>6</v>
      </c>
      <c r="AG35" s="787"/>
      <c r="AH35" s="787"/>
      <c r="AI35" s="787"/>
      <c r="AJ35" s="788"/>
      <c r="AK35" s="832">
        <v>78</v>
      </c>
      <c r="AL35" s="829"/>
      <c r="AM35" s="829"/>
      <c r="AN35" s="829"/>
      <c r="AO35" s="829"/>
      <c r="AP35" s="829" t="s">
        <v>492</v>
      </c>
      <c r="AQ35" s="829"/>
      <c r="AR35" s="829"/>
      <c r="AS35" s="829"/>
      <c r="AT35" s="829"/>
      <c r="AU35" s="829" t="s">
        <v>492</v>
      </c>
      <c r="AV35" s="829"/>
      <c r="AW35" s="829"/>
      <c r="AX35" s="829"/>
      <c r="AY35" s="829"/>
      <c r="AZ35" s="833" t="s">
        <v>492</v>
      </c>
      <c r="BA35" s="833"/>
      <c r="BB35" s="833"/>
      <c r="BC35" s="833"/>
      <c r="BD35" s="833"/>
      <c r="BE35" s="830" t="s">
        <v>397</v>
      </c>
      <c r="BF35" s="830"/>
      <c r="BG35" s="830"/>
      <c r="BH35" s="830"/>
      <c r="BI35" s="831"/>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399</v>
      </c>
      <c r="C36" s="781"/>
      <c r="D36" s="781"/>
      <c r="E36" s="781"/>
      <c r="F36" s="781"/>
      <c r="G36" s="781"/>
      <c r="H36" s="781"/>
      <c r="I36" s="781"/>
      <c r="J36" s="781"/>
      <c r="K36" s="781"/>
      <c r="L36" s="781"/>
      <c r="M36" s="781"/>
      <c r="N36" s="781"/>
      <c r="O36" s="781"/>
      <c r="P36" s="782"/>
      <c r="Q36" s="783">
        <v>41</v>
      </c>
      <c r="R36" s="784"/>
      <c r="S36" s="784"/>
      <c r="T36" s="784"/>
      <c r="U36" s="784"/>
      <c r="V36" s="784">
        <v>30</v>
      </c>
      <c r="W36" s="784"/>
      <c r="X36" s="784"/>
      <c r="Y36" s="784"/>
      <c r="Z36" s="784"/>
      <c r="AA36" s="784">
        <v>11</v>
      </c>
      <c r="AB36" s="784"/>
      <c r="AC36" s="784"/>
      <c r="AD36" s="784"/>
      <c r="AE36" s="785"/>
      <c r="AF36" s="786">
        <v>11</v>
      </c>
      <c r="AG36" s="787"/>
      <c r="AH36" s="787"/>
      <c r="AI36" s="787"/>
      <c r="AJ36" s="788"/>
      <c r="AK36" s="832">
        <v>24</v>
      </c>
      <c r="AL36" s="829"/>
      <c r="AM36" s="829"/>
      <c r="AN36" s="829"/>
      <c r="AO36" s="829"/>
      <c r="AP36" s="829">
        <v>108</v>
      </c>
      <c r="AQ36" s="829"/>
      <c r="AR36" s="829"/>
      <c r="AS36" s="829"/>
      <c r="AT36" s="829"/>
      <c r="AU36" s="829">
        <v>108</v>
      </c>
      <c r="AV36" s="829"/>
      <c r="AW36" s="829"/>
      <c r="AX36" s="829"/>
      <c r="AY36" s="829"/>
      <c r="AZ36" s="829" t="s">
        <v>492</v>
      </c>
      <c r="BA36" s="829"/>
      <c r="BB36" s="829"/>
      <c r="BC36" s="829"/>
      <c r="BD36" s="829"/>
      <c r="BE36" s="830" t="s">
        <v>397</v>
      </c>
      <c r="BF36" s="830"/>
      <c r="BG36" s="830"/>
      <c r="BH36" s="830"/>
      <c r="BI36" s="831"/>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400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401</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1612</v>
      </c>
      <c r="AG63" s="843"/>
      <c r="AH63" s="843"/>
      <c r="AI63" s="843"/>
      <c r="AJ63" s="844"/>
      <c r="AK63" s="845"/>
      <c r="AL63" s="840"/>
      <c r="AM63" s="840"/>
      <c r="AN63" s="840"/>
      <c r="AO63" s="840"/>
      <c r="AP63" s="843">
        <v>2992</v>
      </c>
      <c r="AQ63" s="843"/>
      <c r="AR63" s="843"/>
      <c r="AS63" s="843"/>
      <c r="AT63" s="843"/>
      <c r="AU63" s="843">
        <v>1182</v>
      </c>
      <c r="AV63" s="843"/>
      <c r="AW63" s="843"/>
      <c r="AX63" s="843"/>
      <c r="AY63" s="843"/>
      <c r="AZ63" s="847"/>
      <c r="BA63" s="847"/>
      <c r="BB63" s="847"/>
      <c r="BC63" s="847"/>
      <c r="BD63" s="847"/>
      <c r="BE63" s="848"/>
      <c r="BF63" s="848"/>
      <c r="BG63" s="848"/>
      <c r="BH63" s="848"/>
      <c r="BI63" s="849"/>
      <c r="BJ63" s="850" t="s">
        <v>122</v>
      </c>
      <c r="BK63" s="851"/>
      <c r="BL63" s="851"/>
      <c r="BM63" s="851"/>
      <c r="BN63" s="852"/>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3" t="s">
        <v>384</v>
      </c>
      <c r="AG66" s="815"/>
      <c r="AH66" s="815"/>
      <c r="AI66" s="815"/>
      <c r="AJ66" s="854"/>
      <c r="AK66" s="733" t="s">
        <v>385</v>
      </c>
      <c r="AL66" s="728"/>
      <c r="AM66" s="728"/>
      <c r="AN66" s="728"/>
      <c r="AO66" s="729"/>
      <c r="AP66" s="733" t="s">
        <v>386</v>
      </c>
      <c r="AQ66" s="734"/>
      <c r="AR66" s="734"/>
      <c r="AS66" s="734"/>
      <c r="AT66" s="735"/>
      <c r="AU66" s="733" t="s">
        <v>404</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8" t="s">
        <v>554</v>
      </c>
      <c r="C68" s="869"/>
      <c r="D68" s="869"/>
      <c r="E68" s="869"/>
      <c r="F68" s="869"/>
      <c r="G68" s="869"/>
      <c r="H68" s="869"/>
      <c r="I68" s="869"/>
      <c r="J68" s="869"/>
      <c r="K68" s="869"/>
      <c r="L68" s="869"/>
      <c r="M68" s="869"/>
      <c r="N68" s="869"/>
      <c r="O68" s="869"/>
      <c r="P68" s="870"/>
      <c r="Q68" s="871">
        <v>1977</v>
      </c>
      <c r="R68" s="865"/>
      <c r="S68" s="865"/>
      <c r="T68" s="865"/>
      <c r="U68" s="865"/>
      <c r="V68" s="865">
        <v>1761</v>
      </c>
      <c r="W68" s="865"/>
      <c r="X68" s="865"/>
      <c r="Y68" s="865"/>
      <c r="Z68" s="865"/>
      <c r="AA68" s="865">
        <v>216</v>
      </c>
      <c r="AB68" s="865"/>
      <c r="AC68" s="865"/>
      <c r="AD68" s="865"/>
      <c r="AE68" s="865"/>
      <c r="AF68" s="865">
        <v>216</v>
      </c>
      <c r="AG68" s="865"/>
      <c r="AH68" s="865"/>
      <c r="AI68" s="865"/>
      <c r="AJ68" s="865"/>
      <c r="AK68" s="865">
        <v>70</v>
      </c>
      <c r="AL68" s="865"/>
      <c r="AM68" s="865"/>
      <c r="AN68" s="865"/>
      <c r="AO68" s="865"/>
      <c r="AP68" s="865">
        <v>2497</v>
      </c>
      <c r="AQ68" s="865"/>
      <c r="AR68" s="865"/>
      <c r="AS68" s="865"/>
      <c r="AT68" s="865"/>
      <c r="AU68" s="865">
        <v>1940</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555</v>
      </c>
      <c r="C69" s="873"/>
      <c r="D69" s="873"/>
      <c r="E69" s="873"/>
      <c r="F69" s="873"/>
      <c r="G69" s="873"/>
      <c r="H69" s="873"/>
      <c r="I69" s="873"/>
      <c r="J69" s="873"/>
      <c r="K69" s="873"/>
      <c r="L69" s="873"/>
      <c r="M69" s="873"/>
      <c r="N69" s="873"/>
      <c r="O69" s="873"/>
      <c r="P69" s="874"/>
      <c r="Q69" s="875">
        <v>621</v>
      </c>
      <c r="R69" s="829"/>
      <c r="S69" s="829"/>
      <c r="T69" s="829"/>
      <c r="U69" s="829"/>
      <c r="V69" s="829">
        <v>481</v>
      </c>
      <c r="W69" s="829"/>
      <c r="X69" s="829"/>
      <c r="Y69" s="829"/>
      <c r="Z69" s="829"/>
      <c r="AA69" s="829">
        <v>140</v>
      </c>
      <c r="AB69" s="829"/>
      <c r="AC69" s="829"/>
      <c r="AD69" s="829"/>
      <c r="AE69" s="829"/>
      <c r="AF69" s="829">
        <v>140</v>
      </c>
      <c r="AG69" s="829"/>
      <c r="AH69" s="829"/>
      <c r="AI69" s="829"/>
      <c r="AJ69" s="829"/>
      <c r="AK69" s="829" t="s">
        <v>552</v>
      </c>
      <c r="AL69" s="829"/>
      <c r="AM69" s="829"/>
      <c r="AN69" s="829"/>
      <c r="AO69" s="829"/>
      <c r="AP69" s="829" t="s">
        <v>552</v>
      </c>
      <c r="AQ69" s="829"/>
      <c r="AR69" s="829"/>
      <c r="AS69" s="829"/>
      <c r="AT69" s="829"/>
      <c r="AU69" s="829" t="s">
        <v>552</v>
      </c>
      <c r="AV69" s="829"/>
      <c r="AW69" s="829"/>
      <c r="AX69" s="829"/>
      <c r="AY69" s="829"/>
      <c r="AZ69" s="830"/>
      <c r="BA69" s="830"/>
      <c r="BB69" s="830"/>
      <c r="BC69" s="830"/>
      <c r="BD69" s="831"/>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556</v>
      </c>
      <c r="C70" s="873"/>
      <c r="D70" s="873"/>
      <c r="E70" s="873"/>
      <c r="F70" s="873"/>
      <c r="G70" s="873"/>
      <c r="H70" s="873"/>
      <c r="I70" s="873"/>
      <c r="J70" s="873"/>
      <c r="K70" s="873"/>
      <c r="L70" s="873"/>
      <c r="M70" s="873"/>
      <c r="N70" s="873"/>
      <c r="O70" s="873"/>
      <c r="P70" s="874"/>
      <c r="Q70" s="875">
        <v>264</v>
      </c>
      <c r="R70" s="829"/>
      <c r="S70" s="829"/>
      <c r="T70" s="829"/>
      <c r="U70" s="829"/>
      <c r="V70" s="829">
        <v>227</v>
      </c>
      <c r="W70" s="829"/>
      <c r="X70" s="829"/>
      <c r="Y70" s="829"/>
      <c r="Z70" s="829"/>
      <c r="AA70" s="829">
        <v>37</v>
      </c>
      <c r="AB70" s="829"/>
      <c r="AC70" s="829"/>
      <c r="AD70" s="829"/>
      <c r="AE70" s="829"/>
      <c r="AF70" s="829">
        <v>37</v>
      </c>
      <c r="AG70" s="829"/>
      <c r="AH70" s="829"/>
      <c r="AI70" s="829"/>
      <c r="AJ70" s="829"/>
      <c r="AK70" s="829" t="s">
        <v>552</v>
      </c>
      <c r="AL70" s="829"/>
      <c r="AM70" s="829"/>
      <c r="AN70" s="829"/>
      <c r="AO70" s="829"/>
      <c r="AP70" s="829" t="s">
        <v>552</v>
      </c>
      <c r="AQ70" s="829"/>
      <c r="AR70" s="829"/>
      <c r="AS70" s="829"/>
      <c r="AT70" s="829"/>
      <c r="AU70" s="829" t="s">
        <v>552</v>
      </c>
      <c r="AV70" s="829"/>
      <c r="AW70" s="829"/>
      <c r="AX70" s="829"/>
      <c r="AY70" s="829"/>
      <c r="AZ70" s="830"/>
      <c r="BA70" s="830"/>
      <c r="BB70" s="830"/>
      <c r="BC70" s="830"/>
      <c r="BD70" s="831"/>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557</v>
      </c>
      <c r="C71" s="873"/>
      <c r="D71" s="873"/>
      <c r="E71" s="873"/>
      <c r="F71" s="873"/>
      <c r="G71" s="873"/>
      <c r="H71" s="873"/>
      <c r="I71" s="873"/>
      <c r="J71" s="873"/>
      <c r="K71" s="873"/>
      <c r="L71" s="873"/>
      <c r="M71" s="873"/>
      <c r="N71" s="873"/>
      <c r="O71" s="873"/>
      <c r="P71" s="874"/>
      <c r="Q71" s="875">
        <v>295194</v>
      </c>
      <c r="R71" s="829"/>
      <c r="S71" s="829"/>
      <c r="T71" s="829"/>
      <c r="U71" s="829"/>
      <c r="V71" s="829">
        <v>282398</v>
      </c>
      <c r="W71" s="829"/>
      <c r="X71" s="829"/>
      <c r="Y71" s="829"/>
      <c r="Z71" s="829"/>
      <c r="AA71" s="829">
        <v>12796</v>
      </c>
      <c r="AB71" s="829"/>
      <c r="AC71" s="829"/>
      <c r="AD71" s="829"/>
      <c r="AE71" s="829"/>
      <c r="AF71" s="829">
        <v>12796</v>
      </c>
      <c r="AG71" s="829"/>
      <c r="AH71" s="829"/>
      <c r="AI71" s="829"/>
      <c r="AJ71" s="829"/>
      <c r="AK71" s="829" t="s">
        <v>552</v>
      </c>
      <c r="AL71" s="829"/>
      <c r="AM71" s="829"/>
      <c r="AN71" s="829"/>
      <c r="AO71" s="829"/>
      <c r="AP71" s="829" t="s">
        <v>552</v>
      </c>
      <c r="AQ71" s="829"/>
      <c r="AR71" s="829"/>
      <c r="AS71" s="829"/>
      <c r="AT71" s="829"/>
      <c r="AU71" s="829" t="s">
        <v>552</v>
      </c>
      <c r="AV71" s="829"/>
      <c r="AW71" s="829"/>
      <c r="AX71" s="829"/>
      <c r="AY71" s="829"/>
      <c r="AZ71" s="830"/>
      <c r="BA71" s="830"/>
      <c r="BB71" s="830"/>
      <c r="BC71" s="830"/>
      <c r="BD71" s="831"/>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558</v>
      </c>
      <c r="C72" s="873"/>
      <c r="D72" s="873"/>
      <c r="E72" s="873"/>
      <c r="F72" s="873"/>
      <c r="G72" s="873"/>
      <c r="H72" s="873"/>
      <c r="I72" s="873"/>
      <c r="J72" s="873"/>
      <c r="K72" s="873"/>
      <c r="L72" s="873"/>
      <c r="M72" s="873"/>
      <c r="N72" s="873"/>
      <c r="O72" s="873"/>
      <c r="P72" s="874"/>
      <c r="Q72" s="875">
        <v>63</v>
      </c>
      <c r="R72" s="829"/>
      <c r="S72" s="829"/>
      <c r="T72" s="829"/>
      <c r="U72" s="829"/>
      <c r="V72" s="829">
        <v>57</v>
      </c>
      <c r="W72" s="829"/>
      <c r="X72" s="829"/>
      <c r="Y72" s="829"/>
      <c r="Z72" s="829"/>
      <c r="AA72" s="829">
        <v>6</v>
      </c>
      <c r="AB72" s="829"/>
      <c r="AC72" s="829"/>
      <c r="AD72" s="829"/>
      <c r="AE72" s="829"/>
      <c r="AF72" s="829">
        <v>6</v>
      </c>
      <c r="AG72" s="829"/>
      <c r="AH72" s="829"/>
      <c r="AI72" s="829"/>
      <c r="AJ72" s="829"/>
      <c r="AK72" s="829" t="s">
        <v>552</v>
      </c>
      <c r="AL72" s="829"/>
      <c r="AM72" s="829"/>
      <c r="AN72" s="829"/>
      <c r="AO72" s="829"/>
      <c r="AP72" s="829" t="s">
        <v>552</v>
      </c>
      <c r="AQ72" s="829"/>
      <c r="AR72" s="829"/>
      <c r="AS72" s="829"/>
      <c r="AT72" s="829"/>
      <c r="AU72" s="829" t="s">
        <v>552</v>
      </c>
      <c r="AV72" s="829"/>
      <c r="AW72" s="829"/>
      <c r="AX72" s="829"/>
      <c r="AY72" s="829"/>
      <c r="AZ72" s="830"/>
      <c r="BA72" s="830"/>
      <c r="BB72" s="830"/>
      <c r="BC72" s="830"/>
      <c r="BD72" s="831"/>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t="s">
        <v>559</v>
      </c>
      <c r="C73" s="873"/>
      <c r="D73" s="873"/>
      <c r="E73" s="873"/>
      <c r="F73" s="873"/>
      <c r="G73" s="873"/>
      <c r="H73" s="873"/>
      <c r="I73" s="873"/>
      <c r="J73" s="873"/>
      <c r="K73" s="873"/>
      <c r="L73" s="873"/>
      <c r="M73" s="873"/>
      <c r="N73" s="873"/>
      <c r="O73" s="873"/>
      <c r="P73" s="874"/>
      <c r="Q73" s="875">
        <v>5949</v>
      </c>
      <c r="R73" s="829"/>
      <c r="S73" s="829"/>
      <c r="T73" s="829"/>
      <c r="U73" s="829"/>
      <c r="V73" s="829">
        <v>4240</v>
      </c>
      <c r="W73" s="829"/>
      <c r="X73" s="829"/>
      <c r="Y73" s="829"/>
      <c r="Z73" s="829"/>
      <c r="AA73" s="829">
        <v>1709</v>
      </c>
      <c r="AB73" s="829"/>
      <c r="AC73" s="829"/>
      <c r="AD73" s="829"/>
      <c r="AE73" s="829"/>
      <c r="AF73" s="829">
        <v>1709</v>
      </c>
      <c r="AG73" s="829"/>
      <c r="AH73" s="829"/>
      <c r="AI73" s="829"/>
      <c r="AJ73" s="829"/>
      <c r="AK73" s="829" t="s">
        <v>552</v>
      </c>
      <c r="AL73" s="829"/>
      <c r="AM73" s="829"/>
      <c r="AN73" s="829"/>
      <c r="AO73" s="829"/>
      <c r="AP73" s="829" t="s">
        <v>552</v>
      </c>
      <c r="AQ73" s="829"/>
      <c r="AR73" s="829"/>
      <c r="AS73" s="829"/>
      <c r="AT73" s="829"/>
      <c r="AU73" s="829" t="s">
        <v>552</v>
      </c>
      <c r="AV73" s="829"/>
      <c r="AW73" s="829"/>
      <c r="AX73" s="829"/>
      <c r="AY73" s="829"/>
      <c r="AZ73" s="830"/>
      <c r="BA73" s="830"/>
      <c r="BB73" s="830"/>
      <c r="BC73" s="830"/>
      <c r="BD73" s="831"/>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c r="C74" s="873"/>
      <c r="D74" s="873"/>
      <c r="E74" s="873"/>
      <c r="F74" s="873"/>
      <c r="G74" s="873"/>
      <c r="H74" s="873"/>
      <c r="I74" s="873"/>
      <c r="J74" s="873"/>
      <c r="K74" s="873"/>
      <c r="L74" s="873"/>
      <c r="M74" s="873"/>
      <c r="N74" s="873"/>
      <c r="O74" s="873"/>
      <c r="P74" s="874"/>
      <c r="Q74" s="875"/>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0"/>
      <c r="BA74" s="830"/>
      <c r="BB74" s="830"/>
      <c r="BC74" s="830"/>
      <c r="BD74" s="831"/>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c r="C75" s="873"/>
      <c r="D75" s="873"/>
      <c r="E75" s="873"/>
      <c r="F75" s="873"/>
      <c r="G75" s="873"/>
      <c r="H75" s="873"/>
      <c r="I75" s="873"/>
      <c r="J75" s="873"/>
      <c r="K75" s="873"/>
      <c r="L75" s="873"/>
      <c r="M75" s="873"/>
      <c r="N75" s="873"/>
      <c r="O75" s="873"/>
      <c r="P75" s="874"/>
      <c r="Q75" s="876"/>
      <c r="R75" s="877"/>
      <c r="S75" s="877"/>
      <c r="T75" s="877"/>
      <c r="U75" s="832"/>
      <c r="V75" s="878"/>
      <c r="W75" s="877"/>
      <c r="X75" s="877"/>
      <c r="Y75" s="877"/>
      <c r="Z75" s="832"/>
      <c r="AA75" s="878"/>
      <c r="AB75" s="877"/>
      <c r="AC75" s="877"/>
      <c r="AD75" s="877"/>
      <c r="AE75" s="832"/>
      <c r="AF75" s="878"/>
      <c r="AG75" s="877"/>
      <c r="AH75" s="877"/>
      <c r="AI75" s="877"/>
      <c r="AJ75" s="832"/>
      <c r="AK75" s="878"/>
      <c r="AL75" s="877"/>
      <c r="AM75" s="877"/>
      <c r="AN75" s="877"/>
      <c r="AO75" s="832"/>
      <c r="AP75" s="878"/>
      <c r="AQ75" s="877"/>
      <c r="AR75" s="877"/>
      <c r="AS75" s="877"/>
      <c r="AT75" s="832"/>
      <c r="AU75" s="878"/>
      <c r="AV75" s="877"/>
      <c r="AW75" s="877"/>
      <c r="AX75" s="877"/>
      <c r="AY75" s="832"/>
      <c r="AZ75" s="830"/>
      <c r="BA75" s="830"/>
      <c r="BB75" s="830"/>
      <c r="BC75" s="830"/>
      <c r="BD75" s="831"/>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c r="C76" s="873"/>
      <c r="D76" s="873"/>
      <c r="E76" s="873"/>
      <c r="F76" s="873"/>
      <c r="G76" s="873"/>
      <c r="H76" s="873"/>
      <c r="I76" s="873"/>
      <c r="J76" s="873"/>
      <c r="K76" s="873"/>
      <c r="L76" s="873"/>
      <c r="M76" s="873"/>
      <c r="N76" s="873"/>
      <c r="O76" s="873"/>
      <c r="P76" s="874"/>
      <c r="Q76" s="876"/>
      <c r="R76" s="877"/>
      <c r="S76" s="877"/>
      <c r="T76" s="877"/>
      <c r="U76" s="832"/>
      <c r="V76" s="878"/>
      <c r="W76" s="877"/>
      <c r="X76" s="877"/>
      <c r="Y76" s="877"/>
      <c r="Z76" s="832"/>
      <c r="AA76" s="878"/>
      <c r="AB76" s="877"/>
      <c r="AC76" s="877"/>
      <c r="AD76" s="877"/>
      <c r="AE76" s="832"/>
      <c r="AF76" s="878"/>
      <c r="AG76" s="877"/>
      <c r="AH76" s="877"/>
      <c r="AI76" s="877"/>
      <c r="AJ76" s="832"/>
      <c r="AK76" s="878"/>
      <c r="AL76" s="877"/>
      <c r="AM76" s="877"/>
      <c r="AN76" s="877"/>
      <c r="AO76" s="832"/>
      <c r="AP76" s="878"/>
      <c r="AQ76" s="877"/>
      <c r="AR76" s="877"/>
      <c r="AS76" s="877"/>
      <c r="AT76" s="832"/>
      <c r="AU76" s="878"/>
      <c r="AV76" s="877"/>
      <c r="AW76" s="877"/>
      <c r="AX76" s="877"/>
      <c r="AY76" s="832"/>
      <c r="AZ76" s="830"/>
      <c r="BA76" s="830"/>
      <c r="BB76" s="830"/>
      <c r="BC76" s="830"/>
      <c r="BD76" s="831"/>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c r="C77" s="873"/>
      <c r="D77" s="873"/>
      <c r="E77" s="873"/>
      <c r="F77" s="873"/>
      <c r="G77" s="873"/>
      <c r="H77" s="873"/>
      <c r="I77" s="873"/>
      <c r="J77" s="873"/>
      <c r="K77" s="873"/>
      <c r="L77" s="873"/>
      <c r="M77" s="873"/>
      <c r="N77" s="873"/>
      <c r="O77" s="873"/>
      <c r="P77" s="874"/>
      <c r="Q77" s="876"/>
      <c r="R77" s="877"/>
      <c r="S77" s="877"/>
      <c r="T77" s="877"/>
      <c r="U77" s="832"/>
      <c r="V77" s="878"/>
      <c r="W77" s="877"/>
      <c r="X77" s="877"/>
      <c r="Y77" s="877"/>
      <c r="Z77" s="832"/>
      <c r="AA77" s="878"/>
      <c r="AB77" s="877"/>
      <c r="AC77" s="877"/>
      <c r="AD77" s="877"/>
      <c r="AE77" s="832"/>
      <c r="AF77" s="878"/>
      <c r="AG77" s="877"/>
      <c r="AH77" s="877"/>
      <c r="AI77" s="877"/>
      <c r="AJ77" s="832"/>
      <c r="AK77" s="878"/>
      <c r="AL77" s="877"/>
      <c r="AM77" s="877"/>
      <c r="AN77" s="877"/>
      <c r="AO77" s="832"/>
      <c r="AP77" s="878"/>
      <c r="AQ77" s="877"/>
      <c r="AR77" s="877"/>
      <c r="AS77" s="877"/>
      <c r="AT77" s="832"/>
      <c r="AU77" s="878"/>
      <c r="AV77" s="877"/>
      <c r="AW77" s="877"/>
      <c r="AX77" s="877"/>
      <c r="AY77" s="832"/>
      <c r="AZ77" s="830"/>
      <c r="BA77" s="830"/>
      <c r="BB77" s="830"/>
      <c r="BC77" s="830"/>
      <c r="BD77" s="831"/>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377</v>
      </c>
      <c r="B88" s="789" t="s">
        <v>405</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14904</v>
      </c>
      <c r="AG88" s="843"/>
      <c r="AH88" s="843"/>
      <c r="AI88" s="843"/>
      <c r="AJ88" s="843"/>
      <c r="AK88" s="840"/>
      <c r="AL88" s="840"/>
      <c r="AM88" s="840"/>
      <c r="AN88" s="840"/>
      <c r="AO88" s="840"/>
      <c r="AP88" s="843">
        <v>2497</v>
      </c>
      <c r="AQ88" s="843"/>
      <c r="AR88" s="843"/>
      <c r="AS88" s="843"/>
      <c r="AT88" s="843"/>
      <c r="AU88" s="843">
        <v>1940</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406</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124</v>
      </c>
      <c r="CS102" s="851"/>
      <c r="CT102" s="851"/>
      <c r="CU102" s="851"/>
      <c r="CV102" s="890"/>
      <c r="CW102" s="889">
        <v>4</v>
      </c>
      <c r="CX102" s="851"/>
      <c r="CY102" s="851"/>
      <c r="CZ102" s="851"/>
      <c r="DA102" s="890"/>
      <c r="DB102" s="889" t="s">
        <v>492</v>
      </c>
      <c r="DC102" s="851"/>
      <c r="DD102" s="851"/>
      <c r="DE102" s="851"/>
      <c r="DF102" s="890"/>
      <c r="DG102" s="889" t="s">
        <v>492</v>
      </c>
      <c r="DH102" s="851"/>
      <c r="DI102" s="851"/>
      <c r="DJ102" s="851"/>
      <c r="DK102" s="890"/>
      <c r="DL102" s="889" t="s">
        <v>492</v>
      </c>
      <c r="DM102" s="851"/>
      <c r="DN102" s="851"/>
      <c r="DO102" s="851"/>
      <c r="DP102" s="890"/>
      <c r="DQ102" s="889" t="s">
        <v>492</v>
      </c>
      <c r="DR102" s="851"/>
      <c r="DS102" s="851"/>
      <c r="DT102" s="851"/>
      <c r="DU102" s="890"/>
      <c r="DV102" s="789"/>
      <c r="DW102" s="790"/>
      <c r="DX102" s="790"/>
      <c r="DY102" s="790"/>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407</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408</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411</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412</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413</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414</v>
      </c>
      <c r="AB109" s="892"/>
      <c r="AC109" s="892"/>
      <c r="AD109" s="892"/>
      <c r="AE109" s="893"/>
      <c r="AF109" s="891" t="s">
        <v>415</v>
      </c>
      <c r="AG109" s="892"/>
      <c r="AH109" s="892"/>
      <c r="AI109" s="892"/>
      <c r="AJ109" s="893"/>
      <c r="AK109" s="891" t="s">
        <v>294</v>
      </c>
      <c r="AL109" s="892"/>
      <c r="AM109" s="892"/>
      <c r="AN109" s="892"/>
      <c r="AO109" s="893"/>
      <c r="AP109" s="891" t="s">
        <v>416</v>
      </c>
      <c r="AQ109" s="892"/>
      <c r="AR109" s="892"/>
      <c r="AS109" s="892"/>
      <c r="AT109" s="894"/>
      <c r="AU109" s="911" t="s">
        <v>413</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414</v>
      </c>
      <c r="BR109" s="892"/>
      <c r="BS109" s="892"/>
      <c r="BT109" s="892"/>
      <c r="BU109" s="893"/>
      <c r="BV109" s="891" t="s">
        <v>415</v>
      </c>
      <c r="BW109" s="892"/>
      <c r="BX109" s="892"/>
      <c r="BY109" s="892"/>
      <c r="BZ109" s="893"/>
      <c r="CA109" s="891" t="s">
        <v>294</v>
      </c>
      <c r="CB109" s="892"/>
      <c r="CC109" s="892"/>
      <c r="CD109" s="892"/>
      <c r="CE109" s="893"/>
      <c r="CF109" s="912" t="s">
        <v>416</v>
      </c>
      <c r="CG109" s="912"/>
      <c r="CH109" s="912"/>
      <c r="CI109" s="912"/>
      <c r="CJ109" s="912"/>
      <c r="CK109" s="891" t="s">
        <v>417</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414</v>
      </c>
      <c r="DH109" s="892"/>
      <c r="DI109" s="892"/>
      <c r="DJ109" s="892"/>
      <c r="DK109" s="893"/>
      <c r="DL109" s="891" t="s">
        <v>415</v>
      </c>
      <c r="DM109" s="892"/>
      <c r="DN109" s="892"/>
      <c r="DO109" s="892"/>
      <c r="DP109" s="893"/>
      <c r="DQ109" s="891" t="s">
        <v>294</v>
      </c>
      <c r="DR109" s="892"/>
      <c r="DS109" s="892"/>
      <c r="DT109" s="892"/>
      <c r="DU109" s="893"/>
      <c r="DV109" s="891" t="s">
        <v>416</v>
      </c>
      <c r="DW109" s="892"/>
      <c r="DX109" s="892"/>
      <c r="DY109" s="892"/>
      <c r="DZ109" s="894"/>
    </row>
    <row r="110" spans="1:131" s="230" customFormat="1" ht="26.25" customHeight="1" x14ac:dyDescent="0.15">
      <c r="A110" s="895" t="s">
        <v>418</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930295</v>
      </c>
      <c r="AB110" s="899"/>
      <c r="AC110" s="899"/>
      <c r="AD110" s="899"/>
      <c r="AE110" s="900"/>
      <c r="AF110" s="901">
        <v>999990</v>
      </c>
      <c r="AG110" s="899"/>
      <c r="AH110" s="899"/>
      <c r="AI110" s="899"/>
      <c r="AJ110" s="900"/>
      <c r="AK110" s="901">
        <v>1024530</v>
      </c>
      <c r="AL110" s="899"/>
      <c r="AM110" s="899"/>
      <c r="AN110" s="899"/>
      <c r="AO110" s="900"/>
      <c r="AP110" s="902">
        <v>16.2</v>
      </c>
      <c r="AQ110" s="903"/>
      <c r="AR110" s="903"/>
      <c r="AS110" s="903"/>
      <c r="AT110" s="904"/>
      <c r="AU110" s="905" t="s">
        <v>69</v>
      </c>
      <c r="AV110" s="906"/>
      <c r="AW110" s="906"/>
      <c r="AX110" s="906"/>
      <c r="AY110" s="906"/>
      <c r="AZ110" s="928" t="s">
        <v>419</v>
      </c>
      <c r="BA110" s="896"/>
      <c r="BB110" s="896"/>
      <c r="BC110" s="896"/>
      <c r="BD110" s="896"/>
      <c r="BE110" s="896"/>
      <c r="BF110" s="896"/>
      <c r="BG110" s="896"/>
      <c r="BH110" s="896"/>
      <c r="BI110" s="896"/>
      <c r="BJ110" s="896"/>
      <c r="BK110" s="896"/>
      <c r="BL110" s="896"/>
      <c r="BM110" s="896"/>
      <c r="BN110" s="896"/>
      <c r="BO110" s="896"/>
      <c r="BP110" s="897"/>
      <c r="BQ110" s="929">
        <v>11252137</v>
      </c>
      <c r="BR110" s="930"/>
      <c r="BS110" s="930"/>
      <c r="BT110" s="930"/>
      <c r="BU110" s="930"/>
      <c r="BV110" s="930">
        <v>10616307</v>
      </c>
      <c r="BW110" s="930"/>
      <c r="BX110" s="930"/>
      <c r="BY110" s="930"/>
      <c r="BZ110" s="930"/>
      <c r="CA110" s="930">
        <v>9958553</v>
      </c>
      <c r="CB110" s="930"/>
      <c r="CC110" s="930"/>
      <c r="CD110" s="930"/>
      <c r="CE110" s="930"/>
      <c r="CF110" s="943">
        <v>157.30000000000001</v>
      </c>
      <c r="CG110" s="944"/>
      <c r="CH110" s="944"/>
      <c r="CI110" s="944"/>
      <c r="CJ110" s="944"/>
      <c r="CK110" s="945" t="s">
        <v>420</v>
      </c>
      <c r="CL110" s="946"/>
      <c r="CM110" s="928" t="s">
        <v>421</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30" customFormat="1" ht="26.25" customHeight="1" x14ac:dyDescent="0.15">
      <c r="A111" s="933" t="s">
        <v>422</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423</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424</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x14ac:dyDescent="0.15">
      <c r="A112" s="951" t="s">
        <v>425</v>
      </c>
      <c r="B112" s="952"/>
      <c r="C112" s="922" t="s">
        <v>426</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427</v>
      </c>
      <c r="BA112" s="922"/>
      <c r="BB112" s="922"/>
      <c r="BC112" s="922"/>
      <c r="BD112" s="922"/>
      <c r="BE112" s="922"/>
      <c r="BF112" s="922"/>
      <c r="BG112" s="922"/>
      <c r="BH112" s="922"/>
      <c r="BI112" s="922"/>
      <c r="BJ112" s="922"/>
      <c r="BK112" s="922"/>
      <c r="BL112" s="922"/>
      <c r="BM112" s="922"/>
      <c r="BN112" s="922"/>
      <c r="BO112" s="922"/>
      <c r="BP112" s="923"/>
      <c r="BQ112" s="924">
        <v>1630733</v>
      </c>
      <c r="BR112" s="925"/>
      <c r="BS112" s="925"/>
      <c r="BT112" s="925"/>
      <c r="BU112" s="925"/>
      <c r="BV112" s="925">
        <v>1333719</v>
      </c>
      <c r="BW112" s="925"/>
      <c r="BX112" s="925"/>
      <c r="BY112" s="925"/>
      <c r="BZ112" s="925"/>
      <c r="CA112" s="925">
        <v>1181408</v>
      </c>
      <c r="CB112" s="925"/>
      <c r="CC112" s="925"/>
      <c r="CD112" s="925"/>
      <c r="CE112" s="925"/>
      <c r="CF112" s="919">
        <v>18.7</v>
      </c>
      <c r="CG112" s="920"/>
      <c r="CH112" s="920"/>
      <c r="CI112" s="920"/>
      <c r="CJ112" s="920"/>
      <c r="CK112" s="947"/>
      <c r="CL112" s="948"/>
      <c r="CM112" s="921" t="s">
        <v>428</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x14ac:dyDescent="0.15">
      <c r="A113" s="953"/>
      <c r="B113" s="954"/>
      <c r="C113" s="922" t="s">
        <v>429</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183130</v>
      </c>
      <c r="AB113" s="937"/>
      <c r="AC113" s="937"/>
      <c r="AD113" s="937"/>
      <c r="AE113" s="938"/>
      <c r="AF113" s="939">
        <v>173383</v>
      </c>
      <c r="AG113" s="937"/>
      <c r="AH113" s="937"/>
      <c r="AI113" s="937"/>
      <c r="AJ113" s="938"/>
      <c r="AK113" s="939">
        <v>181308</v>
      </c>
      <c r="AL113" s="937"/>
      <c r="AM113" s="937"/>
      <c r="AN113" s="937"/>
      <c r="AO113" s="938"/>
      <c r="AP113" s="940">
        <v>2.9</v>
      </c>
      <c r="AQ113" s="941"/>
      <c r="AR113" s="941"/>
      <c r="AS113" s="941"/>
      <c r="AT113" s="942"/>
      <c r="AU113" s="907"/>
      <c r="AV113" s="908"/>
      <c r="AW113" s="908"/>
      <c r="AX113" s="908"/>
      <c r="AY113" s="908"/>
      <c r="AZ113" s="921" t="s">
        <v>430</v>
      </c>
      <c r="BA113" s="922"/>
      <c r="BB113" s="922"/>
      <c r="BC113" s="922"/>
      <c r="BD113" s="922"/>
      <c r="BE113" s="922"/>
      <c r="BF113" s="922"/>
      <c r="BG113" s="922"/>
      <c r="BH113" s="922"/>
      <c r="BI113" s="922"/>
      <c r="BJ113" s="922"/>
      <c r="BK113" s="922"/>
      <c r="BL113" s="922"/>
      <c r="BM113" s="922"/>
      <c r="BN113" s="922"/>
      <c r="BO113" s="922"/>
      <c r="BP113" s="923"/>
      <c r="BQ113" s="924">
        <v>716512</v>
      </c>
      <c r="BR113" s="925"/>
      <c r="BS113" s="925"/>
      <c r="BT113" s="925"/>
      <c r="BU113" s="925"/>
      <c r="BV113" s="925">
        <v>1448542</v>
      </c>
      <c r="BW113" s="925"/>
      <c r="BX113" s="925"/>
      <c r="BY113" s="925"/>
      <c r="BZ113" s="925"/>
      <c r="CA113" s="925">
        <v>1940091</v>
      </c>
      <c r="CB113" s="925"/>
      <c r="CC113" s="925"/>
      <c r="CD113" s="925"/>
      <c r="CE113" s="925"/>
      <c r="CF113" s="919">
        <v>30.6</v>
      </c>
      <c r="CG113" s="920"/>
      <c r="CH113" s="920"/>
      <c r="CI113" s="920"/>
      <c r="CJ113" s="920"/>
      <c r="CK113" s="947"/>
      <c r="CL113" s="948"/>
      <c r="CM113" s="921" t="s">
        <v>431</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x14ac:dyDescent="0.15">
      <c r="A114" s="953"/>
      <c r="B114" s="954"/>
      <c r="C114" s="922" t="s">
        <v>432</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127086</v>
      </c>
      <c r="AB114" s="958"/>
      <c r="AC114" s="958"/>
      <c r="AD114" s="958"/>
      <c r="AE114" s="959"/>
      <c r="AF114" s="960">
        <v>116306</v>
      </c>
      <c r="AG114" s="958"/>
      <c r="AH114" s="958"/>
      <c r="AI114" s="958"/>
      <c r="AJ114" s="959"/>
      <c r="AK114" s="960">
        <v>15286</v>
      </c>
      <c r="AL114" s="958"/>
      <c r="AM114" s="958"/>
      <c r="AN114" s="958"/>
      <c r="AO114" s="959"/>
      <c r="AP114" s="961">
        <v>0.2</v>
      </c>
      <c r="AQ114" s="962"/>
      <c r="AR114" s="962"/>
      <c r="AS114" s="962"/>
      <c r="AT114" s="963"/>
      <c r="AU114" s="907"/>
      <c r="AV114" s="908"/>
      <c r="AW114" s="908"/>
      <c r="AX114" s="908"/>
      <c r="AY114" s="908"/>
      <c r="AZ114" s="921" t="s">
        <v>433</v>
      </c>
      <c r="BA114" s="922"/>
      <c r="BB114" s="922"/>
      <c r="BC114" s="922"/>
      <c r="BD114" s="922"/>
      <c r="BE114" s="922"/>
      <c r="BF114" s="922"/>
      <c r="BG114" s="922"/>
      <c r="BH114" s="922"/>
      <c r="BI114" s="922"/>
      <c r="BJ114" s="922"/>
      <c r="BK114" s="922"/>
      <c r="BL114" s="922"/>
      <c r="BM114" s="922"/>
      <c r="BN114" s="922"/>
      <c r="BO114" s="922"/>
      <c r="BP114" s="923"/>
      <c r="BQ114" s="924">
        <v>2161979</v>
      </c>
      <c r="BR114" s="925"/>
      <c r="BS114" s="925"/>
      <c r="BT114" s="925"/>
      <c r="BU114" s="925"/>
      <c r="BV114" s="925">
        <v>2149954</v>
      </c>
      <c r="BW114" s="925"/>
      <c r="BX114" s="925"/>
      <c r="BY114" s="925"/>
      <c r="BZ114" s="925"/>
      <c r="CA114" s="925">
        <v>2117589</v>
      </c>
      <c r="CB114" s="925"/>
      <c r="CC114" s="925"/>
      <c r="CD114" s="925"/>
      <c r="CE114" s="925"/>
      <c r="CF114" s="919">
        <v>33.4</v>
      </c>
      <c r="CG114" s="920"/>
      <c r="CH114" s="920"/>
      <c r="CI114" s="920"/>
      <c r="CJ114" s="920"/>
      <c r="CK114" s="947"/>
      <c r="CL114" s="948"/>
      <c r="CM114" s="921" t="s">
        <v>434</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x14ac:dyDescent="0.15">
      <c r="A115" s="953"/>
      <c r="B115" s="954"/>
      <c r="C115" s="922" t="s">
        <v>435</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122</v>
      </c>
      <c r="AB115" s="937"/>
      <c r="AC115" s="937"/>
      <c r="AD115" s="937"/>
      <c r="AE115" s="938"/>
      <c r="AF115" s="939" t="s">
        <v>122</v>
      </c>
      <c r="AG115" s="937"/>
      <c r="AH115" s="937"/>
      <c r="AI115" s="937"/>
      <c r="AJ115" s="938"/>
      <c r="AK115" s="939" t="s">
        <v>122</v>
      </c>
      <c r="AL115" s="937"/>
      <c r="AM115" s="937"/>
      <c r="AN115" s="937"/>
      <c r="AO115" s="938"/>
      <c r="AP115" s="940" t="s">
        <v>122</v>
      </c>
      <c r="AQ115" s="941"/>
      <c r="AR115" s="941"/>
      <c r="AS115" s="941"/>
      <c r="AT115" s="942"/>
      <c r="AU115" s="907"/>
      <c r="AV115" s="908"/>
      <c r="AW115" s="908"/>
      <c r="AX115" s="908"/>
      <c r="AY115" s="908"/>
      <c r="AZ115" s="921" t="s">
        <v>436</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437</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30" customFormat="1" ht="26.25" customHeight="1" x14ac:dyDescent="0.15">
      <c r="A116" s="955"/>
      <c r="B116" s="956"/>
      <c r="C116" s="964" t="s">
        <v>438</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439</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440</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30" customFormat="1" ht="26.25" customHeight="1" x14ac:dyDescent="0.15">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441</v>
      </c>
      <c r="Z117" s="893"/>
      <c r="AA117" s="977">
        <v>1240511</v>
      </c>
      <c r="AB117" s="978"/>
      <c r="AC117" s="978"/>
      <c r="AD117" s="978"/>
      <c r="AE117" s="979"/>
      <c r="AF117" s="980">
        <v>1289679</v>
      </c>
      <c r="AG117" s="978"/>
      <c r="AH117" s="978"/>
      <c r="AI117" s="978"/>
      <c r="AJ117" s="979"/>
      <c r="AK117" s="980">
        <v>1221124</v>
      </c>
      <c r="AL117" s="978"/>
      <c r="AM117" s="978"/>
      <c r="AN117" s="978"/>
      <c r="AO117" s="979"/>
      <c r="AP117" s="981"/>
      <c r="AQ117" s="982"/>
      <c r="AR117" s="982"/>
      <c r="AS117" s="982"/>
      <c r="AT117" s="983"/>
      <c r="AU117" s="907"/>
      <c r="AV117" s="908"/>
      <c r="AW117" s="908"/>
      <c r="AX117" s="908"/>
      <c r="AY117" s="908"/>
      <c r="AZ117" s="973" t="s">
        <v>442</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443</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x14ac:dyDescent="0.15">
      <c r="A118" s="911" t="s">
        <v>417</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414</v>
      </c>
      <c r="AB118" s="892"/>
      <c r="AC118" s="892"/>
      <c r="AD118" s="892"/>
      <c r="AE118" s="893"/>
      <c r="AF118" s="891" t="s">
        <v>415</v>
      </c>
      <c r="AG118" s="892"/>
      <c r="AH118" s="892"/>
      <c r="AI118" s="892"/>
      <c r="AJ118" s="893"/>
      <c r="AK118" s="891" t="s">
        <v>294</v>
      </c>
      <c r="AL118" s="892"/>
      <c r="AM118" s="892"/>
      <c r="AN118" s="892"/>
      <c r="AO118" s="893"/>
      <c r="AP118" s="969" t="s">
        <v>416</v>
      </c>
      <c r="AQ118" s="970"/>
      <c r="AR118" s="970"/>
      <c r="AS118" s="970"/>
      <c r="AT118" s="971"/>
      <c r="AU118" s="907"/>
      <c r="AV118" s="908"/>
      <c r="AW118" s="908"/>
      <c r="AX118" s="908"/>
      <c r="AY118" s="908"/>
      <c r="AZ118" s="972" t="s">
        <v>444</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445</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x14ac:dyDescent="0.15">
      <c r="A119" s="1055" t="s">
        <v>420</v>
      </c>
      <c r="B119" s="946"/>
      <c r="C119" s="928" t="s">
        <v>421</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51" t="s">
        <v>177</v>
      </c>
      <c r="BA119" s="251"/>
      <c r="BB119" s="251"/>
      <c r="BC119" s="251"/>
      <c r="BD119" s="251"/>
      <c r="BE119" s="251"/>
      <c r="BF119" s="251"/>
      <c r="BG119" s="251"/>
      <c r="BH119" s="251"/>
      <c r="BI119" s="251"/>
      <c r="BJ119" s="251"/>
      <c r="BK119" s="251"/>
      <c r="BL119" s="251"/>
      <c r="BM119" s="251"/>
      <c r="BN119" s="251"/>
      <c r="BO119" s="976" t="s">
        <v>446</v>
      </c>
      <c r="BP119" s="1004"/>
      <c r="BQ119" s="998">
        <v>15761361</v>
      </c>
      <c r="BR119" s="999"/>
      <c r="BS119" s="999"/>
      <c r="BT119" s="999"/>
      <c r="BU119" s="999"/>
      <c r="BV119" s="999">
        <v>15548522</v>
      </c>
      <c r="BW119" s="999"/>
      <c r="BX119" s="999"/>
      <c r="BY119" s="999"/>
      <c r="BZ119" s="999"/>
      <c r="CA119" s="999">
        <v>15197641</v>
      </c>
      <c r="CB119" s="999"/>
      <c r="CC119" s="999"/>
      <c r="CD119" s="999"/>
      <c r="CE119" s="999"/>
      <c r="CF119" s="1000"/>
      <c r="CG119" s="1001"/>
      <c r="CH119" s="1001"/>
      <c r="CI119" s="1001"/>
      <c r="CJ119" s="1002"/>
      <c r="CK119" s="949"/>
      <c r="CL119" s="950"/>
      <c r="CM119" s="972" t="s">
        <v>447</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30" customFormat="1" ht="26.25" customHeight="1" x14ac:dyDescent="0.15">
      <c r="A120" s="1056"/>
      <c r="B120" s="948"/>
      <c r="C120" s="921" t="s">
        <v>424</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448</v>
      </c>
      <c r="AV120" s="991"/>
      <c r="AW120" s="991"/>
      <c r="AX120" s="991"/>
      <c r="AY120" s="992"/>
      <c r="AZ120" s="928" t="s">
        <v>449</v>
      </c>
      <c r="BA120" s="896"/>
      <c r="BB120" s="896"/>
      <c r="BC120" s="896"/>
      <c r="BD120" s="896"/>
      <c r="BE120" s="896"/>
      <c r="BF120" s="896"/>
      <c r="BG120" s="896"/>
      <c r="BH120" s="896"/>
      <c r="BI120" s="896"/>
      <c r="BJ120" s="896"/>
      <c r="BK120" s="896"/>
      <c r="BL120" s="896"/>
      <c r="BM120" s="896"/>
      <c r="BN120" s="896"/>
      <c r="BO120" s="896"/>
      <c r="BP120" s="897"/>
      <c r="BQ120" s="929">
        <v>4201259</v>
      </c>
      <c r="BR120" s="930"/>
      <c r="BS120" s="930"/>
      <c r="BT120" s="930"/>
      <c r="BU120" s="930"/>
      <c r="BV120" s="930">
        <v>5077011</v>
      </c>
      <c r="BW120" s="930"/>
      <c r="BX120" s="930"/>
      <c r="BY120" s="930"/>
      <c r="BZ120" s="930"/>
      <c r="CA120" s="930">
        <v>5475604</v>
      </c>
      <c r="CB120" s="930"/>
      <c r="CC120" s="930"/>
      <c r="CD120" s="930"/>
      <c r="CE120" s="930"/>
      <c r="CF120" s="943">
        <v>86.5</v>
      </c>
      <c r="CG120" s="944"/>
      <c r="CH120" s="944"/>
      <c r="CI120" s="944"/>
      <c r="CJ120" s="944"/>
      <c r="CK120" s="1005" t="s">
        <v>450</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1501748</v>
      </c>
      <c r="DH120" s="930"/>
      <c r="DI120" s="930"/>
      <c r="DJ120" s="930"/>
      <c r="DK120" s="930"/>
      <c r="DL120" s="930">
        <v>1211341</v>
      </c>
      <c r="DM120" s="930"/>
      <c r="DN120" s="930"/>
      <c r="DO120" s="930"/>
      <c r="DP120" s="930"/>
      <c r="DQ120" s="930">
        <v>1064772</v>
      </c>
      <c r="DR120" s="930"/>
      <c r="DS120" s="930"/>
      <c r="DT120" s="930"/>
      <c r="DU120" s="930"/>
      <c r="DV120" s="931">
        <v>16.8</v>
      </c>
      <c r="DW120" s="931"/>
      <c r="DX120" s="931"/>
      <c r="DY120" s="931"/>
      <c r="DZ120" s="932"/>
    </row>
    <row r="121" spans="1:130" s="230" customFormat="1" ht="26.25" customHeight="1" x14ac:dyDescent="0.15">
      <c r="A121" s="1056"/>
      <c r="B121" s="948"/>
      <c r="C121" s="973" t="s">
        <v>451</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452</v>
      </c>
      <c r="BA121" s="922"/>
      <c r="BB121" s="922"/>
      <c r="BC121" s="922"/>
      <c r="BD121" s="922"/>
      <c r="BE121" s="922"/>
      <c r="BF121" s="922"/>
      <c r="BG121" s="922"/>
      <c r="BH121" s="922"/>
      <c r="BI121" s="922"/>
      <c r="BJ121" s="922"/>
      <c r="BK121" s="922"/>
      <c r="BL121" s="922"/>
      <c r="BM121" s="922"/>
      <c r="BN121" s="922"/>
      <c r="BO121" s="922"/>
      <c r="BP121" s="923"/>
      <c r="BQ121" s="924">
        <v>16535</v>
      </c>
      <c r="BR121" s="925"/>
      <c r="BS121" s="925"/>
      <c r="BT121" s="925"/>
      <c r="BU121" s="925"/>
      <c r="BV121" s="925" t="s">
        <v>122</v>
      </c>
      <c r="BW121" s="925"/>
      <c r="BX121" s="925"/>
      <c r="BY121" s="925"/>
      <c r="BZ121" s="925"/>
      <c r="CA121" s="925" t="s">
        <v>122</v>
      </c>
      <c r="CB121" s="925"/>
      <c r="CC121" s="925"/>
      <c r="CD121" s="925"/>
      <c r="CE121" s="925"/>
      <c r="CF121" s="919" t="s">
        <v>122</v>
      </c>
      <c r="CG121" s="920"/>
      <c r="CH121" s="920"/>
      <c r="CI121" s="920"/>
      <c r="CJ121" s="920"/>
      <c r="CK121" s="1008"/>
      <c r="CL121" s="1009"/>
      <c r="CM121" s="1009"/>
      <c r="CN121" s="1009"/>
      <c r="CO121" s="1010"/>
      <c r="CP121" s="1018" t="s">
        <v>399</v>
      </c>
      <c r="CQ121" s="1019"/>
      <c r="CR121" s="1019"/>
      <c r="CS121" s="1019"/>
      <c r="CT121" s="1019"/>
      <c r="CU121" s="1019"/>
      <c r="CV121" s="1019"/>
      <c r="CW121" s="1019"/>
      <c r="CX121" s="1019"/>
      <c r="CY121" s="1019"/>
      <c r="CZ121" s="1019"/>
      <c r="DA121" s="1019"/>
      <c r="DB121" s="1019"/>
      <c r="DC121" s="1019"/>
      <c r="DD121" s="1019"/>
      <c r="DE121" s="1019"/>
      <c r="DF121" s="1020"/>
      <c r="DG121" s="924">
        <v>118316</v>
      </c>
      <c r="DH121" s="925"/>
      <c r="DI121" s="925"/>
      <c r="DJ121" s="925"/>
      <c r="DK121" s="925"/>
      <c r="DL121" s="925">
        <v>113059</v>
      </c>
      <c r="DM121" s="925"/>
      <c r="DN121" s="925"/>
      <c r="DO121" s="925"/>
      <c r="DP121" s="925"/>
      <c r="DQ121" s="925">
        <v>107763</v>
      </c>
      <c r="DR121" s="925"/>
      <c r="DS121" s="925"/>
      <c r="DT121" s="925"/>
      <c r="DU121" s="925"/>
      <c r="DV121" s="926">
        <v>1.7</v>
      </c>
      <c r="DW121" s="926"/>
      <c r="DX121" s="926"/>
      <c r="DY121" s="926"/>
      <c r="DZ121" s="927"/>
    </row>
    <row r="122" spans="1:130" s="230" customFormat="1" ht="26.25" customHeight="1" x14ac:dyDescent="0.15">
      <c r="A122" s="1056"/>
      <c r="B122" s="948"/>
      <c r="C122" s="921" t="s">
        <v>434</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453</v>
      </c>
      <c r="BA122" s="964"/>
      <c r="BB122" s="964"/>
      <c r="BC122" s="964"/>
      <c r="BD122" s="964"/>
      <c r="BE122" s="964"/>
      <c r="BF122" s="964"/>
      <c r="BG122" s="964"/>
      <c r="BH122" s="964"/>
      <c r="BI122" s="964"/>
      <c r="BJ122" s="964"/>
      <c r="BK122" s="964"/>
      <c r="BL122" s="964"/>
      <c r="BM122" s="964"/>
      <c r="BN122" s="964"/>
      <c r="BO122" s="964"/>
      <c r="BP122" s="965"/>
      <c r="BQ122" s="998">
        <v>8174205</v>
      </c>
      <c r="BR122" s="999"/>
      <c r="BS122" s="999"/>
      <c r="BT122" s="999"/>
      <c r="BU122" s="999"/>
      <c r="BV122" s="999">
        <v>8089550</v>
      </c>
      <c r="BW122" s="999"/>
      <c r="BX122" s="999"/>
      <c r="BY122" s="999"/>
      <c r="BZ122" s="999"/>
      <c r="CA122" s="999">
        <v>7653450</v>
      </c>
      <c r="CB122" s="999"/>
      <c r="CC122" s="999"/>
      <c r="CD122" s="999"/>
      <c r="CE122" s="999"/>
      <c r="CF122" s="1016">
        <v>120.9</v>
      </c>
      <c r="CG122" s="1017"/>
      <c r="CH122" s="1017"/>
      <c r="CI122" s="1017"/>
      <c r="CJ122" s="1017"/>
      <c r="CK122" s="1008"/>
      <c r="CL122" s="1009"/>
      <c r="CM122" s="1009"/>
      <c r="CN122" s="1009"/>
      <c r="CO122" s="1010"/>
      <c r="CP122" s="1018" t="s">
        <v>393</v>
      </c>
      <c r="CQ122" s="1019"/>
      <c r="CR122" s="1019"/>
      <c r="CS122" s="1019"/>
      <c r="CT122" s="1019"/>
      <c r="CU122" s="1019"/>
      <c r="CV122" s="1019"/>
      <c r="CW122" s="1019"/>
      <c r="CX122" s="1019"/>
      <c r="CY122" s="1019"/>
      <c r="CZ122" s="1019"/>
      <c r="DA122" s="1019"/>
      <c r="DB122" s="1019"/>
      <c r="DC122" s="1019"/>
      <c r="DD122" s="1019"/>
      <c r="DE122" s="1019"/>
      <c r="DF122" s="1020"/>
      <c r="DG122" s="924">
        <v>9757</v>
      </c>
      <c r="DH122" s="925"/>
      <c r="DI122" s="925"/>
      <c r="DJ122" s="925"/>
      <c r="DK122" s="925"/>
      <c r="DL122" s="925">
        <v>9319</v>
      </c>
      <c r="DM122" s="925"/>
      <c r="DN122" s="925"/>
      <c r="DO122" s="925"/>
      <c r="DP122" s="925"/>
      <c r="DQ122" s="925">
        <v>8873</v>
      </c>
      <c r="DR122" s="925"/>
      <c r="DS122" s="925"/>
      <c r="DT122" s="925"/>
      <c r="DU122" s="925"/>
      <c r="DV122" s="926">
        <v>0.1</v>
      </c>
      <c r="DW122" s="926"/>
      <c r="DX122" s="926"/>
      <c r="DY122" s="926"/>
      <c r="DZ122" s="927"/>
    </row>
    <row r="123" spans="1:130" s="230" customFormat="1" ht="26.25" customHeight="1" x14ac:dyDescent="0.15">
      <c r="A123" s="1056"/>
      <c r="B123" s="948"/>
      <c r="C123" s="921" t="s">
        <v>440</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51" t="s">
        <v>177</v>
      </c>
      <c r="BA123" s="251"/>
      <c r="BB123" s="251"/>
      <c r="BC123" s="251"/>
      <c r="BD123" s="251"/>
      <c r="BE123" s="251"/>
      <c r="BF123" s="251"/>
      <c r="BG123" s="251"/>
      <c r="BH123" s="251"/>
      <c r="BI123" s="251"/>
      <c r="BJ123" s="251"/>
      <c r="BK123" s="251"/>
      <c r="BL123" s="251"/>
      <c r="BM123" s="251"/>
      <c r="BN123" s="251"/>
      <c r="BO123" s="976" t="s">
        <v>454</v>
      </c>
      <c r="BP123" s="1004"/>
      <c r="BQ123" s="1062">
        <v>12391999</v>
      </c>
      <c r="BR123" s="1063"/>
      <c r="BS123" s="1063"/>
      <c r="BT123" s="1063"/>
      <c r="BU123" s="1063"/>
      <c r="BV123" s="1063">
        <v>13166561</v>
      </c>
      <c r="BW123" s="1063"/>
      <c r="BX123" s="1063"/>
      <c r="BY123" s="1063"/>
      <c r="BZ123" s="1063"/>
      <c r="CA123" s="1063">
        <v>13129054</v>
      </c>
      <c r="CB123" s="1063"/>
      <c r="CC123" s="1063"/>
      <c r="CD123" s="1063"/>
      <c r="CE123" s="1063"/>
      <c r="CF123" s="1000"/>
      <c r="CG123" s="1001"/>
      <c r="CH123" s="1001"/>
      <c r="CI123" s="1001"/>
      <c r="CJ123" s="1002"/>
      <c r="CK123" s="1008"/>
      <c r="CL123" s="1009"/>
      <c r="CM123" s="1009"/>
      <c r="CN123" s="1009"/>
      <c r="CO123" s="1010"/>
      <c r="CP123" s="1018" t="s">
        <v>391</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30" customFormat="1" ht="26.25" customHeight="1" thickBot="1" x14ac:dyDescent="0.2">
      <c r="A124" s="1056"/>
      <c r="B124" s="948"/>
      <c r="C124" s="921" t="s">
        <v>443</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455</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51.5</v>
      </c>
      <c r="BR124" s="1026"/>
      <c r="BS124" s="1026"/>
      <c r="BT124" s="1026"/>
      <c r="BU124" s="1026"/>
      <c r="BV124" s="1026">
        <v>37.799999999999997</v>
      </c>
      <c r="BW124" s="1026"/>
      <c r="BX124" s="1026"/>
      <c r="BY124" s="1026"/>
      <c r="BZ124" s="1026"/>
      <c r="CA124" s="1026">
        <v>32.6</v>
      </c>
      <c r="CB124" s="1026"/>
      <c r="CC124" s="1026"/>
      <c r="CD124" s="1026"/>
      <c r="CE124" s="1026"/>
      <c r="CF124" s="1027"/>
      <c r="CG124" s="1028"/>
      <c r="CH124" s="1028"/>
      <c r="CI124" s="1028"/>
      <c r="CJ124" s="1029"/>
      <c r="CK124" s="1011"/>
      <c r="CL124" s="1011"/>
      <c r="CM124" s="1011"/>
      <c r="CN124" s="1011"/>
      <c r="CO124" s="1012"/>
      <c r="CP124" s="1018" t="s">
        <v>456</v>
      </c>
      <c r="CQ124" s="1019"/>
      <c r="CR124" s="1019"/>
      <c r="CS124" s="1019"/>
      <c r="CT124" s="1019"/>
      <c r="CU124" s="1019"/>
      <c r="CV124" s="1019"/>
      <c r="CW124" s="1019"/>
      <c r="CX124" s="1019"/>
      <c r="CY124" s="1019"/>
      <c r="CZ124" s="1019"/>
      <c r="DA124" s="1019"/>
      <c r="DB124" s="1019"/>
      <c r="DC124" s="1019"/>
      <c r="DD124" s="1019"/>
      <c r="DE124" s="1019"/>
      <c r="DF124" s="1020"/>
      <c r="DG124" s="1003">
        <v>912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30" customFormat="1" ht="26.25" customHeight="1" x14ac:dyDescent="0.15">
      <c r="A125" s="1056"/>
      <c r="B125" s="948"/>
      <c r="C125" s="921" t="s">
        <v>445</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457</v>
      </c>
      <c r="CL125" s="1006"/>
      <c r="CM125" s="1006"/>
      <c r="CN125" s="1006"/>
      <c r="CO125" s="1007"/>
      <c r="CP125" s="928" t="s">
        <v>458</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x14ac:dyDescent="0.2">
      <c r="A126" s="1056"/>
      <c r="B126" s="948"/>
      <c r="C126" s="921" t="s">
        <v>447</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459</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x14ac:dyDescent="0.15">
      <c r="A127" s="1057"/>
      <c r="B127" s="950"/>
      <c r="C127" s="972" t="s">
        <v>460</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32"/>
      <c r="AV127" s="232"/>
      <c r="AW127" s="232"/>
      <c r="AX127" s="1030" t="s">
        <v>461</v>
      </c>
      <c r="AY127" s="1031"/>
      <c r="AZ127" s="1031"/>
      <c r="BA127" s="1031"/>
      <c r="BB127" s="1031"/>
      <c r="BC127" s="1031"/>
      <c r="BD127" s="1031"/>
      <c r="BE127" s="1032"/>
      <c r="BF127" s="1033" t="s">
        <v>462</v>
      </c>
      <c r="BG127" s="1031"/>
      <c r="BH127" s="1031"/>
      <c r="BI127" s="1031"/>
      <c r="BJ127" s="1031"/>
      <c r="BK127" s="1031"/>
      <c r="BL127" s="1032"/>
      <c r="BM127" s="1033" t="s">
        <v>463</v>
      </c>
      <c r="BN127" s="1031"/>
      <c r="BO127" s="1031"/>
      <c r="BP127" s="1031"/>
      <c r="BQ127" s="1031"/>
      <c r="BR127" s="1031"/>
      <c r="BS127" s="1032"/>
      <c r="BT127" s="1033" t="s">
        <v>464</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465</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x14ac:dyDescent="0.2">
      <c r="A128" s="1040" t="s">
        <v>466</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467</v>
      </c>
      <c r="X128" s="1042"/>
      <c r="Y128" s="1042"/>
      <c r="Z128" s="1043"/>
      <c r="AA128" s="1044">
        <v>1686</v>
      </c>
      <c r="AB128" s="1045"/>
      <c r="AC128" s="1045"/>
      <c r="AD128" s="1045"/>
      <c r="AE128" s="1046"/>
      <c r="AF128" s="1047" t="s">
        <v>122</v>
      </c>
      <c r="AG128" s="1045"/>
      <c r="AH128" s="1045"/>
      <c r="AI128" s="1045"/>
      <c r="AJ128" s="1046"/>
      <c r="AK128" s="1047" t="s">
        <v>122</v>
      </c>
      <c r="AL128" s="1045"/>
      <c r="AM128" s="1045"/>
      <c r="AN128" s="1045"/>
      <c r="AO128" s="1046"/>
      <c r="AP128" s="1048"/>
      <c r="AQ128" s="1049"/>
      <c r="AR128" s="1049"/>
      <c r="AS128" s="1049"/>
      <c r="AT128" s="1050"/>
      <c r="AU128" s="232"/>
      <c r="AV128" s="232"/>
      <c r="AW128" s="232"/>
      <c r="AX128" s="895" t="s">
        <v>468</v>
      </c>
      <c r="AY128" s="896"/>
      <c r="AZ128" s="896"/>
      <c r="BA128" s="896"/>
      <c r="BB128" s="896"/>
      <c r="BC128" s="896"/>
      <c r="BD128" s="896"/>
      <c r="BE128" s="897"/>
      <c r="BF128" s="1051" t="s">
        <v>122</v>
      </c>
      <c r="BG128" s="1052"/>
      <c r="BH128" s="1052"/>
      <c r="BI128" s="1052"/>
      <c r="BJ128" s="1052"/>
      <c r="BK128" s="1052"/>
      <c r="BL128" s="1053"/>
      <c r="BM128" s="1051">
        <v>14.04</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469</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30"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470</v>
      </c>
      <c r="X129" s="1070"/>
      <c r="Y129" s="1070"/>
      <c r="Z129" s="1071"/>
      <c r="AA129" s="957">
        <v>7289509</v>
      </c>
      <c r="AB129" s="958"/>
      <c r="AC129" s="958"/>
      <c r="AD129" s="958"/>
      <c r="AE129" s="959"/>
      <c r="AF129" s="960">
        <v>7028125</v>
      </c>
      <c r="AG129" s="958"/>
      <c r="AH129" s="958"/>
      <c r="AI129" s="958"/>
      <c r="AJ129" s="959"/>
      <c r="AK129" s="960">
        <v>7027966</v>
      </c>
      <c r="AL129" s="958"/>
      <c r="AM129" s="958"/>
      <c r="AN129" s="958"/>
      <c r="AO129" s="959"/>
      <c r="AP129" s="1072"/>
      <c r="AQ129" s="1073"/>
      <c r="AR129" s="1073"/>
      <c r="AS129" s="1073"/>
      <c r="AT129" s="1074"/>
      <c r="AU129" s="233"/>
      <c r="AV129" s="233"/>
      <c r="AW129" s="233"/>
      <c r="AX129" s="1064" t="s">
        <v>471</v>
      </c>
      <c r="AY129" s="922"/>
      <c r="AZ129" s="922"/>
      <c r="BA129" s="922"/>
      <c r="BB129" s="922"/>
      <c r="BC129" s="922"/>
      <c r="BD129" s="922"/>
      <c r="BE129" s="923"/>
      <c r="BF129" s="1065" t="s">
        <v>122</v>
      </c>
      <c r="BG129" s="1066"/>
      <c r="BH129" s="1066"/>
      <c r="BI129" s="1066"/>
      <c r="BJ129" s="1066"/>
      <c r="BK129" s="1066"/>
      <c r="BL129" s="1067"/>
      <c r="BM129" s="1065">
        <v>19.04</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472</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473</v>
      </c>
      <c r="X130" s="1070"/>
      <c r="Y130" s="1070"/>
      <c r="Z130" s="1071"/>
      <c r="AA130" s="957">
        <v>753413</v>
      </c>
      <c r="AB130" s="958"/>
      <c r="AC130" s="958"/>
      <c r="AD130" s="958"/>
      <c r="AE130" s="959"/>
      <c r="AF130" s="960">
        <v>728303</v>
      </c>
      <c r="AG130" s="958"/>
      <c r="AH130" s="958"/>
      <c r="AI130" s="958"/>
      <c r="AJ130" s="959"/>
      <c r="AK130" s="960">
        <v>695471</v>
      </c>
      <c r="AL130" s="958"/>
      <c r="AM130" s="958"/>
      <c r="AN130" s="958"/>
      <c r="AO130" s="959"/>
      <c r="AP130" s="1072"/>
      <c r="AQ130" s="1073"/>
      <c r="AR130" s="1073"/>
      <c r="AS130" s="1073"/>
      <c r="AT130" s="1074"/>
      <c r="AU130" s="233"/>
      <c r="AV130" s="233"/>
      <c r="AW130" s="233"/>
      <c r="AX130" s="1064" t="s">
        <v>474</v>
      </c>
      <c r="AY130" s="922"/>
      <c r="AZ130" s="922"/>
      <c r="BA130" s="922"/>
      <c r="BB130" s="922"/>
      <c r="BC130" s="922"/>
      <c r="BD130" s="922"/>
      <c r="BE130" s="923"/>
      <c r="BF130" s="1100">
        <v>8.1999999999999993</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475</v>
      </c>
      <c r="X131" s="1107"/>
      <c r="Y131" s="1107"/>
      <c r="Z131" s="1108"/>
      <c r="AA131" s="1003">
        <v>6536096</v>
      </c>
      <c r="AB131" s="985"/>
      <c r="AC131" s="985"/>
      <c r="AD131" s="985"/>
      <c r="AE131" s="986"/>
      <c r="AF131" s="984">
        <v>6299822</v>
      </c>
      <c r="AG131" s="985"/>
      <c r="AH131" s="985"/>
      <c r="AI131" s="985"/>
      <c r="AJ131" s="986"/>
      <c r="AK131" s="984">
        <v>6332495</v>
      </c>
      <c r="AL131" s="985"/>
      <c r="AM131" s="985"/>
      <c r="AN131" s="985"/>
      <c r="AO131" s="986"/>
      <c r="AP131" s="1109"/>
      <c r="AQ131" s="1110"/>
      <c r="AR131" s="1110"/>
      <c r="AS131" s="1110"/>
      <c r="AT131" s="1111"/>
      <c r="AU131" s="233"/>
      <c r="AV131" s="233"/>
      <c r="AW131" s="233"/>
      <c r="AX131" s="1082" t="s">
        <v>476</v>
      </c>
      <c r="AY131" s="726"/>
      <c r="AZ131" s="726"/>
      <c r="BA131" s="726"/>
      <c r="BB131" s="726"/>
      <c r="BC131" s="726"/>
      <c r="BD131" s="726"/>
      <c r="BE131" s="1035"/>
      <c r="BF131" s="1083">
        <v>32.6</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477</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478</v>
      </c>
      <c r="W132" s="1093"/>
      <c r="X132" s="1093"/>
      <c r="Y132" s="1093"/>
      <c r="Z132" s="1094"/>
      <c r="AA132" s="1095">
        <v>7.4266351049999999</v>
      </c>
      <c r="AB132" s="1096"/>
      <c r="AC132" s="1096"/>
      <c r="AD132" s="1096"/>
      <c r="AE132" s="1097"/>
      <c r="AF132" s="1098">
        <v>8.9109819290000001</v>
      </c>
      <c r="AG132" s="1096"/>
      <c r="AH132" s="1096"/>
      <c r="AI132" s="1096"/>
      <c r="AJ132" s="1097"/>
      <c r="AK132" s="1098">
        <v>8.3008829849999994</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479</v>
      </c>
      <c r="W133" s="1076"/>
      <c r="X133" s="1076"/>
      <c r="Y133" s="1076"/>
      <c r="Z133" s="1077"/>
      <c r="AA133" s="1078">
        <v>7.4</v>
      </c>
      <c r="AB133" s="1079"/>
      <c r="AC133" s="1079"/>
      <c r="AD133" s="1079"/>
      <c r="AE133" s="1080"/>
      <c r="AF133" s="1078">
        <v>7.8</v>
      </c>
      <c r="AG133" s="1079"/>
      <c r="AH133" s="1079"/>
      <c r="AI133" s="1079"/>
      <c r="AJ133" s="1080"/>
      <c r="AK133" s="1078">
        <v>8.1999999999999993</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27TLWtx+59orVwdVAccK6nwBzhoRHW3d2bpbmM0sarS/XUYFJCutbEbJRpnnzXCrIF5rqjr2ZLdFkm3rfYaLg==" saltValue="PBYw5LXhJQF6GbjelQ7L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3dgcSV0cohdRakGt86oZRViKgOxUkFCTJgrWZ51W7JbSHNwSXTdHG8rIGC9hgniXuCn1mCqYRlUyBAdoj/Lgw==" saltValue="N0l6hT24THC/wGy+yEFL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RmDn8vBF44ik1ATUt8Tf96P8GSX7gCUIbp3c8WcCw1He3Z6lfbQPykOiUrmNcyW2YcBsjLrwy9k9p1ZaNTEw==" saltValue="DPn2lH1Kfy5S9xzFnQBMT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488</v>
      </c>
      <c r="AL9" s="1116"/>
      <c r="AM9" s="1116"/>
      <c r="AN9" s="1117"/>
      <c r="AO9" s="281">
        <v>2248116</v>
      </c>
      <c r="AP9" s="281">
        <v>85166</v>
      </c>
      <c r="AQ9" s="282">
        <v>78624</v>
      </c>
      <c r="AR9" s="283">
        <v>8.3000000000000007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489</v>
      </c>
      <c r="AL10" s="1116"/>
      <c r="AM10" s="1116"/>
      <c r="AN10" s="1117"/>
      <c r="AO10" s="284">
        <v>52685</v>
      </c>
      <c r="AP10" s="284">
        <v>1996</v>
      </c>
      <c r="AQ10" s="285">
        <v>8393</v>
      </c>
      <c r="AR10" s="286">
        <v>-76.2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490</v>
      </c>
      <c r="AL11" s="1116"/>
      <c r="AM11" s="1116"/>
      <c r="AN11" s="1117"/>
      <c r="AO11" s="284">
        <v>15559</v>
      </c>
      <c r="AP11" s="284">
        <v>589</v>
      </c>
      <c r="AQ11" s="285">
        <v>566</v>
      </c>
      <c r="AR11" s="286">
        <v>4.0999999999999996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491</v>
      </c>
      <c r="AL12" s="1116"/>
      <c r="AM12" s="1116"/>
      <c r="AN12" s="1117"/>
      <c r="AO12" s="284" t="s">
        <v>492</v>
      </c>
      <c r="AP12" s="284" t="s">
        <v>492</v>
      </c>
      <c r="AQ12" s="285">
        <v>4</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493</v>
      </c>
      <c r="AL13" s="1116"/>
      <c r="AM13" s="1116"/>
      <c r="AN13" s="1117"/>
      <c r="AO13" s="284">
        <v>89964</v>
      </c>
      <c r="AP13" s="284">
        <v>3408</v>
      </c>
      <c r="AQ13" s="285">
        <v>2520</v>
      </c>
      <c r="AR13" s="286">
        <v>35.200000000000003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494</v>
      </c>
      <c r="AL14" s="1116"/>
      <c r="AM14" s="1116"/>
      <c r="AN14" s="1117"/>
      <c r="AO14" s="284">
        <v>9827</v>
      </c>
      <c r="AP14" s="284">
        <v>372</v>
      </c>
      <c r="AQ14" s="285">
        <v>1291</v>
      </c>
      <c r="AR14" s="286">
        <v>-71.2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495</v>
      </c>
      <c r="AL15" s="1119"/>
      <c r="AM15" s="1119"/>
      <c r="AN15" s="1120"/>
      <c r="AO15" s="284">
        <v>-119614</v>
      </c>
      <c r="AP15" s="284">
        <v>-4531</v>
      </c>
      <c r="AQ15" s="285">
        <v>-4844</v>
      </c>
      <c r="AR15" s="286">
        <v>-6.5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177</v>
      </c>
      <c r="AL16" s="1119"/>
      <c r="AM16" s="1119"/>
      <c r="AN16" s="1120"/>
      <c r="AO16" s="284">
        <v>2296537</v>
      </c>
      <c r="AP16" s="284">
        <v>87000</v>
      </c>
      <c r="AQ16" s="285">
        <v>86555</v>
      </c>
      <c r="AR16" s="286">
        <v>0.5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500</v>
      </c>
      <c r="AL21" s="1122"/>
      <c r="AM21" s="1122"/>
      <c r="AN21" s="1123"/>
      <c r="AO21" s="297">
        <v>9.58</v>
      </c>
      <c r="AP21" s="298">
        <v>7.95</v>
      </c>
      <c r="AQ21" s="299">
        <v>1.63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501</v>
      </c>
      <c r="AL22" s="1122"/>
      <c r="AM22" s="1122"/>
      <c r="AN22" s="1123"/>
      <c r="AO22" s="302">
        <v>95.7</v>
      </c>
      <c r="AP22" s="303">
        <v>97.2</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502</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505</v>
      </c>
      <c r="AL32" s="1130"/>
      <c r="AM32" s="1130"/>
      <c r="AN32" s="1131"/>
      <c r="AO32" s="312">
        <v>1024530</v>
      </c>
      <c r="AP32" s="312">
        <v>38812</v>
      </c>
      <c r="AQ32" s="313">
        <v>34484</v>
      </c>
      <c r="AR32" s="314">
        <v>12.6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506</v>
      </c>
      <c r="AL33" s="1130"/>
      <c r="AM33" s="1130"/>
      <c r="AN33" s="1131"/>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507</v>
      </c>
      <c r="AL34" s="1130"/>
      <c r="AM34" s="1130"/>
      <c r="AN34" s="1131"/>
      <c r="AO34" s="312" t="s">
        <v>492</v>
      </c>
      <c r="AP34" s="312" t="s">
        <v>492</v>
      </c>
      <c r="AQ34" s="313" t="s">
        <v>492</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508</v>
      </c>
      <c r="AL35" s="1130"/>
      <c r="AM35" s="1130"/>
      <c r="AN35" s="1131"/>
      <c r="AO35" s="312">
        <v>181308</v>
      </c>
      <c r="AP35" s="312">
        <v>6869</v>
      </c>
      <c r="AQ35" s="313">
        <v>11558</v>
      </c>
      <c r="AR35" s="314">
        <v>-40.6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509</v>
      </c>
      <c r="AL36" s="1130"/>
      <c r="AM36" s="1130"/>
      <c r="AN36" s="1131"/>
      <c r="AO36" s="312">
        <v>15286</v>
      </c>
      <c r="AP36" s="312">
        <v>579</v>
      </c>
      <c r="AQ36" s="313">
        <v>3181</v>
      </c>
      <c r="AR36" s="314">
        <v>-81.8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510</v>
      </c>
      <c r="AL37" s="1130"/>
      <c r="AM37" s="1130"/>
      <c r="AN37" s="1131"/>
      <c r="AO37" s="312" t="s">
        <v>492</v>
      </c>
      <c r="AP37" s="312" t="s">
        <v>492</v>
      </c>
      <c r="AQ37" s="313">
        <v>154</v>
      </c>
      <c r="AR37" s="314" t="s">
        <v>492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511</v>
      </c>
      <c r="AL38" s="1133"/>
      <c r="AM38" s="1133"/>
      <c r="AN38" s="1134"/>
      <c r="AO38" s="315" t="s">
        <v>492</v>
      </c>
      <c r="AP38" s="315" t="s">
        <v>492</v>
      </c>
      <c r="AQ38" s="316">
        <v>1</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512</v>
      </c>
      <c r="AL39" s="1133"/>
      <c r="AM39" s="1133"/>
      <c r="AN39" s="1134"/>
      <c r="AO39" s="312" t="s">
        <v>492</v>
      </c>
      <c r="AP39" s="312" t="s">
        <v>492</v>
      </c>
      <c r="AQ39" s="313">
        <v>-2572</v>
      </c>
      <c r="AR39" s="314" t="s">
        <v>492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513</v>
      </c>
      <c r="AL40" s="1130"/>
      <c r="AM40" s="1130"/>
      <c r="AN40" s="1131"/>
      <c r="AO40" s="312">
        <v>-695471</v>
      </c>
      <c r="AP40" s="312">
        <v>-26347</v>
      </c>
      <c r="AQ40" s="313">
        <v>-30360</v>
      </c>
      <c r="AR40" s="314">
        <v>-13.2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287</v>
      </c>
      <c r="AL41" s="1136"/>
      <c r="AM41" s="1136"/>
      <c r="AN41" s="1137"/>
      <c r="AO41" s="312">
        <v>525653</v>
      </c>
      <c r="AP41" s="312">
        <v>19913</v>
      </c>
      <c r="AQ41" s="313">
        <v>16445</v>
      </c>
      <c r="AR41" s="314">
        <v>21.1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483</v>
      </c>
      <c r="AN49" s="1126" t="s">
        <v>516</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1990455</v>
      </c>
      <c r="AN51" s="334">
        <v>69628</v>
      </c>
      <c r="AO51" s="335">
        <v>51.9</v>
      </c>
      <c r="AP51" s="336">
        <v>59119</v>
      </c>
      <c r="AQ51" s="337">
        <v>9.6999999999999993</v>
      </c>
      <c r="AR51" s="338">
        <v>42.2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863137</v>
      </c>
      <c r="AN52" s="342">
        <v>30193</v>
      </c>
      <c r="AO52" s="343">
        <v>2.9</v>
      </c>
      <c r="AP52" s="344">
        <v>29900</v>
      </c>
      <c r="AQ52" s="345">
        <v>-14.7</v>
      </c>
      <c r="AR52" s="346">
        <v>17.600000000000001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2483748</v>
      </c>
      <c r="AN53" s="334">
        <v>88639</v>
      </c>
      <c r="AO53" s="335">
        <v>27.3</v>
      </c>
      <c r="AP53" s="336">
        <v>53895</v>
      </c>
      <c r="AQ53" s="337">
        <v>-8.8000000000000007</v>
      </c>
      <c r="AR53" s="338">
        <v>36.1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773516</v>
      </c>
      <c r="AN54" s="342">
        <v>27605</v>
      </c>
      <c r="AO54" s="343">
        <v>-8.6</v>
      </c>
      <c r="AP54" s="344">
        <v>31224</v>
      </c>
      <c r="AQ54" s="345">
        <v>4.4000000000000004</v>
      </c>
      <c r="AR54" s="346">
        <v>-13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1008856</v>
      </c>
      <c r="AN55" s="334">
        <v>36845</v>
      </c>
      <c r="AO55" s="335">
        <v>-58.4</v>
      </c>
      <c r="AP55" s="336">
        <v>56181</v>
      </c>
      <c r="AQ55" s="337">
        <v>4.2</v>
      </c>
      <c r="AR55" s="338">
        <v>-62.6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681594</v>
      </c>
      <c r="AN56" s="342">
        <v>24893</v>
      </c>
      <c r="AO56" s="343">
        <v>-9.8000000000000007</v>
      </c>
      <c r="AP56" s="344">
        <v>32039</v>
      </c>
      <c r="AQ56" s="345">
        <v>2.6</v>
      </c>
      <c r="AR56" s="346">
        <v>-12.4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695096</v>
      </c>
      <c r="AN57" s="334">
        <v>25880</v>
      </c>
      <c r="AO57" s="335">
        <v>-29.8</v>
      </c>
      <c r="AP57" s="336">
        <v>47730</v>
      </c>
      <c r="AQ57" s="337">
        <v>-15</v>
      </c>
      <c r="AR57" s="338">
        <v>-14.8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454626</v>
      </c>
      <c r="AN58" s="342">
        <v>16927</v>
      </c>
      <c r="AO58" s="343">
        <v>-32</v>
      </c>
      <c r="AP58" s="344">
        <v>26378</v>
      </c>
      <c r="AQ58" s="345">
        <v>-17.7</v>
      </c>
      <c r="AR58" s="346">
        <v>-14.3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656194</v>
      </c>
      <c r="AN59" s="334">
        <v>24859</v>
      </c>
      <c r="AO59" s="335">
        <v>-3.9</v>
      </c>
      <c r="AP59" s="336">
        <v>61921</v>
      </c>
      <c r="AQ59" s="337">
        <v>29.7</v>
      </c>
      <c r="AR59" s="338">
        <v>-33.6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360191</v>
      </c>
      <c r="AN60" s="342">
        <v>13645</v>
      </c>
      <c r="AO60" s="343">
        <v>-19.399999999999999</v>
      </c>
      <c r="AP60" s="344">
        <v>34719</v>
      </c>
      <c r="AQ60" s="345">
        <v>31.6</v>
      </c>
      <c r="AR60" s="346">
        <v>-51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1366870</v>
      </c>
      <c r="AN61" s="349">
        <v>49170</v>
      </c>
      <c r="AO61" s="350">
        <v>-2.6</v>
      </c>
      <c r="AP61" s="351">
        <v>55769</v>
      </c>
      <c r="AQ61" s="352">
        <v>4</v>
      </c>
      <c r="AR61" s="338">
        <v>-6.6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626613</v>
      </c>
      <c r="AN62" s="342">
        <v>22653</v>
      </c>
      <c r="AO62" s="343">
        <v>-13.4</v>
      </c>
      <c r="AP62" s="344">
        <v>30852</v>
      </c>
      <c r="AQ62" s="345">
        <v>1.2</v>
      </c>
      <c r="AR62" s="346">
        <v>-14.6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IqKQ6VZr5+ohegToVXTeZ7n+MxQY/W0MnRxrdcRe1+eaGOrWjLirrOU24GKKQaI1GxSXUxtXHGUIwQWxHXtmw==" saltValue="4mZ4SlJbGJeHwb2wJ4yG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qCcPbOCz0cAdLyTo6AhUOEi6xRJ6ZLIyfsjDaj7ldYrsMkJwX4vw/wk1KQzUickezAaGeApN5Xct1RutYllqWA==" saltValue="ZxHS0QPggsRbow+yKXawk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1/MqfhY/9sNO/oz3wVsefgI+vMzK3qai8D7yWHYmKf5kbfCOsLEQtztD9qsWAVbO2Qv1Zh6Gk5q/yn3IRKDJQQ==" saltValue="0OU2vWvG8vx4bW8CZLN6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8" t="s">
        <v>3</v>
      </c>
      <c r="D47" s="1138"/>
      <c r="E47" s="1139"/>
      <c r="F47" s="11">
        <v>14.44</v>
      </c>
      <c r="G47" s="12">
        <v>13.84</v>
      </c>
      <c r="H47" s="12">
        <v>13.2</v>
      </c>
      <c r="I47" s="12">
        <v>13.77</v>
      </c>
      <c r="J47" s="13">
        <v>11.72</v>
      </c>
    </row>
    <row r="48" spans="2:10" ht="57.75" customHeight="1" x14ac:dyDescent="0.15">
      <c r="B48" s="14"/>
      <c r="C48" s="1140" t="s">
        <v>4</v>
      </c>
      <c r="D48" s="1140"/>
      <c r="E48" s="1141"/>
      <c r="F48" s="15">
        <v>5.93</v>
      </c>
      <c r="G48" s="16">
        <v>10.43</v>
      </c>
      <c r="H48" s="16">
        <v>15.86</v>
      </c>
      <c r="I48" s="16">
        <v>15.16</v>
      </c>
      <c r="J48" s="17">
        <v>15.11</v>
      </c>
    </row>
    <row r="49" spans="2:10" ht="57.75" customHeight="1" thickBot="1" x14ac:dyDescent="0.2">
      <c r="B49" s="18"/>
      <c r="C49" s="1142" t="s">
        <v>5</v>
      </c>
      <c r="D49" s="1142"/>
      <c r="E49" s="1143"/>
      <c r="F49" s="19">
        <v>1.06</v>
      </c>
      <c r="G49" s="20">
        <v>4.75</v>
      </c>
      <c r="H49" s="20">
        <v>5.91</v>
      </c>
      <c r="I49" s="20" t="s">
        <v>535</v>
      </c>
      <c r="J49" s="21" t="s">
        <v>536</v>
      </c>
    </row>
    <row r="50" spans="2:10" x14ac:dyDescent="0.15"/>
  </sheetData>
  <sheetProtection algorithmName="SHA-512" hashValue="07N9I1KbXuXW6JN/emBvhuDRIF9nczR1P9OXCVE7nkAA9AefCCwYQ0rRoCUt4bvMwX4+jWsh3xN3eA/aHS0rtg==" saltValue="FEsbaxrtsALYhmlPDulo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2025-03-14T07:29:37Z</cp:lastPrinted>
  <dcterms:created xsi:type="dcterms:W3CDTF">2025-02-19T02:46:16Z</dcterms:created>
  <dcterms:modified xsi:type="dcterms:W3CDTF">2025-03-14T07:29:39Z</dcterms:modified>
</cp:coreProperties>
</file>