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xr:revisionPtr xr6:coauthVersionLast="47" xr6:coauthVersionMax="47" documentId="8_{FE0E6FAA-D018-4184-AC97-B1384146D4F4}" revIDLastSave="0" xr10:uidLastSave="{00000000-0000-0000-0000-000000000000}"/>
  <bookViews>
    <workbookView activeTab="13" firstSheet="11" xr2:uid="{00000000-000D-0000-FFFF-FFFF00000000}" windowHeight="11040" windowWidth="20730" xWindow="-120" yWindow="-120"/>
  </bookViews>
  <sheets>
    <sheet r:id="rId1" name="総括表" sheetId="10"/>
    <sheet r:id="rId2" name="普通会計の状況" sheetId="11"/>
    <sheet r:id="rId3" name="各会計、関係団体の財政状況及び健全化判断比率" sheetId="12"/>
    <sheet r:id="rId4" name="財政比較分析表" sheetId="13"/>
    <sheet r:id="rId5" name="経常経費分析表（経常収支比率の分析）" sheetId="14"/>
    <sheet r:id="rId6" name="経常経費分析表（人件費・公債費・普通建設事業費の分析）" sheetId="15"/>
    <sheet r:id="rId7" name="性質別歳出決算分析表（住民一人当たりのコスト）" sheetId="16"/>
    <sheet r:id="rId8" name="目的別歳出決算分析表（住民一人当たりのコスト）" sheetId="17"/>
    <sheet r:id="rId9" name="実質収支比率等に係る経年分析" sheetId="4"/>
    <sheet r:id="rId10" name="連結実質赤字比率に係る赤字・黒字の構成分析" sheetId="5"/>
    <sheet r:id="rId11" name="実質公債費比率（分子）の構造" sheetId="6"/>
    <sheet r:id="rId12" name="将来負担比率（分子）の構造" sheetId="7"/>
    <sheet r:id="rId13" name="基金残高に係る経年分析" sheetId="8"/>
    <sheet r:id="rId14" name="公会計指標分析・財政指標組合せ分析表" sheetId="18"/>
    <sheet r:id="rId15" name="施設類型別ストック情報分析表①" sheetId="19"/>
    <sheet r:id="rId16" name="施設類型別ストック情報分析表②" sheetId="20"/>
    <sheet r:id="rId17" name="データシート" sheetId="9" state="hidden"/>
  </sheets>
  <externalReferences>
    <externalReference r:id="rId18"/>
  </externalReferenc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G36" i="10" l="1"/>
  <c r="BG35" i="10"/>
  <c r="BG34"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C37" i="10"/>
  <c r="CO36" i="10"/>
  <c r="AM36" i="10"/>
  <c r="C36" i="10"/>
  <c r="CO34" i="10"/>
  <c r="CO35" i="10" s="1"/>
  <c r="BW34" i="10"/>
  <c r="BW35" i="10" s="1"/>
  <c r="BW36" i="10" s="1"/>
  <c r="BW37" i="10" s="1"/>
  <c r="BW38" i="10" s="1"/>
  <c r="BW39" i="10" s="1"/>
  <c r="C34" i="10"/>
  <c r="C35" i="10" l="1"/>
  <c r="U34" i="10" s="1"/>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BE34" i="10" l="1"/>
  <c r="BE35" i="10" s="1"/>
  <c r="BE36" i="10" s="1"/>
</calcChain>
</file>

<file path=xl/sharedStrings.xml><?xml version="1.0" encoding="utf-8"?>
<sst xmlns="http://schemas.openxmlformats.org/spreadsheetml/2006/main" count="1190" uniqueCount="580">
  <si>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</si>
  <si>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</si>
  <si>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</si>
  <si>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</si>
  <si>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</si>
  <si>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</si>
  <si>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</si>
  <si>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</si>
  <si>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</si>
  <si>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</si>
  <si>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</si>
  <si>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</si>
  <si>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</si>
  <si>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</si>
  <si>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</si>
  <si>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</si>
  <si>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</si>
  <si>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</si>
  <si>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</si>
  <si>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</si>
  <si>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</si>
  <si>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</si>
  <si>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</si>
  <si>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</si>
  <si>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</si>
  <si>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</si>
  <si>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</si>
  <si>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</si>
  <si>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</si>
  <si>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</si>
  <si>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</si>
  <si>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</si>
  <si>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</si>
  <si>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</si>
  <si>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</si>
  <si>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</si>
  <si>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</si>
  <si>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</si>
  <si>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</si>
  <si>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</si>
  <si>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</si>
  <si>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</si>
  <si>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</si>
  <si>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</si>
  <si>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</si>
  <si>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</si>
  <si>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</si>
  <si>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</si>
  <si>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</si>
  <si>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</si>
  <si>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</si>
  <si>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</si>
  <si>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</si>
  <si>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</si>
  <si>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</si>
  <si>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</si>
  <si>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</si>
  <si>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</si>
  <si>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</si>
  <si>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</si>
  <si>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</si>
  <si>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</si>
  <si>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</si>
  <si>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</si>
  <si>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</si>
  <si>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</si>
  <si>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</si>
  <si>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</si>
  <si>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</si>
  <si>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</si>
  <si>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</si>
  <si>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</si>
  <si>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</si>
  <si>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</si>
  <si>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</si>
  <si>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</si>
  <si>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</si>
  <si>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</si>
  <si>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</si>
  <si>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岐阜県</t>
    <phoneticPr fontId="5"/>
  </si>
  <si>
    <t>市町村類型</t>
    <phoneticPr fontId="5"/>
  </si>
  <si>
    <t>Ⅴ－１</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</si>
  <si>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</si>
  <si>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</si>
  <si>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</si>
  <si>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</si>
  <si>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</si>
  <si>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</si>
  <si>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</si>
  <si>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</si>
  <si>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</si>
  <si>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</si>
  <si>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</si>
  <si>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</si>
  <si>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養老町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</si>
  <si>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</si>
  <si>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</si>
  <si>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</si>
  <si>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</si>
  <si>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</si>
  <si>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</si>
  <si>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</si>
  <si>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</si>
  <si>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</si>
  <si>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</si>
  <si>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</si>
  <si>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</si>
  <si>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</si>
  <si>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</si>
  <si>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</si>
  <si>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</si>
  <si>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</si>
  <si>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</si>
  <si>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</si>
  <si>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</si>
  <si>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</si>
  <si>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</si>
  <si>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</si>
  <si>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-7.4</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</si>
  <si>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</si>
  <si>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</si>
  <si>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</si>
  <si>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</si>
  <si>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</si>
  <si>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</si>
  <si>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</si>
  <si>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</si>
  <si>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</si>
  <si>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</si>
  <si>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</si>
  <si>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</si>
  <si>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</si>
  <si>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</si>
  <si>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</si>
  <si>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</si>
  <si>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</si>
  <si>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</si>
  <si>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</si>
  <si>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</si>
  <si>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</si>
  <si>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</si>
  <si>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-1.7</t>
    <phoneticPr fontId="5"/>
  </si>
  <si>
    <t>基準財政需要額</t>
    <phoneticPr fontId="26"/>
  </si>
  <si>
    <t>うち日本人(％)</t>
    <phoneticPr fontId="5"/>
  </si>
  <si>
    <t>-2.0</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</si>
  <si>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</si>
  <si>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</si>
  <si>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</si>
  <si>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</si>
  <si>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</si>
  <si>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</si>
  <si>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</si>
  <si>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</si>
  <si>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</si>
  <si>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</si>
  <si>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</si>
  <si>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</si>
  <si>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</si>
  <si>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</si>
  <si>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</si>
  <si>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</si>
  <si>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</si>
  <si>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</si>
  <si>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</si>
  <si>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</si>
  <si>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</si>
  <si>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</si>
  <si>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</si>
  <si>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</si>
  <si>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</si>
  <si>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</si>
  <si>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</si>
  <si>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</si>
  <si>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</si>
  <si>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</si>
  <si>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</si>
  <si>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</si>
  <si>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</si>
  <si>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</si>
  <si>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</si>
  <si>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</si>
  <si>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</si>
  <si>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</si>
  <si>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</si>
  <si>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</si>
  <si>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</si>
  <si>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</si>
  <si>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</si>
  <si>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</si>
  <si>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</si>
  <si>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</si>
  <si>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</si>
  <si>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</si>
  <si>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</si>
  <si>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</si>
  <si>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</si>
  <si>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</si>
  <si>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</si>
  <si>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</si>
  <si>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</si>
  <si>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</si>
  <si>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</si>
  <si>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</si>
  <si>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岐阜県養老町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</si>
  <si>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</si>
  <si>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</si>
  <si>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</si>
  <si>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</si>
  <si>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</si>
  <si>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</si>
  <si>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</si>
  <si>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</si>
  <si>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</si>
  <si>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</si>
  <si>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</si>
  <si>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</si>
  <si>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</si>
  <si>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</si>
  <si>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</si>
  <si>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</si>
  <si>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</si>
  <si>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</si>
  <si>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</si>
  <si>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</si>
  <si>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</si>
  <si>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</si>
  <si>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</si>
  <si>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</si>
  <si>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</si>
  <si>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</si>
  <si>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</si>
  <si>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</si>
  <si>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</si>
  <si>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</si>
  <si>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</si>
  <si>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</si>
  <si>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</si>
  <si>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</si>
  <si>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</si>
  <si>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</si>
  <si>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</si>
  <si>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</si>
  <si>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</si>
  <si>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</si>
  <si>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</si>
  <si>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</si>
  <si>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</si>
  <si>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</si>
  <si>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</si>
  <si>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</si>
  <si>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</si>
  <si>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</si>
  <si>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</si>
  <si>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</si>
  <si>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</si>
  <si>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</si>
  <si>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</si>
  <si>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</si>
  <si>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</si>
  <si>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</si>
  <si>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</si>
  <si>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</si>
  <si>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</si>
  <si>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</si>
  <si>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</si>
  <si>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</si>
  <si>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</si>
  <si>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</si>
  <si>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</si>
  <si>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</si>
  <si>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</si>
  <si>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</si>
  <si>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</si>
  <si>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</si>
  <si>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</si>
  <si>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</si>
  <si>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</si>
  <si>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</si>
  <si>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</si>
  <si>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</si>
  <si>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</si>
  <si>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</si>
  <si>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</si>
  <si>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</si>
  <si>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</si>
  <si>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</si>
  <si>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</si>
  <si>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</si>
  <si>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</si>
  <si>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</si>
  <si>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</si>
  <si>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</si>
  <si>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</si>
  <si>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</si>
  <si>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</si>
  <si>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</si>
  <si>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</si>
  <si>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</si>
  <si>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</si>
  <si>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</si>
  <si>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</si>
  <si>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</si>
  <si>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</si>
  <si>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</si>
  <si>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</si>
  <si>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</si>
  <si>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</si>
  <si>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</si>
  <si>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</si>
  <si>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</si>
  <si>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</si>
  <si>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</si>
  <si>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</si>
  <si>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</si>
  <si>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</si>
  <si>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</si>
  <si>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</si>
  <si>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</si>
  <si>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</si>
  <si>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</si>
  <si>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</si>
  <si>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</si>
  <si>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</si>
  <si>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と畜場</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</si>
  <si>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</si>
  <si>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</si>
  <si>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</si>
  <si>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</si>
  <si>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</si>
  <si>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</si>
  <si>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</si>
  <si>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</si>
  <si>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</si>
  <si>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</si>
  <si>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</si>
  <si>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</si>
  <si>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</si>
  <si>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</si>
  <si>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</si>
  <si>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</si>
  <si>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</si>
  <si>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</si>
  <si>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</si>
  <si>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</si>
  <si>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</si>
  <si>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</si>
  <si>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</si>
  <si>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</si>
  <si>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</si>
  <si>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</si>
  <si>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</si>
  <si>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</si>
  <si>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</si>
  <si>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</si>
  <si>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岐阜県養老町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</si>
  <si>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</si>
  <si>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</si>
  <si>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</si>
  <si>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</si>
  <si>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</si>
  <si>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</si>
  <si>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</si>
  <si>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</si>
  <si>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</si>
  <si>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</si>
  <si>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</si>
  <si>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</si>
  <si>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</si>
  <si>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</si>
  <si>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</si>
  <si>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</si>
  <si>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</si>
  <si>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</si>
  <si>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</si>
  <si>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</si>
  <si>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住宅新築資金等貸付特別会計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</si>
  <si>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</si>
  <si>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</si>
  <si>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</si>
  <si>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</si>
  <si>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</si>
  <si>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</si>
  <si>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</si>
  <si>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</si>
  <si>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</si>
  <si>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</si>
  <si>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</si>
  <si>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</si>
  <si>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</si>
  <si>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</si>
  <si>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介護保険事業特別会計</t>
    <phoneticPr fontId="5"/>
  </si>
  <si>
    <t>介護サービス事業特別会計</t>
    <phoneticPr fontId="5"/>
  </si>
  <si>
    <t>後期高齢者医療特別会計</t>
    <phoneticPr fontId="5"/>
  </si>
  <si>
    <t>上水道事業会計</t>
    <phoneticPr fontId="5"/>
  </si>
  <si>
    <t>法適用企業</t>
    <phoneticPr fontId="5"/>
  </si>
  <si>
    <t>公共下水道事業会計</t>
    <phoneticPr fontId="5"/>
  </si>
  <si>
    <t>簡易水道特別会計</t>
    <phoneticPr fontId="5"/>
  </si>
  <si>
    <t>法非適用企業</t>
    <phoneticPr fontId="5"/>
  </si>
  <si>
    <t>食肉事業センター特別会計</t>
    <phoneticPr fontId="5"/>
  </si>
  <si>
    <t>農業集落排水事業特別会計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</si>
  <si>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</si>
  <si>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</si>
  <si>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</si>
  <si>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</si>
  <si>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</si>
  <si>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</si>
  <si>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</si>
  <si>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</si>
  <si>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</si>
  <si>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</si>
  <si>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</si>
  <si>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</si>
  <si>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</si>
  <si>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</si>
  <si>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</si>
  <si>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</si>
  <si>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</si>
  <si>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</si>
  <si>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</si>
  <si>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</si>
  <si>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</si>
  <si>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</si>
  <si>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</si>
  <si>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</si>
  <si>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</si>
  <si>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</si>
  <si>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</si>
  <si>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</si>
  <si>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</si>
  <si>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</si>
  <si>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</si>
  <si>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</si>
  <si>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</si>
  <si>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</si>
  <si>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</si>
  <si>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</si>
  <si>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</si>
  <si>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</si>
  <si>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</si>
  <si>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</si>
  <si>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</si>
  <si>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</si>
  <si>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</si>
  <si>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</si>
  <si>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</si>
  <si>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</si>
  <si>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</si>
  <si>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</si>
  <si>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</si>
  <si>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</si>
  <si>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</si>
  <si>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</si>
  <si>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</si>
  <si>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</si>
  <si>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</si>
  <si>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</si>
  <si>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</si>
  <si>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</si>
  <si>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</si>
  <si>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</si>
  <si>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</si>
  <si>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</si>
  <si>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</si>
  <si>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</si>
  <si>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</si>
  <si>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</si>
  <si>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</si>
  <si>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</si>
  <si>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</si>
  <si>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</si>
  <si>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</si>
  <si>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</si>
  <si>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</si>
  <si>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</si>
  <si>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</si>
  <si>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</si>
  <si>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</si>
  <si>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</si>
  <si>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</si>
  <si>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</si>
  <si>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</si>
  <si>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</si>
  <si>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</si>
  <si>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</si>
  <si>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</si>
  <si>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</si>
  <si>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</si>
  <si>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</si>
  <si>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</si>
  <si>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</si>
  <si>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</si>
  <si>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</si>
  <si>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</si>
  <si>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</si>
  <si>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</si>
  <si>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</si>
  <si>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</si>
  <si>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</si>
  <si>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</si>
  <si>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</si>
  <si>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</si>
  <si>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</si>
  <si>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</si>
  <si>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</si>
  <si>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</si>
  <si>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</si>
  <si>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</si>
  <si>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</si>
  <si>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</si>
  <si>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</si>
  <si>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</si>
  <si>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</si>
  <si>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</si>
  <si>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</si>
  <si>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</si>
  <si>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</si>
  <si>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</si>
  <si>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</si>
  <si>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</si>
  <si>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</si>
  <si>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</si>
  <si>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</si>
  <si>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</si>
  <si>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</si>
  <si>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</si>
  <si>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</si>
  <si>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</si>
  <si>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</si>
  <si>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</si>
  <si>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</si>
  <si>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</si>
  <si>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</si>
  <si>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</si>
  <si>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</si>
  <si>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</si>
  <si>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1.21</t>
  </si>
  <si>
    <t>▲ 2.11</t>
  </si>
  <si>
    <t>一般会計</t>
  </si>
  <si>
    <t>国民健康保険特別会計</t>
  </si>
  <si>
    <t>上水道事業会計</t>
  </si>
  <si>
    <t>介護保険事業特別会計</t>
  </si>
  <si>
    <t>住宅新築資金等貸付特別会計</t>
  </si>
  <si>
    <t>簡易水道特別会計</t>
  </si>
  <si>
    <t>公共下水道事業会計</t>
  </si>
  <si>
    <t>農業集落排水事業特別会計</t>
  </si>
  <si>
    <t>その他会計（赤字）</t>
  </si>
  <si>
    <t>その他会計（黒字）</t>
  </si>
  <si>
    <t>R01</t>
    <phoneticPr fontId="5"/>
  </si>
  <si>
    <t>R02</t>
    <phoneticPr fontId="5"/>
  </si>
  <si>
    <t>R03</t>
    <phoneticPr fontId="5"/>
  </si>
  <si>
    <t>R04</t>
    <phoneticPr fontId="5"/>
  </si>
  <si>
    <t>R05</t>
    <phoneticPr fontId="5"/>
  </si>
  <si>
    <t>-</t>
    <phoneticPr fontId="2"/>
  </si>
  <si>
    <t>基金繰入金551百万円</t>
    <rPh sb="0" eb="2">
      <t>キキン</t>
    </rPh>
    <rPh sb="2" eb="5">
      <t>クリイレキン</t>
    </rPh>
    <rPh sb="8" eb="11">
      <t>ヒャクマンエン</t>
    </rPh>
    <phoneticPr fontId="2"/>
  </si>
  <si>
    <t>南濃衛生施設利用事務組合</t>
    <rPh sb="0" eb="4">
      <t>ナンノウエイセイ</t>
    </rPh>
    <rPh sb="4" eb="8">
      <t>シセツリヨウ</t>
    </rPh>
    <rPh sb="8" eb="12">
      <t>ジムクミアイ</t>
    </rPh>
    <phoneticPr fontId="10"/>
  </si>
  <si>
    <t>西南濃粗大廃棄物処理組合</t>
    <rPh sb="0" eb="1">
      <t>ニシ</t>
    </rPh>
    <rPh sb="1" eb="3">
      <t>ナンノウ</t>
    </rPh>
    <rPh sb="3" eb="5">
      <t>ソダイ</t>
    </rPh>
    <rPh sb="5" eb="8">
      <t>ハイキブツ</t>
    </rPh>
    <rPh sb="8" eb="12">
      <t>ショリクミアイ</t>
    </rPh>
    <phoneticPr fontId="10"/>
  </si>
  <si>
    <t>岐阜県後期高齢者医療連合（一般会計分）</t>
    <rPh sb="0" eb="3">
      <t>ギフケン</t>
    </rPh>
    <rPh sb="3" eb="5">
      <t>コウキ</t>
    </rPh>
    <rPh sb="5" eb="8">
      <t>コウレイシャ</t>
    </rPh>
    <rPh sb="8" eb="10">
      <t>イリョウ</t>
    </rPh>
    <rPh sb="10" eb="12">
      <t>レンゴウ</t>
    </rPh>
    <rPh sb="13" eb="18">
      <t>イッパンカイケイブン</t>
    </rPh>
    <phoneticPr fontId="10"/>
  </si>
  <si>
    <t>岐阜県後期高齢者医療連合（特別会計分）</t>
    <rPh sb="0" eb="3">
      <t>ギフケン</t>
    </rPh>
    <rPh sb="3" eb="5">
      <t>コウキ</t>
    </rPh>
    <rPh sb="5" eb="8">
      <t>コウレイシャ</t>
    </rPh>
    <rPh sb="8" eb="10">
      <t>イリョウ</t>
    </rPh>
    <rPh sb="10" eb="12">
      <t>レンゴウ</t>
    </rPh>
    <rPh sb="13" eb="18">
      <t>トクベツカイケイブン</t>
    </rPh>
    <phoneticPr fontId="10"/>
  </si>
  <si>
    <t>岐阜県市町村会館組合</t>
    <rPh sb="0" eb="3">
      <t>ギフケン</t>
    </rPh>
    <rPh sb="3" eb="6">
      <t>シチョウソン</t>
    </rPh>
    <rPh sb="6" eb="8">
      <t>カイカン</t>
    </rPh>
    <rPh sb="8" eb="10">
      <t>クミアイ</t>
    </rPh>
    <phoneticPr fontId="10"/>
  </si>
  <si>
    <t>岐阜県市町村職員退職手当組合</t>
    <rPh sb="0" eb="3">
      <t>ギフケン</t>
    </rPh>
    <rPh sb="3" eb="6">
      <t>シチョウソン</t>
    </rPh>
    <rPh sb="6" eb="8">
      <t>ショクイン</t>
    </rPh>
    <rPh sb="8" eb="12">
      <t>タイショクテアテ</t>
    </rPh>
    <rPh sb="12" eb="14">
      <t>クミアイ</t>
    </rPh>
    <phoneticPr fontId="10"/>
  </si>
  <si>
    <t>養老町スポーツ連盟</t>
    <rPh sb="0" eb="3">
      <t>ヨウロウチョウ</t>
    </rPh>
    <rPh sb="7" eb="9">
      <t>レンメイ</t>
    </rPh>
    <phoneticPr fontId="10"/>
  </si>
  <si>
    <t>○</t>
    <phoneticPr fontId="10"/>
  </si>
  <si>
    <t>養老町土地開発公社</t>
    <rPh sb="0" eb="3">
      <t>ヨウロウチョウ</t>
    </rPh>
    <rPh sb="3" eb="9">
      <t>トチカイハツコウシャ</t>
    </rPh>
    <phoneticPr fontId="10"/>
  </si>
  <si>
    <t>-</t>
    <phoneticPr fontId="2"/>
  </si>
  <si>
    <t>ふるさと応援基金</t>
    <rPh sb="4" eb="6">
      <t>オウエン</t>
    </rPh>
    <rPh sb="6" eb="8">
      <t>キキン</t>
    </rPh>
    <phoneticPr fontId="5"/>
  </si>
  <si>
    <t>長寿社会福祉基金</t>
    <rPh sb="0" eb="2">
      <t>チョウジュ</t>
    </rPh>
    <rPh sb="2" eb="4">
      <t>シャカイ</t>
    </rPh>
    <rPh sb="4" eb="6">
      <t>フクシ</t>
    </rPh>
    <rPh sb="6" eb="8">
      <t>キキン</t>
    </rPh>
    <phoneticPr fontId="2"/>
  </si>
  <si>
    <t>まちづくり整備基金</t>
    <rPh sb="5" eb="7">
      <t>セイビ</t>
    </rPh>
    <rPh sb="7" eb="9">
      <t>キキン</t>
    </rPh>
    <phoneticPr fontId="2"/>
  </si>
  <si>
    <t>薩摩義士史跡整備基金</t>
    <rPh sb="0" eb="4">
      <t>サツマギシ</t>
    </rPh>
    <rPh sb="4" eb="6">
      <t>シセキ</t>
    </rPh>
    <rPh sb="6" eb="8">
      <t>セイビ</t>
    </rPh>
    <rPh sb="8" eb="10">
      <t>キキン</t>
    </rPh>
    <phoneticPr fontId="2"/>
  </si>
  <si>
    <t>山口俊郎基金</t>
    <rPh sb="0" eb="2">
      <t>ヤマグチ</t>
    </rPh>
    <rPh sb="2" eb="4">
      <t>トシロウ</t>
    </rPh>
    <rPh sb="4" eb="6">
      <t>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</si>
  <si>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</si>
  <si>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</si>
  <si>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前年度より5.2ポイント減少であったが、類似団体内平均値を大幅に上回っている。有形固定資産減価償却率は前年度より1.6ポイント増加しているが、類似団体内平均値を下回っている。今後も施設全体の老朽が進んでいくと見られ、令和4年3月に改定された公共施設等総合管理計画に基づき統廃合も十分に検討し、地方債の新規発行を抑制しつつ、適切な維持管理を進める必要があ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</si>
  <si>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</si>
  <si>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</si>
  <si>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</si>
  <si>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</si>
  <si>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</si>
  <si>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</si>
  <si>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r>
      <t>　将来負担比率については、地方債残高が前年より約</t>
    </r>
    <r>
      <rPr>
        <sz val="11"/>
        <color theme="1"/>
        <rFont val="ＭＳ Ｐゴシック"/>
        <family val="3"/>
        <charset val="128"/>
      </rPr>
      <t>6.4億円減少し</t>
    </r>
    <r>
      <rPr>
        <sz val="11"/>
        <color indexed="8"/>
        <rFont val="ＭＳ Ｐゴシック"/>
        <family val="3"/>
        <charset val="128"/>
      </rPr>
      <t>ているものの、類似団体内平均値と比較して依然として高い水準にあり、非常に多い状態が続いている。ただし、令和元年から減少傾向が続いており、本年度は前年度よりは5.2ポイント減少し、32.6ポイントとなった。また、実質公債費比率はほぼ同水準で推移しており、類似団体の平均値と比較してやや高い状態が続いている。今後は、経常的経費の見直しによって基金残高を増加させるとともに、地方債の新規発行については慎重に対応する必要がある。</t>
    </r>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</si>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</sst>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181" fontId="21"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1" fillId="0" borderId="87"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D82511BA-EBA5-4753-B687-0429FBC14316}"/>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59119</c:v>
                </c:pt>
                <c:pt idx="1">
                  <c:v>53895</c:v>
                </c:pt>
                <c:pt idx="2">
                  <c:v>56181</c:v>
                </c:pt>
                <c:pt idx="3">
                  <c:v>47730</c:v>
                </c:pt>
                <c:pt idx="4">
                  <c:v>61921</c:v>
                </c:pt>
              </c:numCache>
            </c:numRef>
          </c:val>
          <c:smooth val="0"/>
          <c:extLst>
            <c:ext xmlns:c16="http://schemas.microsoft.com/office/drawing/2014/chart" uri="{C3380CC4-5D6E-409C-BE32-E72D297353CC}">
              <c16:uniqueId val="{00000000-CBF6-48DC-B131-969A7FB8623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69628</c:v>
                </c:pt>
                <c:pt idx="1">
                  <c:v>88639</c:v>
                </c:pt>
                <c:pt idx="2">
                  <c:v>36845</c:v>
                </c:pt>
                <c:pt idx="3">
                  <c:v>25880</c:v>
                </c:pt>
                <c:pt idx="4">
                  <c:v>24859</c:v>
                </c:pt>
              </c:numCache>
            </c:numRef>
          </c:val>
          <c:smooth val="0"/>
          <c:extLst>
            <c:ext xmlns:c16="http://schemas.microsoft.com/office/drawing/2014/chart" uri="{C3380CC4-5D6E-409C-BE32-E72D297353CC}">
              <c16:uniqueId val="{00000001-CBF6-48DC-B131-969A7FB8623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5.93</c:v>
                </c:pt>
                <c:pt idx="1">
                  <c:v>10.43</c:v>
                </c:pt>
                <c:pt idx="2">
                  <c:v>15.86</c:v>
                </c:pt>
                <c:pt idx="3">
                  <c:v>15.16</c:v>
                </c:pt>
                <c:pt idx="4">
                  <c:v>15.11</c:v>
                </c:pt>
              </c:numCache>
            </c:numRef>
          </c:val>
          <c:extLst>
            <c:ext xmlns:c16="http://schemas.microsoft.com/office/drawing/2014/chart" uri="{C3380CC4-5D6E-409C-BE32-E72D297353CC}">
              <c16:uniqueId val="{00000000-8B0A-4BA5-8A89-283E0B4EE20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14.44</c:v>
                </c:pt>
                <c:pt idx="1">
                  <c:v>13.84</c:v>
                </c:pt>
                <c:pt idx="2">
                  <c:v>13.2</c:v>
                </c:pt>
                <c:pt idx="3">
                  <c:v>13.77</c:v>
                </c:pt>
                <c:pt idx="4">
                  <c:v>11.72</c:v>
                </c:pt>
              </c:numCache>
            </c:numRef>
          </c:val>
          <c:extLst>
            <c:ext xmlns:c16="http://schemas.microsoft.com/office/drawing/2014/chart" uri="{C3380CC4-5D6E-409C-BE32-E72D297353CC}">
              <c16:uniqueId val="{00000001-8B0A-4BA5-8A89-283E0B4EE20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1.06</c:v>
                </c:pt>
                <c:pt idx="1">
                  <c:v>4.75</c:v>
                </c:pt>
                <c:pt idx="2">
                  <c:v>5.91</c:v>
                </c:pt>
                <c:pt idx="3">
                  <c:v>-1.21</c:v>
                </c:pt>
                <c:pt idx="4">
                  <c:v>-2.11</c:v>
                </c:pt>
              </c:numCache>
            </c:numRef>
          </c:val>
          <c:smooth val="0"/>
          <c:extLst>
            <c:ext xmlns:c16="http://schemas.microsoft.com/office/drawing/2014/chart" uri="{C3380CC4-5D6E-409C-BE32-E72D297353CC}">
              <c16:uniqueId val="{00000002-8B0A-4BA5-8A89-283E0B4EE20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0.25</c:v>
                </c:pt>
                <c:pt idx="2">
                  <c:v>#N/A</c:v>
                </c:pt>
                <c:pt idx="3">
                  <c:v>0.11</c:v>
                </c:pt>
                <c:pt idx="4">
                  <c:v>#N/A</c:v>
                </c:pt>
                <c:pt idx="5">
                  <c:v>0.47</c:v>
                </c:pt>
                <c:pt idx="6">
                  <c:v>#N/A</c:v>
                </c:pt>
                <c:pt idx="7">
                  <c:v>0.12</c:v>
                </c:pt>
                <c:pt idx="8">
                  <c:v>#N/A</c:v>
                </c:pt>
                <c:pt idx="9">
                  <c:v>0.17</c:v>
                </c:pt>
              </c:numCache>
            </c:numRef>
          </c:val>
          <c:extLst>
            <c:ext xmlns:c16="http://schemas.microsoft.com/office/drawing/2014/chart" uri="{C3380CC4-5D6E-409C-BE32-E72D297353CC}">
              <c16:uniqueId val="{00000000-4A2E-4851-AB8B-3B74228C930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A2E-4851-AB8B-3B74228C930E}"/>
            </c:ext>
          </c:extLst>
        </c:ser>
        <c:ser>
          <c:idx val="2"/>
          <c:order val="2"/>
          <c:tx>
            <c:strRef>
              <c:f>データシート!$A$29</c:f>
              <c:strCache>
                <c:ptCount val="1"/>
                <c:pt idx="0">
                  <c:v>農業集落排水事業特別会計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0.03</c:v>
                </c:pt>
                <c:pt idx="2">
                  <c:v>#N/A</c:v>
                </c:pt>
                <c:pt idx="3">
                  <c:v>0.03</c:v>
                </c:pt>
                <c:pt idx="4">
                  <c:v>#N/A</c:v>
                </c:pt>
                <c:pt idx="5">
                  <c:v>0.02</c:v>
                </c:pt>
                <c:pt idx="6">
                  <c:v>#N/A</c:v>
                </c:pt>
                <c:pt idx="7">
                  <c:v>0.02</c:v>
                </c:pt>
                <c:pt idx="8">
                  <c:v>#N/A</c:v>
                </c:pt>
                <c:pt idx="9">
                  <c:v>0.15</c:v>
                </c:pt>
              </c:numCache>
            </c:numRef>
          </c:val>
          <c:extLst>
            <c:ext xmlns:c16="http://schemas.microsoft.com/office/drawing/2014/chart" uri="{C3380CC4-5D6E-409C-BE32-E72D297353CC}">
              <c16:uniqueId val="{00000002-4A2E-4851-AB8B-3B74228C930E}"/>
            </c:ext>
          </c:extLst>
        </c:ser>
        <c:ser>
          <c:idx val="3"/>
          <c:order val="3"/>
          <c:tx>
            <c:strRef>
              <c:f>データシート!$A$30</c:f>
              <c:strCache>
                <c:ptCount val="1"/>
                <c:pt idx="0">
                  <c:v>公共下水道事業会計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#N/A</c:v>
                </c:pt>
                <c:pt idx="3">
                  <c:v>0.27</c:v>
                </c:pt>
                <c:pt idx="4">
                  <c:v>#N/A</c:v>
                </c:pt>
                <c:pt idx="5">
                  <c:v>0.35</c:v>
                </c:pt>
                <c:pt idx="6">
                  <c:v>#N/A</c:v>
                </c:pt>
                <c:pt idx="7">
                  <c:v>0.28000000000000003</c:v>
                </c:pt>
                <c:pt idx="8">
                  <c:v>#N/A</c:v>
                </c:pt>
                <c:pt idx="9">
                  <c:v>0.4</c:v>
                </c:pt>
              </c:numCache>
            </c:numRef>
          </c:val>
          <c:extLst>
            <c:ext xmlns:c16="http://schemas.microsoft.com/office/drawing/2014/chart" uri="{C3380CC4-5D6E-409C-BE32-E72D297353CC}">
              <c16:uniqueId val="{00000003-4A2E-4851-AB8B-3B74228C930E}"/>
            </c:ext>
          </c:extLst>
        </c:ser>
        <c:ser>
          <c:idx val="4"/>
          <c:order val="4"/>
          <c:tx>
            <c:strRef>
              <c:f>データシート!$A$31</c:f>
              <c:strCache>
                <c:ptCount val="1"/>
                <c:pt idx="0">
                  <c:v>簡易水道特別会計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0.43</c:v>
                </c:pt>
                <c:pt idx="2">
                  <c:v>#N/A</c:v>
                </c:pt>
                <c:pt idx="3">
                  <c:v>0.43</c:v>
                </c:pt>
                <c:pt idx="4">
                  <c:v>#N/A</c:v>
                </c:pt>
                <c:pt idx="5">
                  <c:v>0.47</c:v>
                </c:pt>
                <c:pt idx="6">
                  <c:v>#N/A</c:v>
                </c:pt>
                <c:pt idx="7">
                  <c:v>0.55000000000000004</c:v>
                </c:pt>
                <c:pt idx="8">
                  <c:v>#N/A</c:v>
                </c:pt>
                <c:pt idx="9">
                  <c:v>0.74</c:v>
                </c:pt>
              </c:numCache>
            </c:numRef>
          </c:val>
          <c:extLst>
            <c:ext xmlns:c16="http://schemas.microsoft.com/office/drawing/2014/chart" uri="{C3380CC4-5D6E-409C-BE32-E72D297353CC}">
              <c16:uniqueId val="{00000004-4A2E-4851-AB8B-3B74228C930E}"/>
            </c:ext>
          </c:extLst>
        </c:ser>
        <c:ser>
          <c:idx val="5"/>
          <c:order val="5"/>
          <c:tx>
            <c:strRef>
              <c:f>データシート!$A$32</c:f>
              <c:strCache>
                <c:ptCount val="1"/>
                <c:pt idx="0">
                  <c:v>住宅新築資金等貸付特別会計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0.92</c:v>
                </c:pt>
                <c:pt idx="2">
                  <c:v>#N/A</c:v>
                </c:pt>
                <c:pt idx="3">
                  <c:v>0.98</c:v>
                </c:pt>
                <c:pt idx="4">
                  <c:v>#N/A</c:v>
                </c:pt>
                <c:pt idx="5">
                  <c:v>0.95</c:v>
                </c:pt>
                <c:pt idx="6">
                  <c:v>#N/A</c:v>
                </c:pt>
                <c:pt idx="7">
                  <c:v>1.02</c:v>
                </c:pt>
                <c:pt idx="8">
                  <c:v>#N/A</c:v>
                </c:pt>
                <c:pt idx="9">
                  <c:v>1.04</c:v>
                </c:pt>
              </c:numCache>
            </c:numRef>
          </c:val>
          <c:extLst>
            <c:ext xmlns:c16="http://schemas.microsoft.com/office/drawing/2014/chart" uri="{C3380CC4-5D6E-409C-BE32-E72D297353CC}">
              <c16:uniqueId val="{00000005-4A2E-4851-AB8B-3B74228C930E}"/>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2.94</c:v>
                </c:pt>
                <c:pt idx="2">
                  <c:v>#N/A</c:v>
                </c:pt>
                <c:pt idx="3">
                  <c:v>2.79</c:v>
                </c:pt>
                <c:pt idx="4">
                  <c:v>#N/A</c:v>
                </c:pt>
                <c:pt idx="5">
                  <c:v>3.89</c:v>
                </c:pt>
                <c:pt idx="6">
                  <c:v>#N/A</c:v>
                </c:pt>
                <c:pt idx="7">
                  <c:v>4.83</c:v>
                </c:pt>
                <c:pt idx="8">
                  <c:v>#N/A</c:v>
                </c:pt>
                <c:pt idx="9">
                  <c:v>3.94</c:v>
                </c:pt>
              </c:numCache>
            </c:numRef>
          </c:val>
          <c:extLst>
            <c:ext xmlns:c16="http://schemas.microsoft.com/office/drawing/2014/chart" uri="{C3380CC4-5D6E-409C-BE32-E72D297353CC}">
              <c16:uniqueId val="{00000006-4A2E-4851-AB8B-3B74228C930E}"/>
            </c:ext>
          </c:extLst>
        </c:ser>
        <c:ser>
          <c:idx val="7"/>
          <c:order val="7"/>
          <c:tx>
            <c:strRef>
              <c:f>データシート!$A$34</c:f>
              <c:strCache>
                <c:ptCount val="1"/>
                <c:pt idx="0">
                  <c:v>上水道事業会計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8.48</c:v>
                </c:pt>
                <c:pt idx="2">
                  <c:v>#N/A</c:v>
                </c:pt>
                <c:pt idx="3">
                  <c:v>7.68</c:v>
                </c:pt>
                <c:pt idx="4">
                  <c:v>#N/A</c:v>
                </c:pt>
                <c:pt idx="5">
                  <c:v>6</c:v>
                </c:pt>
                <c:pt idx="6">
                  <c:v>#N/A</c:v>
                </c:pt>
                <c:pt idx="7">
                  <c:v>4.97</c:v>
                </c:pt>
                <c:pt idx="8">
                  <c:v>#N/A</c:v>
                </c:pt>
                <c:pt idx="9">
                  <c:v>8.1999999999999993</c:v>
                </c:pt>
              </c:numCache>
            </c:numRef>
          </c:val>
          <c:extLst>
            <c:ext xmlns:c16="http://schemas.microsoft.com/office/drawing/2014/chart" uri="{C3380CC4-5D6E-409C-BE32-E72D297353CC}">
              <c16:uniqueId val="{00000007-4A2E-4851-AB8B-3B74228C930E}"/>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7.32</c:v>
                </c:pt>
                <c:pt idx="2">
                  <c:v>#N/A</c:v>
                </c:pt>
                <c:pt idx="3">
                  <c:v>8.6999999999999993</c:v>
                </c:pt>
                <c:pt idx="4">
                  <c:v>#N/A</c:v>
                </c:pt>
                <c:pt idx="5">
                  <c:v>8.93</c:v>
                </c:pt>
                <c:pt idx="6">
                  <c:v>#N/A</c:v>
                </c:pt>
                <c:pt idx="7">
                  <c:v>9.1199999999999992</c:v>
                </c:pt>
                <c:pt idx="8">
                  <c:v>#N/A</c:v>
                </c:pt>
                <c:pt idx="9">
                  <c:v>9.3000000000000007</c:v>
                </c:pt>
              </c:numCache>
            </c:numRef>
          </c:val>
          <c:extLst>
            <c:ext xmlns:c16="http://schemas.microsoft.com/office/drawing/2014/chart" uri="{C3380CC4-5D6E-409C-BE32-E72D297353CC}">
              <c16:uniqueId val="{00000008-4A2E-4851-AB8B-3B74228C930E}"/>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5</c:v>
                </c:pt>
                <c:pt idx="2">
                  <c:v>#N/A</c:v>
                </c:pt>
                <c:pt idx="3">
                  <c:v>9.44</c:v>
                </c:pt>
                <c:pt idx="4">
                  <c:v>#N/A</c:v>
                </c:pt>
                <c:pt idx="5">
                  <c:v>14.9</c:v>
                </c:pt>
                <c:pt idx="6">
                  <c:v>#N/A</c:v>
                </c:pt>
                <c:pt idx="7">
                  <c:v>14.13</c:v>
                </c:pt>
                <c:pt idx="8">
                  <c:v>#N/A</c:v>
                </c:pt>
                <c:pt idx="9">
                  <c:v>14.06</c:v>
                </c:pt>
              </c:numCache>
            </c:numRef>
          </c:val>
          <c:extLst>
            <c:ext xmlns:c16="http://schemas.microsoft.com/office/drawing/2014/chart" uri="{C3380CC4-5D6E-409C-BE32-E72D297353CC}">
              <c16:uniqueId val="{00000009-4A2E-4851-AB8B-3B74228C930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740</c:v>
                </c:pt>
                <c:pt idx="5">
                  <c:v>734</c:v>
                </c:pt>
                <c:pt idx="8">
                  <c:v>755</c:v>
                </c:pt>
                <c:pt idx="11">
                  <c:v>729</c:v>
                </c:pt>
                <c:pt idx="14">
                  <c:v>696</c:v>
                </c:pt>
              </c:numCache>
            </c:numRef>
          </c:val>
          <c:extLst>
            <c:ext xmlns:c16="http://schemas.microsoft.com/office/drawing/2014/chart" uri="{C3380CC4-5D6E-409C-BE32-E72D297353CC}">
              <c16:uniqueId val="{00000000-72F9-49CB-A291-ACD71284E23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2F9-49CB-A291-ACD71284E23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72F9-49CB-A291-ACD71284E23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146</c:v>
                </c:pt>
                <c:pt idx="3">
                  <c:v>147</c:v>
                </c:pt>
                <c:pt idx="6">
                  <c:v>127</c:v>
                </c:pt>
                <c:pt idx="9">
                  <c:v>116</c:v>
                </c:pt>
                <c:pt idx="12">
                  <c:v>15</c:v>
                </c:pt>
              </c:numCache>
            </c:numRef>
          </c:val>
          <c:extLst>
            <c:ext xmlns:c16="http://schemas.microsoft.com/office/drawing/2014/chart" uri="{C3380CC4-5D6E-409C-BE32-E72D297353CC}">
              <c16:uniqueId val="{00000003-72F9-49CB-A291-ACD71284E23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234</c:v>
                </c:pt>
                <c:pt idx="3">
                  <c:v>186</c:v>
                </c:pt>
                <c:pt idx="6">
                  <c:v>183</c:v>
                </c:pt>
                <c:pt idx="9">
                  <c:v>173</c:v>
                </c:pt>
                <c:pt idx="12">
                  <c:v>181</c:v>
                </c:pt>
              </c:numCache>
            </c:numRef>
          </c:val>
          <c:extLst>
            <c:ext xmlns:c16="http://schemas.microsoft.com/office/drawing/2014/chart" uri="{C3380CC4-5D6E-409C-BE32-E72D297353CC}">
              <c16:uniqueId val="{00000004-72F9-49CB-A291-ACD71284E23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2F9-49CB-A291-ACD71284E23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2F9-49CB-A291-ACD71284E23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820</c:v>
                </c:pt>
                <c:pt idx="3">
                  <c:v>854</c:v>
                </c:pt>
                <c:pt idx="6">
                  <c:v>930</c:v>
                </c:pt>
                <c:pt idx="9">
                  <c:v>1000</c:v>
                </c:pt>
                <c:pt idx="12">
                  <c:v>1025</c:v>
                </c:pt>
              </c:numCache>
            </c:numRef>
          </c:val>
          <c:extLst>
            <c:ext xmlns:c16="http://schemas.microsoft.com/office/drawing/2014/chart" uri="{C3380CC4-5D6E-409C-BE32-E72D297353CC}">
              <c16:uniqueId val="{00000007-72F9-49CB-A291-ACD71284E23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460</c:v>
                </c:pt>
                <c:pt idx="2">
                  <c:v>#N/A</c:v>
                </c:pt>
                <c:pt idx="3">
                  <c:v>#N/A</c:v>
                </c:pt>
                <c:pt idx="4">
                  <c:v>453</c:v>
                </c:pt>
                <c:pt idx="5">
                  <c:v>#N/A</c:v>
                </c:pt>
                <c:pt idx="6">
                  <c:v>#N/A</c:v>
                </c:pt>
                <c:pt idx="7">
                  <c:v>485</c:v>
                </c:pt>
                <c:pt idx="8">
                  <c:v>#N/A</c:v>
                </c:pt>
                <c:pt idx="9">
                  <c:v>#N/A</c:v>
                </c:pt>
                <c:pt idx="10">
                  <c:v>560</c:v>
                </c:pt>
                <c:pt idx="11">
                  <c:v>#N/A</c:v>
                </c:pt>
                <c:pt idx="12">
                  <c:v>#N/A</c:v>
                </c:pt>
                <c:pt idx="13">
                  <c:v>525</c:v>
                </c:pt>
                <c:pt idx="14">
                  <c:v>#N/A</c:v>
                </c:pt>
              </c:numCache>
            </c:numRef>
          </c:val>
          <c:smooth val="0"/>
          <c:extLst>
            <c:ext xmlns:c16="http://schemas.microsoft.com/office/drawing/2014/chart" uri="{C3380CC4-5D6E-409C-BE32-E72D297353CC}">
              <c16:uniqueId val="{00000008-72F9-49CB-A291-ACD71284E23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8098</c:v>
                </c:pt>
                <c:pt idx="5">
                  <c:v>8214</c:v>
                </c:pt>
                <c:pt idx="8">
                  <c:v>8174</c:v>
                </c:pt>
                <c:pt idx="11">
                  <c:v>8090</c:v>
                </c:pt>
                <c:pt idx="14">
                  <c:v>7653</c:v>
                </c:pt>
              </c:numCache>
            </c:numRef>
          </c:val>
          <c:extLst>
            <c:ext xmlns:c16="http://schemas.microsoft.com/office/drawing/2014/chart" uri="{C3380CC4-5D6E-409C-BE32-E72D297353CC}">
              <c16:uniqueId val="{00000000-B338-40A9-B632-A0EFFE52504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98</c:v>
                </c:pt>
                <c:pt idx="5">
                  <c:v>81</c:v>
                </c:pt>
                <c:pt idx="8">
                  <c:v>17</c:v>
                </c:pt>
                <c:pt idx="11">
                  <c:v>0</c:v>
                </c:pt>
                <c:pt idx="14">
                  <c:v>0</c:v>
                </c:pt>
              </c:numCache>
            </c:numRef>
          </c:val>
          <c:extLst>
            <c:ext xmlns:c16="http://schemas.microsoft.com/office/drawing/2014/chart" uri="{C3380CC4-5D6E-409C-BE32-E72D297353CC}">
              <c16:uniqueId val="{00000001-B338-40A9-B632-A0EFFE52504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2426</c:v>
                </c:pt>
                <c:pt idx="5">
                  <c:v>3102</c:v>
                </c:pt>
                <c:pt idx="8">
                  <c:v>4201</c:v>
                </c:pt>
                <c:pt idx="11">
                  <c:v>5077</c:v>
                </c:pt>
                <c:pt idx="14">
                  <c:v>5476</c:v>
                </c:pt>
              </c:numCache>
            </c:numRef>
          </c:val>
          <c:extLst>
            <c:ext xmlns:c16="http://schemas.microsoft.com/office/drawing/2014/chart" uri="{C3380CC4-5D6E-409C-BE32-E72D297353CC}">
              <c16:uniqueId val="{00000002-B338-40A9-B632-A0EFFE52504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338-40A9-B632-A0EFFE52504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338-40A9-B632-A0EFFE52504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338-40A9-B632-A0EFFE52504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2177</c:v>
                </c:pt>
                <c:pt idx="3">
                  <c:v>2219</c:v>
                </c:pt>
                <c:pt idx="6">
                  <c:v>2162</c:v>
                </c:pt>
                <c:pt idx="9">
                  <c:v>2150</c:v>
                </c:pt>
                <c:pt idx="12">
                  <c:v>2118</c:v>
                </c:pt>
              </c:numCache>
            </c:numRef>
          </c:val>
          <c:extLst>
            <c:ext xmlns:c16="http://schemas.microsoft.com/office/drawing/2014/chart" uri="{C3380CC4-5D6E-409C-BE32-E72D297353CC}">
              <c16:uniqueId val="{00000006-B338-40A9-B632-A0EFFE52504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535</c:v>
                </c:pt>
                <c:pt idx="3">
                  <c:v>510</c:v>
                </c:pt>
                <c:pt idx="6">
                  <c:v>717</c:v>
                </c:pt>
                <c:pt idx="9">
                  <c:v>1449</c:v>
                </c:pt>
                <c:pt idx="12">
                  <c:v>1940</c:v>
                </c:pt>
              </c:numCache>
            </c:numRef>
          </c:val>
          <c:extLst>
            <c:ext xmlns:c16="http://schemas.microsoft.com/office/drawing/2014/chart" uri="{C3380CC4-5D6E-409C-BE32-E72D297353CC}">
              <c16:uniqueId val="{00000007-B338-40A9-B632-A0EFFE52504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2205</c:v>
                </c:pt>
                <c:pt idx="3">
                  <c:v>1904</c:v>
                </c:pt>
                <c:pt idx="6">
                  <c:v>1631</c:v>
                </c:pt>
                <c:pt idx="9">
                  <c:v>1334</c:v>
                </c:pt>
                <c:pt idx="12">
                  <c:v>1181</c:v>
                </c:pt>
              </c:numCache>
            </c:numRef>
          </c:val>
          <c:extLst>
            <c:ext xmlns:c16="http://schemas.microsoft.com/office/drawing/2014/chart" uri="{C3380CC4-5D6E-409C-BE32-E72D297353CC}">
              <c16:uniqueId val="{00000008-B338-40A9-B632-A0EFFE52504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B338-40A9-B632-A0EFFE52504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11005</c:v>
                </c:pt>
                <c:pt idx="3">
                  <c:v>11195</c:v>
                </c:pt>
                <c:pt idx="6">
                  <c:v>11252</c:v>
                </c:pt>
                <c:pt idx="9">
                  <c:v>10616</c:v>
                </c:pt>
                <c:pt idx="12">
                  <c:v>9959</c:v>
                </c:pt>
              </c:numCache>
            </c:numRef>
          </c:val>
          <c:extLst>
            <c:ext xmlns:c16="http://schemas.microsoft.com/office/drawing/2014/chart" uri="{C3380CC4-5D6E-409C-BE32-E72D297353CC}">
              <c16:uniqueId val="{0000000A-B338-40A9-B632-A0EFFE52504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5301</c:v>
                </c:pt>
                <c:pt idx="2">
                  <c:v>#N/A</c:v>
                </c:pt>
                <c:pt idx="3">
                  <c:v>#N/A</c:v>
                </c:pt>
                <c:pt idx="4">
                  <c:v>4431</c:v>
                </c:pt>
                <c:pt idx="5">
                  <c:v>#N/A</c:v>
                </c:pt>
                <c:pt idx="6">
                  <c:v>#N/A</c:v>
                </c:pt>
                <c:pt idx="7">
                  <c:v>3369</c:v>
                </c:pt>
                <c:pt idx="8">
                  <c:v>#N/A</c:v>
                </c:pt>
                <c:pt idx="9">
                  <c:v>#N/A</c:v>
                </c:pt>
                <c:pt idx="10">
                  <c:v>2382</c:v>
                </c:pt>
                <c:pt idx="11">
                  <c:v>#N/A</c:v>
                </c:pt>
                <c:pt idx="12">
                  <c:v>#N/A</c:v>
                </c:pt>
                <c:pt idx="13">
                  <c:v>2069</c:v>
                </c:pt>
                <c:pt idx="14">
                  <c:v>#N/A</c:v>
                </c:pt>
              </c:numCache>
            </c:numRef>
          </c:val>
          <c:smooth val="0"/>
          <c:extLst>
            <c:ext xmlns:c16="http://schemas.microsoft.com/office/drawing/2014/chart" uri="{C3380CC4-5D6E-409C-BE32-E72D297353CC}">
              <c16:uniqueId val="{0000000B-B338-40A9-B632-A0EFFE52504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962</c:v>
                </c:pt>
                <c:pt idx="1">
                  <c:v>968</c:v>
                </c:pt>
                <c:pt idx="2">
                  <c:v>823</c:v>
                </c:pt>
              </c:numCache>
            </c:numRef>
          </c:val>
          <c:extLst>
            <c:ext xmlns:c16="http://schemas.microsoft.com/office/drawing/2014/chart" uri="{C3380CC4-5D6E-409C-BE32-E72D297353CC}">
              <c16:uniqueId val="{00000000-A167-4705-99A5-DF3487E7AAB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194</c:v>
                </c:pt>
                <c:pt idx="1">
                  <c:v>194</c:v>
                </c:pt>
                <c:pt idx="2">
                  <c:v>230</c:v>
                </c:pt>
              </c:numCache>
            </c:numRef>
          </c:val>
          <c:extLst>
            <c:ext xmlns:c16="http://schemas.microsoft.com/office/drawing/2014/chart" uri="{C3380CC4-5D6E-409C-BE32-E72D297353CC}">
              <c16:uniqueId val="{00000001-A167-4705-99A5-DF3487E7AAB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2184</c:v>
                </c:pt>
                <c:pt idx="1">
                  <c:v>2905</c:v>
                </c:pt>
                <c:pt idx="2">
                  <c:v>3287</c:v>
                </c:pt>
              </c:numCache>
            </c:numRef>
          </c:val>
          <c:extLst>
            <c:ext xmlns:c16="http://schemas.microsoft.com/office/drawing/2014/chart" uri="{C3380CC4-5D6E-409C-BE32-E72D297353CC}">
              <c16:uniqueId val="{00000002-A167-4705-99A5-DF3487E7AAB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{A775311B-A642-4BEB-BE63-33F6FABC6493}</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C037-4FFF-AC20-983889D449E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{BB965B7C-1006-4F6B-8A80-72B42E477969}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037-4FFF-AC20-983889D449E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{16EEE098-AAC2-4956-BA8D-F27A55FBF03B}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037-4FFF-AC20-983889D449E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{609919E4-A38A-4D53-94A5-CD48903122A6}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037-4FFF-AC20-983889D449E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{BC477CD3-6866-434A-9111-4B2F12A69BF4}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037-4FFF-AC20-983889D449EB}"/>
                </c:ext>
              </c:extLst>
            </c:dLbl>
            <c:dLbl>
              <c:idx val="8"/>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{07519D12-355B-4B0C-B6EA-C946796D4C5F}</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C037-4FFF-AC20-983889D449EB}"/>
                </c:ext>
              </c:extLst>
            </c:dLbl>
            <c:dLbl>
              <c:idx val="16"/>
              <c:tx>
                <c:strRef>
                  <c:f>公会計指標分析・財政指標組合せ分析表!$CF$50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{EB955DCB-D01B-4279-A0E3-C0DB75859879}</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C037-4FFF-AC20-983889D449EB}"/>
                </c:ext>
              </c:extLst>
            </c:dLbl>
            <c:dLbl>
              <c:idx val="24"/>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{948F3D54-349A-4B1B-8147-7FC08F1A5C0B}</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C037-4FFF-AC20-983889D449EB}"/>
                </c:ext>
              </c:extLst>
            </c:dLbl>
            <c:dLbl>
              <c:idx val="32"/>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{F9094BEE-1CB0-452C-A629-0078299AFA48}</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C037-4FFF-AC20-983889D449E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55.3</c:v>
                </c:pt>
                <c:pt idx="8">
                  <c:v>55.9</c:v>
                </c:pt>
                <c:pt idx="16">
                  <c:v>56.8</c:v>
                </c:pt>
                <c:pt idx="24">
                  <c:v>58.4</c:v>
                </c:pt>
                <c:pt idx="32">
                  <c:v>60</c:v>
                </c:pt>
              </c:numCache>
            </c:numRef>
          </c:xVal>
          <c:yVal>
            <c:numRef>
              <c:f>公会計指標分析・財政指標組合せ分析表!$BP$51:$DC$51</c:f>
              <c:numCache>
                <c:formatCode>#,##0.0;"▲ "#,##0.0</c:formatCode>
                <c:ptCount val="40"/>
                <c:pt idx="0">
                  <c:v>89.2</c:v>
                </c:pt>
                <c:pt idx="8">
                  <c:v>71.2</c:v>
                </c:pt>
                <c:pt idx="16">
                  <c:v>51.5</c:v>
                </c:pt>
                <c:pt idx="24">
                  <c:v>37.799999999999997</c:v>
                </c:pt>
                <c:pt idx="32">
                  <c:v>32.6</c:v>
                </c:pt>
              </c:numCache>
            </c:numRef>
          </c:yVal>
          <c:smooth val="0"/>
          <c:extLst>
            <c:ext xmlns:c16="http://schemas.microsoft.com/office/drawing/2014/chart" uri="{C3380CC4-5D6E-409C-BE32-E72D297353CC}">
              <c16:uniqueId val="{00000009-C037-4FFF-AC20-983889D449EB}"/>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{F4204A18-076C-467C-A1A5-AEB86445BC99}</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C037-4FFF-AC20-983889D449EB}"/>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{9DC069C3-1CCD-49A2-8DA2-D199F9DA6DF6}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037-4FFF-AC20-983889D449E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{B2AC4B11-F62B-4489-B48E-3655309860CA}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037-4FFF-AC20-983889D449E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{4507590A-C6CF-450E-9606-6E32FFD77A7C}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037-4FFF-AC20-983889D449E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{6B6349BB-CCD9-4BA0-9DE0-5D6063133AF0}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037-4FFF-AC20-983889D449EB}"/>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{17096AC5-6968-4699-A71F-D5ED9608A79F}</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C037-4FFF-AC20-983889D449EB}"/>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{AF797B36-8298-47FA-91B0-399917FEF96D}</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C037-4FFF-AC20-983889D449EB}"/>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{A90DF372-2F52-4520-AF24-84786847CA9C}</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C037-4FFF-AC20-983889D449EB}"/>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{8F3BCA81-FCC9-4A92-90AF-26E68A17D511}</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C037-4FFF-AC20-983889D449E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61.3</c:v>
                </c:pt>
                <c:pt idx="8">
                  <c:v>62.2</c:v>
                </c:pt>
                <c:pt idx="16">
                  <c:v>63.6</c:v>
                </c:pt>
                <c:pt idx="24">
                  <c:v>64.7</c:v>
                </c:pt>
                <c:pt idx="32">
                  <c:v>66.3</c:v>
                </c:pt>
              </c:numCache>
            </c:numRef>
          </c:xVal>
          <c:yVal>
            <c:numRef>
              <c:f>公会計指標分析・財政指標組合せ分析表!$BP$55:$DC$55</c:f>
              <c:numCache>
                <c:formatCode>#,##0.0;"▲ "#,##0.0</c:formatCode>
                <c:ptCount val="40"/>
                <c:pt idx="0">
                  <c:v>10.4</c:v>
                </c:pt>
                <c:pt idx="8">
                  <c:v>10.9</c:v>
                </c:pt>
                <c:pt idx="16">
                  <c:v>6.5</c:v>
                </c:pt>
                <c:pt idx="24">
                  <c:v>0</c:v>
                </c:pt>
                <c:pt idx="32">
                  <c:v>0</c:v>
                </c:pt>
              </c:numCache>
            </c:numRef>
          </c:yVal>
          <c:smooth val="0"/>
          <c:extLst>
            <c:ext xmlns:c16="http://schemas.microsoft.com/office/drawing/2014/chart" uri="{C3380CC4-5D6E-409C-BE32-E72D297353CC}">
              <c16:uniqueId val="{00000013-C037-4FFF-AC20-983889D449EB}"/>
            </c:ext>
          </c:extLst>
        </c:ser>
        <c:dLbls>
          <c:showLegendKey val="0"/>
          <c:showVal val="1"/>
          <c:showCatName val="0"/>
          <c:showSerName val="0"/>
          <c:showPercent val="0"/>
          <c:showBubbleSize val="0"/>
        </c:dLbls>
        <c:axId val="46179840"/>
        <c:axId val="46181760"/>
      </c:scatterChart>
      <c:valAx>
        <c:axId val="46179840"/>
        <c:scaling>
          <c:orientation val="maxMin"/>
          <c:max val="7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{9F859EDE-09E4-47FD-A36A-66B58C50691F}</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6A0E-4FB7-9D16-1C6F60D561D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{72BC0CFB-FE45-4B3A-8A0D-B2EDB41F0ECD}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A0E-4FB7-9D16-1C6F60D561D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{E44FD334-9B35-494C-9B7A-E00F30B6F353}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A0E-4FB7-9D16-1C6F60D561D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{99246023-54EA-4BF0-9669-73EFF4F55ACE}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A0E-4FB7-9D16-1C6F60D561D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{5E7F482E-F430-43BD-95C0-5A1B224A78E8}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A0E-4FB7-9D16-1C6F60D561DA}"/>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{4F51A199-22AC-4F63-A3B9-3A690A465274}</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6A0E-4FB7-9D16-1C6F60D561DA}"/>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{404694FA-4EBE-400C-85AE-B121212D1FA9}</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6A0E-4FB7-9D16-1C6F60D561DA}"/>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{887006FF-F6D0-46C3-A6D5-B068F6E22668}</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6A0E-4FB7-9D16-1C6F60D561DA}"/>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{2A74B591-6954-4365-96F9-8E9D47064604}</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6A0E-4FB7-9D16-1C6F60D561D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7.5</c:v>
                </c:pt>
                <c:pt idx="8">
                  <c:v>7.4</c:v>
                </c:pt>
                <c:pt idx="16">
                  <c:v>7.4</c:v>
                </c:pt>
                <c:pt idx="24">
                  <c:v>7.8</c:v>
                </c:pt>
                <c:pt idx="32">
                  <c:v>8.1999999999999993</c:v>
                </c:pt>
              </c:numCache>
            </c:numRef>
          </c:xVal>
          <c:yVal>
            <c:numRef>
              <c:f>公会計指標分析・財政指標組合せ分析表!$BP$73:$DC$73</c:f>
              <c:numCache>
                <c:formatCode>#,##0.0;"▲ "#,##0.0</c:formatCode>
                <c:ptCount val="40"/>
                <c:pt idx="0">
                  <c:v>89.2</c:v>
                </c:pt>
                <c:pt idx="8">
                  <c:v>71.2</c:v>
                </c:pt>
                <c:pt idx="16">
                  <c:v>51.5</c:v>
                </c:pt>
                <c:pt idx="24">
                  <c:v>37.799999999999997</c:v>
                </c:pt>
                <c:pt idx="32">
                  <c:v>32.6</c:v>
                </c:pt>
              </c:numCache>
            </c:numRef>
          </c:yVal>
          <c:smooth val="0"/>
          <c:extLst>
            <c:ext xmlns:c16="http://schemas.microsoft.com/office/drawing/2014/chart" uri="{C3380CC4-5D6E-409C-BE32-E72D297353CC}">
              <c16:uniqueId val="{00000009-6A0E-4FB7-9D16-1C6F60D561D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{44CB1E77-8200-48B9-B78F-5D9DD52ACC6F}</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6A0E-4FB7-9D16-1C6F60D561D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{37BA02C5-31F1-4D0F-AB70-6C385F507E7E}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A0E-4FB7-9D16-1C6F60D561D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{6BE98953-FB1A-46AB-826A-9926DCA694B4}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A0E-4FB7-9D16-1C6F60D561D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{618E4821-176B-4F52-AD4B-739EFD87CB94}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A0E-4FB7-9D16-1C6F60D561D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{0CC1B10E-B1DF-4977-8E85-147BB37480A9}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A0E-4FB7-9D16-1C6F60D561DA}"/>
                </c:ext>
              </c:extLst>
            </c:dLbl>
            <c:dLbl>
              <c:idx val="8"/>
              <c:layout>
                <c:manualLayout>
                  <c:x val="-4.4905057365901176E-2"/>
                  <c:y val="-5.7780050373071733E-2"/>
                </c:manualLayout>
              </c:layout>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{92F4792E-5498-4DEC-8CF9-BD82DB5D675C}</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6A0E-4FB7-9D16-1C6F60D561DA}"/>
                </c:ext>
              </c:extLst>
            </c:dLbl>
            <c:dLbl>
              <c:idx val="16"/>
              <c:layout>
                <c:manualLayout>
                  <c:x val="-1.8235628084249993E-2"/>
                  <c:y val="-6.7053243802516191E-2"/>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{833B9599-E4C5-44FC-8AF5-0984562F1328}</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6A0E-4FB7-9D16-1C6F60D561DA}"/>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{9C40ABED-9291-43FA-BACD-77B002DDDB3C}</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6A0E-4FB7-9D16-1C6F60D561DA}"/>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{78262265-521F-405E-ACA3-7AB3595E589F}</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6A0E-4FB7-9D16-1C6F60D561D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6.6</c:v>
                </c:pt>
                <c:pt idx="8">
                  <c:v>5.9</c:v>
                </c:pt>
                <c:pt idx="16">
                  <c:v>5.9</c:v>
                </c:pt>
                <c:pt idx="24">
                  <c:v>6.1</c:v>
                </c:pt>
                <c:pt idx="32">
                  <c:v>6.5</c:v>
                </c:pt>
              </c:numCache>
            </c:numRef>
          </c:xVal>
          <c:yVal>
            <c:numRef>
              <c:f>公会計指標分析・財政指標組合せ分析表!$BP$77:$DC$77</c:f>
              <c:numCache>
                <c:formatCode>#,##0.0;"▲ "#,##0.0</c:formatCode>
                <c:ptCount val="40"/>
                <c:pt idx="0">
                  <c:v>10.4</c:v>
                </c:pt>
                <c:pt idx="8">
                  <c:v>10.9</c:v>
                </c:pt>
                <c:pt idx="16">
                  <c:v>6.5</c:v>
                </c:pt>
                <c:pt idx="24">
                  <c:v>0</c:v>
                </c:pt>
                <c:pt idx="32">
                  <c:v>0</c:v>
                </c:pt>
              </c:numCache>
            </c:numRef>
          </c:yVal>
          <c:smooth val="0"/>
          <c:extLst>
            <c:ext xmlns:c16="http://schemas.microsoft.com/office/drawing/2014/chart" uri="{C3380CC4-5D6E-409C-BE32-E72D297353CC}">
              <c16:uniqueId val="{00000013-6A0E-4FB7-9D16-1C6F60D561DA}"/>
            </c:ext>
          </c:extLst>
        </c:ser>
        <c:dLbls>
          <c:showLegendKey val="0"/>
          <c:showVal val="1"/>
          <c:showCatName val="0"/>
          <c:showSerName val="0"/>
          <c:showPercent val="0"/>
          <c:showBubbleSize val="0"/>
        </c:dLbls>
        <c:axId val="84219776"/>
        <c:axId val="84234240"/>
      </c:scatterChart>
      <c:valAx>
        <c:axId val="84219776"/>
        <c:scaling>
          <c:orientation val="maxMin"/>
          <c:max val="9"/>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岐阜県養老町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５年度は、令和４年度の７．８％から０．４ポイント増加し、８．２％となった。対前年度で悪化した要因は、令和５年度の単年度実質公債費比率が令和２年度の比率と比較し悪化しているためである。これは、主に分子の構成要素である元利償還金の増加によるものである。令和５年度から防災行政無線デジタル化整備事業債の償還開始などに伴い、令和２年度決算の８５３，９１６千円から令和５年度決算では１，０２４，５３０千円と約２０％増加したため、分子全体としては１６．２</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の増加となった。</a:t>
          </a:r>
          <a:endParaRPr kumimoji="1" lang="en-US" altLang="ja-JP"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endParaRPr kumimoji="1" lang="en-US" altLang="ja-JP"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岐阜県養老町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将来負担比率は、前年度から５．２ポイント減少した。改善した主な要因は、地方債現在高の減少及び基金等の増加である。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分子の構成要素のうち、将来負担額は３５０，８８１千円減少した。主な要因としては、組合負担等見込額が組合における新たな地方債の借り入れなどにより、４９１，５４９千円増加したが、町一般会計等における地方債の発行が少なかったことにより、地方債現在高が６５７，７５４千円減少したためである。また、充当可能財源等は３７，５０７千円減少した。主な要因としては、充当可能基金がふるさと納税基金などの増加に伴い３９８，５９３千円増加したが、基準財政需要額算入見込額は４３６，１００千円減少（公債費の臨時財政対策債償還費３９６，４３８千円減少など）したためで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岐阜県養老町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は当初予算のとおり取り崩しを行い基金残高は減となった一方、減債基金およびその他特定目的基金では積立てを行ったことにより、基金残高は増となった。特にふるさと応援基金では、積立てが取崩しを大きく上回ったことから、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経常経費の削減等により基金の取崩しを可能な限り抑制すると同時に、剰余金が発生した場合には財政調整基金への積立てを行う。特定目的基金のうち、ふるさと納税寄附金など今後も収入が見込める事業については貴重な財源として有効に活用し、計画的に積立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・ふるさと応援基金：当町のまちづくりを応援しようとする個人、法人その他の団体からの寄附金を受け、住民参加型の地方自治を実現し、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個性豊かなまちづくりを進める。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・長寿社会福祉基金：本格的な高齢化社会に備え、活力ある長寿社会を築く。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・まちづくり整備基金：当町のもつ特性を活かし住みよい豊かなまちづくりを推進する。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・薩摩義士史跡整備基金：薩摩義士宝暦治水事業の偉業をたたえ、これを後生に末永く伝える役館跡等の史跡を整備し、もって地域の治水</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意識の高揚に資する。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・山口俊郎基金：山口俊郎顕彰事業の推進。</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ふるさと応援基金については、未来を担う人づくりに関する事業等の財源として一部取崩しを行ったものの、基金利子およびふるさと納税寄附金の一部を積立てたことにより、前年度比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2,759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まちづくり整備基金については、基金利子および環境整備協力金の一部を積立てたことにより、前年度比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ふるさと応援基金については、将来的な財源として計画的に積立てつつ、有効に活用していく。その他の基金についても、僅かでも可能な限り積立てを行っていく。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基金利子および当初予算で計上していた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百万円を積立てたが、財源不足となる恐れがあったため、当初予算編成で見込んでいた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百万円を取り崩したことにより、前年度比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経常経費の削減等により基金の取崩しを可能な限り抑制すると同時に、剰余金が発生した場合には財政調整基金への積立てを行う。特定目的基金のうち、ふるさと納税寄附金などについては貴重な財源として有効に活用し、計画的に積立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基金利子および令和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年度普通交付税のうち臨時財政対策債償還基金費の相当額を積立てたことにより、、前年度比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今後も地方債の新規発行は続くことが予想されるが可能な限り抑制すると同時に、経常経費の削減や特定財源の研究等により一般財源の確保に努め、取崩しを抑制する。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7A9FC26-2AE0-4F78-B191-B989A37535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D4FFB0D2-3E06-4B7A-A8B8-5506189E4A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5730652C-D0EE-4A2A-BB96-D801E72E028E}"/>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42F78663-955F-4516-8B32-FE57E9D28A92}"/>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885DC7E6-34E6-437E-9326-E62DD77F6BAA}"/>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B8F2BE44-DBFC-4253-8E3C-8D069971A347}"/>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岐阜県養老町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5033BB3B-CC03-4F93-A14A-1622E147C004}"/>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DA87A0F6-DBD8-4D5F-B9E6-55408009A55B}"/>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BD6CA434-E001-431F-9620-AA3A05B7AA88}"/>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E6B2E175-9935-4CF5-98D6-1EC872B6A609}"/>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F3432F75-50CB-4D63-BCEE-ABFABA772627}"/>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43915F26-1FD2-4593-B687-0E6CF6494A4D}"/>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26,397
25,678
72.29
13,218,221
12,137,051
1,061,703
7,027,966
9,958,553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701DAC0C-5DF5-45B3-9D94-E92752018316}"/>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A2681A55-056D-4E12-AFB6-3CF04D8DBC32}"/>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723013D2-6220-447F-B3EE-4104810C8A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32.6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9F0E49C-DFF9-4425-8A8D-C148C3D8532C}"/>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C0E9B3D2-1464-4D41-9B5C-89DEEE24CEBE}"/>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C1FF52F8-3690-42AE-AD82-63820375420F}"/>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40D9F889-A110-49E9-99A4-4F8DA7BBF79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76A74896-C905-4FEF-B70C-F0CC9F5C0353}"/>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8E623244-0ACC-4E82-872C-43A4633D7582}"/>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24747003-4447-4E97-9213-9EB9A0D0B7F8}"/>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1EBD7892-60BD-4C2A-BCB7-69872E4A6A24}"/>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D0D2971B-61CC-4221-A4F9-2055AA36864D}"/>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9459F364-69AD-4AE1-9C29-041E06627101}"/>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647D2E96-2D2E-4B8F-9130-DDCECF8AB331}"/>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41136305-FFCF-4A63-B030-1AF2AA0B7462}"/>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8FCE986A-F252-470F-9EAE-D5D312DF531B}"/>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EAF129AE-56B5-463A-B799-3D4F76F36AA9}"/>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D27DF9A4-95A7-4B0A-8715-7B8669323D0B}"/>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F1390429-DF4C-4E81-9509-001EDA222F23}"/>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D605F176-500F-48C0-9F28-39FA42B79E68}"/>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E2A679D7-EDEE-48AB-9811-7EF420A1047B}"/>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AD0E11F1-B6BC-4F53-95E6-48823CA79DA4}"/>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F0CB25F5-5CF1-4A58-81E0-F50954D5B969}"/>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9B962A7C-DDCD-409D-BB45-FD05D9686D21}"/>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7E9E5961-CACF-403D-8370-A5D5B6B67A9D}"/>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[ 60.0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1C349B97-6AF6-4E97-B36A-C6E815B32A15}"/>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BA3355C4-07CB-4D05-BB29-8021584FBF86}"/>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521F04BE-A1CF-4579-A838-D6E0CF35CB1D}"/>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5146005F-9384-428C-B028-0A44B7D81018}"/>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FBDAC989-8721-4133-B29E-E20711741E6A}"/>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4A4C5864-5D45-40BD-ABF4-1CC79472D922}"/>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82A85731-F7BB-477A-ACC9-A3ACFFCF3B71}"/>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EEEF5EDC-812B-44DB-AF9E-D0FA51AE0DF1}"/>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4327171B-5DF5-4BBC-8E0A-176031825119}"/>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9D6C89BB-37C8-430C-90C1-FAF2FBCB4F5D}"/>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有形固定資産減価償却率は、資産の老朽化度合を示す指標であり、割合が高いほど老朽化が進んでいることになる。</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本町</a:t>
          </a:r>
          <a:r>
            <a:rPr kumimoji="1" lang="ja-JP" altLang="en-US" sz="1100">
              <a:latin typeface="ＭＳ Ｐゴシック" panose="020B0600070205080204" pitchFamily="50" charset="-128"/>
              <a:ea typeface="ＭＳ Ｐゴシック" panose="020B0600070205080204" pitchFamily="50" charset="-128"/>
            </a:rPr>
            <a:t>は</a:t>
          </a:r>
          <a:r>
            <a:rPr kumimoji="1" lang="en-US" altLang="ja-JP" sz="1100">
              <a:latin typeface="ＭＳ Ｐゴシック" panose="020B0600070205080204" pitchFamily="50" charset="-128"/>
              <a:ea typeface="ＭＳ Ｐゴシック" panose="020B0600070205080204" pitchFamily="50" charset="-128"/>
            </a:rPr>
            <a:t>60.0</a:t>
          </a:r>
          <a:r>
            <a:rPr kumimoji="1" lang="ja-JP" altLang="en-US" sz="1100">
              <a:latin typeface="ＭＳ Ｐゴシック" panose="020B0600070205080204" pitchFamily="50" charset="-128"/>
              <a:ea typeface="ＭＳ Ｐゴシック" panose="020B0600070205080204" pitchFamily="50" charset="-128"/>
            </a:rPr>
            <a:t>％であり、これは県平均（</a:t>
          </a:r>
          <a:r>
            <a:rPr kumimoji="1" lang="en-US" altLang="ja-JP" sz="1100">
              <a:latin typeface="ＭＳ Ｐゴシック" panose="020B0600070205080204" pitchFamily="50" charset="-128"/>
              <a:ea typeface="ＭＳ Ｐゴシック" panose="020B0600070205080204" pitchFamily="50" charset="-128"/>
            </a:rPr>
            <a:t>66.0</a:t>
          </a:r>
          <a:r>
            <a:rPr kumimoji="1" lang="ja-JP" altLang="en-US" sz="1100">
              <a:latin typeface="ＭＳ Ｐゴシック" panose="020B0600070205080204" pitchFamily="50" charset="-128"/>
              <a:ea typeface="ＭＳ Ｐゴシック" panose="020B0600070205080204" pitchFamily="50" charset="-128"/>
            </a:rPr>
            <a:t>％）より</a:t>
          </a:r>
          <a:r>
            <a:rPr kumimoji="1" lang="en-US" altLang="ja-JP" sz="1100">
              <a:latin typeface="ＭＳ Ｐゴシック" panose="020B0600070205080204" pitchFamily="50" charset="-128"/>
              <a:ea typeface="ＭＳ Ｐゴシック" panose="020B0600070205080204" pitchFamily="50" charset="-128"/>
            </a:rPr>
            <a:t>6.0</a:t>
          </a:r>
          <a:r>
            <a:rPr kumimoji="1" lang="ja-JP" altLang="en-US" sz="1100">
              <a:latin typeface="ＭＳ Ｐゴシック" panose="020B0600070205080204" pitchFamily="50" charset="-128"/>
              <a:ea typeface="ＭＳ Ｐゴシック" panose="020B0600070205080204" pitchFamily="50" charset="-128"/>
            </a:rPr>
            <a:t>ポイント、類似団体平均（</a:t>
          </a:r>
          <a:r>
            <a:rPr kumimoji="1" lang="en-US" altLang="ja-JP" sz="1100">
              <a:latin typeface="ＭＳ Ｐゴシック" panose="020B0600070205080204" pitchFamily="50" charset="-128"/>
              <a:ea typeface="ＭＳ Ｐゴシック" panose="020B0600070205080204" pitchFamily="50" charset="-128"/>
            </a:rPr>
            <a:t>66.3%</a:t>
          </a:r>
          <a:r>
            <a:rPr kumimoji="1" lang="ja-JP" altLang="en-US" sz="1100">
              <a:latin typeface="ＭＳ Ｐゴシック" panose="020B0600070205080204" pitchFamily="50" charset="-128"/>
              <a:ea typeface="ＭＳ Ｐゴシック" panose="020B0600070205080204" pitchFamily="50" charset="-128"/>
            </a:rPr>
            <a:t>）より</a:t>
          </a:r>
          <a:r>
            <a:rPr kumimoji="1" lang="en-US" altLang="ja-JP" sz="1100">
              <a:latin typeface="ＭＳ Ｐゴシック" panose="020B0600070205080204" pitchFamily="50" charset="-128"/>
              <a:ea typeface="ＭＳ Ｐゴシック" panose="020B0600070205080204" pitchFamily="50" charset="-128"/>
            </a:rPr>
            <a:t>6.3</a:t>
          </a:r>
          <a:r>
            <a:rPr kumimoji="1" lang="ja-JP" altLang="en-US" sz="1100">
              <a:latin typeface="ＭＳ Ｐゴシック" panose="020B0600070205080204" pitchFamily="50" charset="-128"/>
              <a:ea typeface="ＭＳ Ｐゴシック" panose="020B0600070205080204" pitchFamily="50" charset="-128"/>
            </a:rPr>
            <a:t>ポイント低いため比較的更新や長寿命化等が行えていると</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思われる</a:t>
          </a:r>
          <a:r>
            <a:rPr kumimoji="1" lang="ja-JP" altLang="en-US" sz="1100">
              <a:latin typeface="ＭＳ Ｐゴシック" panose="020B0600070205080204" pitchFamily="50" charset="-128"/>
              <a:ea typeface="ＭＳ Ｐゴシック" panose="020B0600070205080204" pitchFamily="50" charset="-128"/>
            </a:rPr>
            <a:t>。今後も継続的な更新・長寿命化ならびに所有資産数の適正化などを行っていくことが必要である。</a:t>
          </a:r>
        </a:p>
        <a:p>
          <a:r>
            <a:rPr kumimoji="1" lang="ja-JP" altLang="en-US" sz="1100">
              <a:latin typeface="ＭＳ Ｐゴシック" panose="020B0600070205080204" pitchFamily="50" charset="-128"/>
              <a:ea typeface="ＭＳ Ｐゴシック" panose="020B0600070205080204" pitchFamily="50" charset="-128"/>
            </a:rPr>
            <a:t>　</a:t>
          </a: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6138BA5E-3047-4DA3-A7B5-0296D1D0DF43}"/>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8C8AEB5C-7DB2-4553-876C-B339ABF63F02}"/>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B2E64FB1-E886-4079-90FA-BB982AD6828E}"/>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0F5C7D2D-2E05-4384-9A6B-D52ED48717DC}"/>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A63C64D3-335C-4AC2-B7A5-AC371934DBE6}"/>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F3192616-3738-46D3-A8E1-E177F63A114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987E420D-936C-437F-8221-D33F2EE3F197}"/>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D24B908F-6556-4DF2-8867-BF78E2FF98E1}"/>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F778C6AB-0914-449C-AE3B-360A52071F97}"/>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EB51235A-655C-452C-AC44-31F28AB201AF}"/>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BCF78ADF-88CE-4635-8791-F1757A16707F}"/>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9A00FC57-ECA0-49AA-B31B-85BDEEEF0471}"/>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2E2DA5A7-6D94-486B-AC54-FE8C15ED5B92}"/>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48D13788-75D7-4E3F-B771-85CC9F589C2D}"/>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809DE5C2-817D-4ACA-BDEF-C888BA6F7FC3}"/>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4F266C01-535D-4883-A5BF-9D0DF856053D}"/>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59690</xdr:rowOff>
    </xdr:from>
    <xdr:to>
      <xdr:col>23</xdr:col>
      <xdr:colOff>85090</xdr:colOff>
      <xdr:row>33</xdr:row>
      <xdr:rowOff>70908</xdr:rowOff>
    </xdr:to>
    <xdr:cxnSp macro="">
      <xdr:nvCxnSpPr>
        <xdr:cNvPr id="65" name="直線コネクタ 64">
          <a:extLst>
            <a:ext uri="{FF2B5EF4-FFF2-40B4-BE49-F238E27FC236}">
              <a16:creationId xmlns:a16="http://schemas.microsoft.com/office/drawing/2014/main" id="{8815C18D-3DF3-440C-BC7B-873B72950194}"/>
            </a:ext>
          </a:extLst>
        </xdr:cNvPr>
        <xdr:cNvCxnSpPr/>
      </xdr:nvCxnSpPr>
      <xdr:spPr>
        <a:xfrm flipV="1">
          <a:off x="4760595" y="5460365"/>
          <a:ext cx="1270" cy="1039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74735</xdr:rowOff>
    </xdr:from>
    <xdr:ext cx="405111" cy="259045"/>
    <xdr:sp macro="" textlink="">
      <xdr:nvSpPr>
        <xdr:cNvPr id="66" name="有形固定資産減価償却率最小値テキスト">
          <a:extLst>
            <a:ext uri="{FF2B5EF4-FFF2-40B4-BE49-F238E27FC236}">
              <a16:creationId xmlns:a16="http://schemas.microsoft.com/office/drawing/2014/main" id="{68C11D93-8CF8-4B91-A7C9-B2490AFABF57}"/>
            </a:ext>
          </a:extLst>
        </xdr:cNvPr>
        <xdr:cNvSpPr txBox="1"/>
      </xdr:nvSpPr>
      <xdr:spPr>
        <a:xfrm>
          <a:off x="4813300" y="6504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70908</xdr:rowOff>
    </xdr:from>
    <xdr:to>
      <xdr:col>23</xdr:col>
      <xdr:colOff>174625</xdr:colOff>
      <xdr:row>33</xdr:row>
      <xdr:rowOff>70908</xdr:rowOff>
    </xdr:to>
    <xdr:cxnSp macro="">
      <xdr:nvCxnSpPr>
        <xdr:cNvPr id="67" name="直線コネクタ 66">
          <a:extLst>
            <a:ext uri="{FF2B5EF4-FFF2-40B4-BE49-F238E27FC236}">
              <a16:creationId xmlns:a16="http://schemas.microsoft.com/office/drawing/2014/main" id="{04C621BE-2183-43F4-9644-C24F24D4817A}"/>
            </a:ext>
          </a:extLst>
        </xdr:cNvPr>
        <xdr:cNvCxnSpPr/>
      </xdr:nvCxnSpPr>
      <xdr:spPr>
        <a:xfrm>
          <a:off x="4673600" y="6500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6367</xdr:rowOff>
    </xdr:from>
    <xdr:ext cx="405111" cy="259045"/>
    <xdr:sp macro="" textlink="">
      <xdr:nvSpPr>
        <xdr:cNvPr id="68" name="有形固定資産減価償却率最大値テキスト">
          <a:extLst>
            <a:ext uri="{FF2B5EF4-FFF2-40B4-BE49-F238E27FC236}">
              <a16:creationId xmlns:a16="http://schemas.microsoft.com/office/drawing/2014/main" id="{5E3E3107-A18D-4B80-B68E-DB10C96AA9E2}"/>
            </a:ext>
          </a:extLst>
        </xdr:cNvPr>
        <xdr:cNvSpPr txBox="1"/>
      </xdr:nvSpPr>
      <xdr:spPr>
        <a:xfrm>
          <a:off x="4813300" y="5235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59690</xdr:rowOff>
    </xdr:from>
    <xdr:to>
      <xdr:col>23</xdr:col>
      <xdr:colOff>174625</xdr:colOff>
      <xdr:row>27</xdr:row>
      <xdr:rowOff>59690</xdr:rowOff>
    </xdr:to>
    <xdr:cxnSp macro="">
      <xdr:nvCxnSpPr>
        <xdr:cNvPr id="69" name="直線コネクタ 68">
          <a:extLst>
            <a:ext uri="{FF2B5EF4-FFF2-40B4-BE49-F238E27FC236}">
              <a16:creationId xmlns:a16="http://schemas.microsoft.com/office/drawing/2014/main" id="{6F4F168C-8FCE-4B7E-97C7-69DF80127DD6}"/>
            </a:ext>
          </a:extLst>
        </xdr:cNvPr>
        <xdr:cNvCxnSpPr/>
      </xdr:nvCxnSpPr>
      <xdr:spPr>
        <a:xfrm>
          <a:off x="4673600" y="5460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83414</xdr:rowOff>
    </xdr:from>
    <xdr:ext cx="405111" cy="259045"/>
    <xdr:sp macro="" textlink="">
      <xdr:nvSpPr>
        <xdr:cNvPr id="70" name="有形固定資産減価償却率平均値テキスト">
          <a:extLst>
            <a:ext uri="{FF2B5EF4-FFF2-40B4-BE49-F238E27FC236}">
              <a16:creationId xmlns:a16="http://schemas.microsoft.com/office/drawing/2014/main" id="{A3AF68A8-8CC0-4812-96CE-51F081491C6B}"/>
            </a:ext>
          </a:extLst>
        </xdr:cNvPr>
        <xdr:cNvSpPr txBox="1"/>
      </xdr:nvSpPr>
      <xdr:spPr>
        <a:xfrm>
          <a:off x="4813300" y="58269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104987</xdr:rowOff>
    </xdr:from>
    <xdr:to>
      <xdr:col>23</xdr:col>
      <xdr:colOff>136525</xdr:colOff>
      <xdr:row>30</xdr:row>
      <xdr:rowOff>35137</xdr:rowOff>
    </xdr:to>
    <xdr:sp macro="" textlink="">
      <xdr:nvSpPr>
        <xdr:cNvPr id="71" name="フローチャート: 判断 70">
          <a:extLst>
            <a:ext uri="{FF2B5EF4-FFF2-40B4-BE49-F238E27FC236}">
              <a16:creationId xmlns:a16="http://schemas.microsoft.com/office/drawing/2014/main" id="{5152C774-4B1B-4D50-B33A-A00739A1C358}"/>
            </a:ext>
          </a:extLst>
        </xdr:cNvPr>
        <xdr:cNvSpPr/>
      </xdr:nvSpPr>
      <xdr:spPr>
        <a:xfrm>
          <a:off x="4711700" y="5848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47413</xdr:rowOff>
    </xdr:from>
    <xdr:to>
      <xdr:col>19</xdr:col>
      <xdr:colOff>187325</xdr:colOff>
      <xdr:row>29</xdr:row>
      <xdr:rowOff>149013</xdr:rowOff>
    </xdr:to>
    <xdr:sp macro="" textlink="">
      <xdr:nvSpPr>
        <xdr:cNvPr id="72" name="フローチャート: 判断 71">
          <a:extLst>
            <a:ext uri="{FF2B5EF4-FFF2-40B4-BE49-F238E27FC236}">
              <a16:creationId xmlns:a16="http://schemas.microsoft.com/office/drawing/2014/main" id="{2F134196-BE9D-4A0D-9D1C-A21C0D538620}"/>
            </a:ext>
          </a:extLst>
        </xdr:cNvPr>
        <xdr:cNvSpPr/>
      </xdr:nvSpPr>
      <xdr:spPr>
        <a:xfrm>
          <a:off x="4000500" y="579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7832</xdr:rowOff>
    </xdr:from>
    <xdr:to>
      <xdr:col>15</xdr:col>
      <xdr:colOff>187325</xdr:colOff>
      <xdr:row>29</xdr:row>
      <xdr:rowOff>109432</xdr:rowOff>
    </xdr:to>
    <xdr:sp macro="" textlink="">
      <xdr:nvSpPr>
        <xdr:cNvPr id="73" name="フローチャート: 判断 72">
          <a:extLst>
            <a:ext uri="{FF2B5EF4-FFF2-40B4-BE49-F238E27FC236}">
              <a16:creationId xmlns:a16="http://schemas.microsoft.com/office/drawing/2014/main" id="{0155BDF9-3E0C-4935-9C51-6E7C57B4FB3D}"/>
            </a:ext>
          </a:extLst>
        </xdr:cNvPr>
        <xdr:cNvSpPr/>
      </xdr:nvSpPr>
      <xdr:spPr>
        <a:xfrm>
          <a:off x="3238500" y="5751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28</xdr:row>
      <xdr:rowOff>128905</xdr:rowOff>
    </xdr:from>
    <xdr:to>
      <xdr:col>11</xdr:col>
      <xdr:colOff>187325</xdr:colOff>
      <xdr:row>29</xdr:row>
      <xdr:rowOff>59055</xdr:rowOff>
    </xdr:to>
    <xdr:sp macro="" textlink="">
      <xdr:nvSpPr>
        <xdr:cNvPr id="74" name="フローチャート: 判断 73">
          <a:extLst>
            <a:ext uri="{FF2B5EF4-FFF2-40B4-BE49-F238E27FC236}">
              <a16:creationId xmlns:a16="http://schemas.microsoft.com/office/drawing/2014/main" id="{803E497C-0E92-4053-A9CD-83F3575B6EFD}"/>
            </a:ext>
          </a:extLst>
        </xdr:cNvPr>
        <xdr:cNvSpPr/>
      </xdr:nvSpPr>
      <xdr:spPr>
        <a:xfrm>
          <a:off x="2476500" y="570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96520</xdr:rowOff>
    </xdr:from>
    <xdr:to>
      <xdr:col>7</xdr:col>
      <xdr:colOff>187325</xdr:colOff>
      <xdr:row>29</xdr:row>
      <xdr:rowOff>26670</xdr:rowOff>
    </xdr:to>
    <xdr:sp macro="" textlink="">
      <xdr:nvSpPr>
        <xdr:cNvPr id="75" name="フローチャート: 判断 74">
          <a:extLst>
            <a:ext uri="{FF2B5EF4-FFF2-40B4-BE49-F238E27FC236}">
              <a16:creationId xmlns:a16="http://schemas.microsoft.com/office/drawing/2014/main" id="{DBF59E30-BBCB-48E5-BE25-A4B897794444}"/>
            </a:ext>
          </a:extLst>
        </xdr:cNvPr>
        <xdr:cNvSpPr/>
      </xdr:nvSpPr>
      <xdr:spPr>
        <a:xfrm>
          <a:off x="1714500" y="5668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05D73040-6E88-4705-BED1-226AF838D625}"/>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ADE14C4C-34B5-4AEE-9EDF-DE3D587C5B6D}"/>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2ED13445-80F3-40EC-BC7A-2F628E5447BE}"/>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72F5769C-F45C-4A18-84A8-8F441E0E1D2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1ADAAC27-D64A-4AF5-BFD0-973790048416}"/>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49742</xdr:rowOff>
    </xdr:from>
    <xdr:to>
      <xdr:col>23</xdr:col>
      <xdr:colOff>136525</xdr:colOff>
      <xdr:row>28</xdr:row>
      <xdr:rowOff>151342</xdr:rowOff>
    </xdr:to>
    <xdr:sp macro="" textlink="">
      <xdr:nvSpPr>
        <xdr:cNvPr id="81" name="楕円 80">
          <a:extLst>
            <a:ext uri="{FF2B5EF4-FFF2-40B4-BE49-F238E27FC236}">
              <a16:creationId xmlns:a16="http://schemas.microsoft.com/office/drawing/2014/main" id="{E2442A5A-4DB8-49FE-B583-DBE9D53946E9}"/>
            </a:ext>
          </a:extLst>
        </xdr:cNvPr>
        <xdr:cNvSpPr/>
      </xdr:nvSpPr>
      <xdr:spPr>
        <a:xfrm>
          <a:off x="4711700" y="5621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72619</xdr:rowOff>
    </xdr:from>
    <xdr:ext cx="405111" cy="259045"/>
    <xdr:sp macro="" textlink="">
      <xdr:nvSpPr>
        <xdr:cNvPr id="82" name="有形固定資産減価償却率該当値テキスト">
          <a:extLst>
            <a:ext uri="{FF2B5EF4-FFF2-40B4-BE49-F238E27FC236}">
              <a16:creationId xmlns:a16="http://schemas.microsoft.com/office/drawing/2014/main" id="{6C1D250E-E6FE-4202-8A8A-2DDE6C4CC2D5}"/>
            </a:ext>
          </a:extLst>
        </xdr:cNvPr>
        <xdr:cNvSpPr txBox="1"/>
      </xdr:nvSpPr>
      <xdr:spPr>
        <a:xfrm>
          <a:off x="4813300" y="5473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27</xdr:row>
      <xdr:rowOff>163618</xdr:rowOff>
    </xdr:from>
    <xdr:to>
      <xdr:col>19</xdr:col>
      <xdr:colOff>187325</xdr:colOff>
      <xdr:row>28</xdr:row>
      <xdr:rowOff>93768</xdr:rowOff>
    </xdr:to>
    <xdr:sp macro="" textlink="">
      <xdr:nvSpPr>
        <xdr:cNvPr id="83" name="楕円 82">
          <a:extLst>
            <a:ext uri="{FF2B5EF4-FFF2-40B4-BE49-F238E27FC236}">
              <a16:creationId xmlns:a16="http://schemas.microsoft.com/office/drawing/2014/main" id="{D0F311FB-3A4D-4E3F-A1A2-61355E03642B}"/>
            </a:ext>
          </a:extLst>
        </xdr:cNvPr>
        <xdr:cNvSpPr/>
      </xdr:nvSpPr>
      <xdr:spPr>
        <a:xfrm>
          <a:off x="4000500" y="5564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42968</xdr:rowOff>
    </xdr:from>
    <xdr:to>
      <xdr:col>23</xdr:col>
      <xdr:colOff>85725</xdr:colOff>
      <xdr:row>28</xdr:row>
      <xdr:rowOff>100542</xdr:rowOff>
    </xdr:to>
    <xdr:cxnSp macro="">
      <xdr:nvCxnSpPr>
        <xdr:cNvPr id="84" name="直線コネクタ 83">
          <a:extLst>
            <a:ext uri="{FF2B5EF4-FFF2-40B4-BE49-F238E27FC236}">
              <a16:creationId xmlns:a16="http://schemas.microsoft.com/office/drawing/2014/main" id="{144BD851-69DF-43C9-B410-F8385EF322FC}"/>
            </a:ext>
          </a:extLst>
        </xdr:cNvPr>
        <xdr:cNvCxnSpPr/>
      </xdr:nvCxnSpPr>
      <xdr:spPr>
        <a:xfrm>
          <a:off x="4051300" y="5615093"/>
          <a:ext cx="711200" cy="57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27</xdr:row>
      <xdr:rowOff>106045</xdr:rowOff>
    </xdr:from>
    <xdr:to>
      <xdr:col>15</xdr:col>
      <xdr:colOff>187325</xdr:colOff>
      <xdr:row>28</xdr:row>
      <xdr:rowOff>36195</xdr:rowOff>
    </xdr:to>
    <xdr:sp macro="" textlink="">
      <xdr:nvSpPr>
        <xdr:cNvPr id="85" name="楕円 84">
          <a:extLst>
            <a:ext uri="{FF2B5EF4-FFF2-40B4-BE49-F238E27FC236}">
              <a16:creationId xmlns:a16="http://schemas.microsoft.com/office/drawing/2014/main" id="{CD2E44A9-0460-47A4-BE75-C4E9C8A2F2C0}"/>
            </a:ext>
          </a:extLst>
        </xdr:cNvPr>
        <xdr:cNvSpPr/>
      </xdr:nvSpPr>
      <xdr:spPr>
        <a:xfrm>
          <a:off x="3238500" y="550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27</xdr:row>
      <xdr:rowOff>156845</xdr:rowOff>
    </xdr:from>
    <xdr:to>
      <xdr:col>19</xdr:col>
      <xdr:colOff>136525</xdr:colOff>
      <xdr:row>28</xdr:row>
      <xdr:rowOff>42968</xdr:rowOff>
    </xdr:to>
    <xdr:cxnSp macro="">
      <xdr:nvCxnSpPr>
        <xdr:cNvPr id="86" name="直線コネクタ 85">
          <a:extLst>
            <a:ext uri="{FF2B5EF4-FFF2-40B4-BE49-F238E27FC236}">
              <a16:creationId xmlns:a16="http://schemas.microsoft.com/office/drawing/2014/main" id="{869471B9-A2A9-4CDB-BE9A-C7A7607ED452}"/>
            </a:ext>
          </a:extLst>
        </xdr:cNvPr>
        <xdr:cNvCxnSpPr/>
      </xdr:nvCxnSpPr>
      <xdr:spPr>
        <a:xfrm>
          <a:off x="3289300" y="5557520"/>
          <a:ext cx="762000" cy="57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27</xdr:row>
      <xdr:rowOff>73660</xdr:rowOff>
    </xdr:from>
    <xdr:to>
      <xdr:col>11</xdr:col>
      <xdr:colOff>187325</xdr:colOff>
      <xdr:row>28</xdr:row>
      <xdr:rowOff>3810</xdr:rowOff>
    </xdr:to>
    <xdr:sp macro="" textlink="">
      <xdr:nvSpPr>
        <xdr:cNvPr id="87" name="楕円 86">
          <a:extLst>
            <a:ext uri="{FF2B5EF4-FFF2-40B4-BE49-F238E27FC236}">
              <a16:creationId xmlns:a16="http://schemas.microsoft.com/office/drawing/2014/main" id="{FC289CF7-7007-4B62-A99C-269A1C9E20C2}"/>
            </a:ext>
          </a:extLst>
        </xdr:cNvPr>
        <xdr:cNvSpPr/>
      </xdr:nvSpPr>
      <xdr:spPr>
        <a:xfrm>
          <a:off x="2476500" y="5474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27</xdr:row>
      <xdr:rowOff>124460</xdr:rowOff>
    </xdr:from>
    <xdr:to>
      <xdr:col>15</xdr:col>
      <xdr:colOff>136525</xdr:colOff>
      <xdr:row>27</xdr:row>
      <xdr:rowOff>156845</xdr:rowOff>
    </xdr:to>
    <xdr:cxnSp macro="">
      <xdr:nvCxnSpPr>
        <xdr:cNvPr id="88" name="直線コネクタ 87">
          <a:extLst>
            <a:ext uri="{FF2B5EF4-FFF2-40B4-BE49-F238E27FC236}">
              <a16:creationId xmlns:a16="http://schemas.microsoft.com/office/drawing/2014/main" id="{16E5D752-26BC-4F4F-90FC-C4E282EF5EB2}"/>
            </a:ext>
          </a:extLst>
        </xdr:cNvPr>
        <xdr:cNvCxnSpPr/>
      </xdr:nvCxnSpPr>
      <xdr:spPr>
        <a:xfrm>
          <a:off x="2527300" y="5525135"/>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27</xdr:row>
      <xdr:rowOff>52070</xdr:rowOff>
    </xdr:from>
    <xdr:to>
      <xdr:col>7</xdr:col>
      <xdr:colOff>187325</xdr:colOff>
      <xdr:row>27</xdr:row>
      <xdr:rowOff>153670</xdr:rowOff>
    </xdr:to>
    <xdr:sp macro="" textlink="">
      <xdr:nvSpPr>
        <xdr:cNvPr id="89" name="楕円 88">
          <a:extLst>
            <a:ext uri="{FF2B5EF4-FFF2-40B4-BE49-F238E27FC236}">
              <a16:creationId xmlns:a16="http://schemas.microsoft.com/office/drawing/2014/main" id="{742114DF-D237-4B35-9411-BD567C219EC7}"/>
            </a:ext>
          </a:extLst>
        </xdr:cNvPr>
        <xdr:cNvSpPr/>
      </xdr:nvSpPr>
      <xdr:spPr>
        <a:xfrm>
          <a:off x="1714500" y="545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27</xdr:row>
      <xdr:rowOff>102870</xdr:rowOff>
    </xdr:from>
    <xdr:to>
      <xdr:col>11</xdr:col>
      <xdr:colOff>136525</xdr:colOff>
      <xdr:row>27</xdr:row>
      <xdr:rowOff>124460</xdr:rowOff>
    </xdr:to>
    <xdr:cxnSp macro="">
      <xdr:nvCxnSpPr>
        <xdr:cNvPr id="90" name="直線コネクタ 89">
          <a:extLst>
            <a:ext uri="{FF2B5EF4-FFF2-40B4-BE49-F238E27FC236}">
              <a16:creationId xmlns:a16="http://schemas.microsoft.com/office/drawing/2014/main" id="{BDA66953-F449-490E-BFF7-1565AB783663}"/>
            </a:ext>
          </a:extLst>
        </xdr:cNvPr>
        <xdr:cNvCxnSpPr/>
      </xdr:nvCxnSpPr>
      <xdr:spPr>
        <a:xfrm>
          <a:off x="1765300" y="5503545"/>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140140</xdr:rowOff>
    </xdr:from>
    <xdr:ext cx="405111" cy="259045"/>
    <xdr:sp macro="" textlink="">
      <xdr:nvSpPr>
        <xdr:cNvPr id="91" name="n_1aveValue有形固定資産減価償却率">
          <a:extLst>
            <a:ext uri="{FF2B5EF4-FFF2-40B4-BE49-F238E27FC236}">
              <a16:creationId xmlns:a16="http://schemas.microsoft.com/office/drawing/2014/main" id="{7F6A417B-C2B6-4D35-B870-563AA36F93FD}"/>
            </a:ext>
          </a:extLst>
        </xdr:cNvPr>
        <xdr:cNvSpPr txBox="1"/>
      </xdr:nvSpPr>
      <xdr:spPr>
        <a:xfrm>
          <a:off x="3836044" y="5883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100559</xdr:rowOff>
    </xdr:from>
    <xdr:ext cx="405111" cy="259045"/>
    <xdr:sp macro="" textlink="">
      <xdr:nvSpPr>
        <xdr:cNvPr id="92" name="n_2aveValue有形固定資産減価償却率">
          <a:extLst>
            <a:ext uri="{FF2B5EF4-FFF2-40B4-BE49-F238E27FC236}">
              <a16:creationId xmlns:a16="http://schemas.microsoft.com/office/drawing/2014/main" id="{416ADFA7-B7C6-434E-9695-30459A5C598B}"/>
            </a:ext>
          </a:extLst>
        </xdr:cNvPr>
        <xdr:cNvSpPr txBox="1"/>
      </xdr:nvSpPr>
      <xdr:spPr>
        <a:xfrm>
          <a:off x="3086744" y="5844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50182</xdr:rowOff>
    </xdr:from>
    <xdr:ext cx="405111" cy="259045"/>
    <xdr:sp macro="" textlink="">
      <xdr:nvSpPr>
        <xdr:cNvPr id="93" name="n_3aveValue有形固定資産減価償却率">
          <a:extLst>
            <a:ext uri="{FF2B5EF4-FFF2-40B4-BE49-F238E27FC236}">
              <a16:creationId xmlns:a16="http://schemas.microsoft.com/office/drawing/2014/main" id="{A76CF273-EF25-4549-B345-75FF03A86704}"/>
            </a:ext>
          </a:extLst>
        </xdr:cNvPr>
        <xdr:cNvSpPr txBox="1"/>
      </xdr:nvSpPr>
      <xdr:spPr>
        <a:xfrm>
          <a:off x="2324744" y="5793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17797</xdr:rowOff>
    </xdr:from>
    <xdr:ext cx="405111" cy="259045"/>
    <xdr:sp macro="" textlink="">
      <xdr:nvSpPr>
        <xdr:cNvPr id="94" name="n_4aveValue有形固定資産減価償却率">
          <a:extLst>
            <a:ext uri="{FF2B5EF4-FFF2-40B4-BE49-F238E27FC236}">
              <a16:creationId xmlns:a16="http://schemas.microsoft.com/office/drawing/2014/main" id="{04FC9B4E-2AB5-46CC-90EC-3B086A3F9853}"/>
            </a:ext>
          </a:extLst>
        </xdr:cNvPr>
        <xdr:cNvSpPr txBox="1"/>
      </xdr:nvSpPr>
      <xdr:spPr>
        <a:xfrm>
          <a:off x="1562744" y="576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110295</xdr:rowOff>
    </xdr:from>
    <xdr:ext cx="405111" cy="259045"/>
    <xdr:sp macro="" textlink="">
      <xdr:nvSpPr>
        <xdr:cNvPr id="95" name="n_1mainValue有形固定資産減価償却率">
          <a:extLst>
            <a:ext uri="{FF2B5EF4-FFF2-40B4-BE49-F238E27FC236}">
              <a16:creationId xmlns:a16="http://schemas.microsoft.com/office/drawing/2014/main" id="{0C59C7B6-2BAD-4B4C-865A-7089E889805D}"/>
            </a:ext>
          </a:extLst>
        </xdr:cNvPr>
        <xdr:cNvSpPr txBox="1"/>
      </xdr:nvSpPr>
      <xdr:spPr>
        <a:xfrm>
          <a:off x="3836044" y="53395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26</xdr:row>
      <xdr:rowOff>52722</xdr:rowOff>
    </xdr:from>
    <xdr:ext cx="405111" cy="259045"/>
    <xdr:sp macro="" textlink="">
      <xdr:nvSpPr>
        <xdr:cNvPr id="96" name="n_2mainValue有形固定資産減価償却率">
          <a:extLst>
            <a:ext uri="{FF2B5EF4-FFF2-40B4-BE49-F238E27FC236}">
              <a16:creationId xmlns:a16="http://schemas.microsoft.com/office/drawing/2014/main" id="{814CBB3E-AF75-428B-BEB5-CC069F5C5648}"/>
            </a:ext>
          </a:extLst>
        </xdr:cNvPr>
        <xdr:cNvSpPr txBox="1"/>
      </xdr:nvSpPr>
      <xdr:spPr>
        <a:xfrm>
          <a:off x="3086744" y="5281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26</xdr:row>
      <xdr:rowOff>20337</xdr:rowOff>
    </xdr:from>
    <xdr:ext cx="405111" cy="259045"/>
    <xdr:sp macro="" textlink="">
      <xdr:nvSpPr>
        <xdr:cNvPr id="97" name="n_3mainValue有形固定資産減価償却率">
          <a:extLst>
            <a:ext uri="{FF2B5EF4-FFF2-40B4-BE49-F238E27FC236}">
              <a16:creationId xmlns:a16="http://schemas.microsoft.com/office/drawing/2014/main" id="{0EFAEE91-38C1-46B8-B778-F7D4B1CDA431}"/>
            </a:ext>
          </a:extLst>
        </xdr:cNvPr>
        <xdr:cNvSpPr txBox="1"/>
      </xdr:nvSpPr>
      <xdr:spPr>
        <a:xfrm>
          <a:off x="2324744" y="5249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25</xdr:row>
      <xdr:rowOff>170197</xdr:rowOff>
    </xdr:from>
    <xdr:ext cx="405111" cy="259045"/>
    <xdr:sp macro="" textlink="">
      <xdr:nvSpPr>
        <xdr:cNvPr id="98" name="n_4mainValue有形固定資産減価償却率">
          <a:extLst>
            <a:ext uri="{FF2B5EF4-FFF2-40B4-BE49-F238E27FC236}">
              <a16:creationId xmlns:a16="http://schemas.microsoft.com/office/drawing/2014/main" id="{425F6956-9826-4A77-A19B-250144CE6A5E}"/>
            </a:ext>
          </a:extLst>
        </xdr:cNvPr>
        <xdr:cNvSpPr txBox="1"/>
      </xdr:nvSpPr>
      <xdr:spPr>
        <a:xfrm>
          <a:off x="1562744" y="522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FEAC8BAC-3752-4CC5-85CE-E830AF514669}"/>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F7D76FF2-F484-4DBB-9422-5993DC76B0B1}"/>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D39950A4-ED16-4E72-A4B8-7B0AF222CCED}"/>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[ 471.8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15D354A2-AF1D-4DE8-88BF-5973C493A7C9}"/>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71F7A704-0E3B-43FF-BA0B-8CCB4EA922F5}"/>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089E67DD-3925-4BE3-A325-B3B09ED00B91}"/>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825F6088-B3AD-418F-B718-A14AE8242694}"/>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D3051007-D936-4E69-9020-F4DD13770546}"/>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90CD6026-1F6B-4F5B-801C-A87500C247A2}"/>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4F1DC03A-7D16-40FA-A434-CDE2510B35EE}"/>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5FB70D74-42CC-4965-8E81-42C6318C801A}"/>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2A3BC32C-D0AE-4E7D-AA40-D58E1E82D7FF}"/>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59BDC3DB-3D45-476D-9B74-0E7B2002554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債務償還比率は、債務償還に充当できる一般財源に対する実質債務の比率であり、率が低いほど債務償還能力が高いことを表す。</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本町は</a:t>
          </a:r>
          <a:r>
            <a:rPr kumimoji="1" lang="en-US" altLang="ja-JP" sz="1100">
              <a:latin typeface="ＭＳ Ｐゴシック" panose="020B0600070205080204" pitchFamily="50" charset="-128"/>
              <a:ea typeface="ＭＳ Ｐゴシック" panose="020B0600070205080204" pitchFamily="50" charset="-128"/>
            </a:rPr>
            <a:t>471.8</a:t>
          </a:r>
          <a:r>
            <a:rPr kumimoji="1" lang="ja-JP" altLang="en-US" sz="1100">
              <a:latin typeface="ＭＳ Ｐゴシック" panose="020B0600070205080204" pitchFamily="50" charset="-128"/>
              <a:ea typeface="ＭＳ Ｐゴシック" panose="020B0600070205080204" pitchFamily="50" charset="-128"/>
            </a:rPr>
            <a:t>％であり、県平均（</a:t>
          </a:r>
          <a:r>
            <a:rPr kumimoji="1" lang="en-US" altLang="ja-JP" sz="1100">
              <a:latin typeface="ＭＳ Ｐゴシック" panose="020B0600070205080204" pitchFamily="50" charset="-128"/>
              <a:ea typeface="ＭＳ Ｐゴシック" panose="020B0600070205080204" pitchFamily="50" charset="-128"/>
            </a:rPr>
            <a:t>311.0</a:t>
          </a:r>
          <a:r>
            <a:rPr kumimoji="1" lang="ja-JP" altLang="en-US" sz="1100">
              <a:latin typeface="ＭＳ Ｐゴシック" panose="020B0600070205080204" pitchFamily="50" charset="-128"/>
              <a:ea typeface="ＭＳ Ｐゴシック" panose="020B0600070205080204" pitchFamily="50" charset="-128"/>
            </a:rPr>
            <a:t>％）より</a:t>
          </a:r>
          <a:r>
            <a:rPr kumimoji="1" lang="en-US" altLang="ja-JP" sz="1100">
              <a:latin typeface="ＭＳ Ｐゴシック" panose="020B0600070205080204" pitchFamily="50" charset="-128"/>
              <a:ea typeface="ＭＳ Ｐゴシック" panose="020B0600070205080204" pitchFamily="50" charset="-128"/>
            </a:rPr>
            <a:t>160.8</a:t>
          </a:r>
          <a:r>
            <a:rPr kumimoji="1" lang="ja-JP" altLang="en-US" sz="1100">
              <a:latin typeface="ＭＳ Ｐゴシック" panose="020B0600070205080204" pitchFamily="50" charset="-128"/>
              <a:ea typeface="ＭＳ Ｐゴシック" panose="020B0600070205080204" pitchFamily="50" charset="-128"/>
            </a:rPr>
            <a:t>％、類似団体平均（</a:t>
          </a:r>
          <a:r>
            <a:rPr kumimoji="1" lang="en-US" altLang="ja-JP" sz="1100">
              <a:latin typeface="ＭＳ Ｐゴシック" panose="020B0600070205080204" pitchFamily="50" charset="-128"/>
              <a:ea typeface="ＭＳ Ｐゴシック" panose="020B0600070205080204" pitchFamily="50" charset="-128"/>
            </a:rPr>
            <a:t>375.6</a:t>
          </a:r>
          <a:r>
            <a:rPr kumimoji="1" lang="ja-JP" altLang="en-US" sz="1100">
              <a:latin typeface="ＭＳ Ｐゴシック" panose="020B0600070205080204" pitchFamily="50" charset="-128"/>
              <a:ea typeface="ＭＳ Ｐゴシック" panose="020B0600070205080204" pitchFamily="50" charset="-128"/>
            </a:rPr>
            <a:t>％）より</a:t>
          </a:r>
          <a:r>
            <a:rPr kumimoji="1" lang="en-US" altLang="ja-JP" sz="1100">
              <a:latin typeface="ＭＳ Ｐゴシック" panose="020B0600070205080204" pitchFamily="50" charset="-128"/>
              <a:ea typeface="ＭＳ Ｐゴシック" panose="020B0600070205080204" pitchFamily="50" charset="-128"/>
            </a:rPr>
            <a:t>96.2</a:t>
          </a:r>
          <a:r>
            <a:rPr kumimoji="1" lang="ja-JP" altLang="en-US" sz="1100">
              <a:latin typeface="ＭＳ Ｐゴシック" panose="020B0600070205080204" pitchFamily="50" charset="-128"/>
              <a:ea typeface="ＭＳ Ｐゴシック" panose="020B0600070205080204" pitchFamily="50" charset="-128"/>
            </a:rPr>
            <a:t>％低く、債務償還能力はやや低いと言える。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月に改定された公共施設等総合管理計画に基づき、統廃合の検討を含め、適切な維持管理に努めることで、地方債残高の抑制を図ることが求められている。</a:t>
          </a: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BC149CD7-4F7A-405C-8859-02488141253F}"/>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55520243-DC1A-4E75-81D5-772791E447C1}"/>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7236ED70-9F30-4BAB-9D80-A502913300E7}"/>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CC99D984-6736-40B2-B0E4-6F23F090C1FE}"/>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id="{D158D652-8A0B-4EAA-9A1D-693239D3DB36}"/>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EC7996C6-6084-43D3-ADAD-95969811EFA4}"/>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F4DF97CE-9188-408D-9237-2EE9845174F7}"/>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C23FBF78-2501-4222-87BE-E49846CCA2A8}"/>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5789E423-E32C-4EE5-9C73-872E93937A3B}"/>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B20C4189-EDC9-467C-9613-1220F3746EDF}"/>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CB1E7291-154F-48F7-8E8B-A5EE81DCCF55}"/>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9EDF3954-3BFA-4747-A8CB-EF7333E4C27F}"/>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C41D1527-B6B1-428B-A757-49D4D3BAB2B3}"/>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B8EC0EA8-2E78-4193-A817-351760036495}"/>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3CFEBBCC-66D5-4295-879F-6E4D56EC50F9}"/>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105558</xdr:rowOff>
    </xdr:from>
    <xdr:to>
      <xdr:col>76</xdr:col>
      <xdr:colOff>21589</xdr:colOff>
      <xdr:row>33</xdr:row>
      <xdr:rowOff>151151</xdr:rowOff>
    </xdr:to>
    <xdr:cxnSp macro="">
      <xdr:nvCxnSpPr>
        <xdr:cNvPr id="127" name="直線コネクタ 126">
          <a:extLst>
            <a:ext uri="{FF2B5EF4-FFF2-40B4-BE49-F238E27FC236}">
              <a16:creationId xmlns:a16="http://schemas.microsoft.com/office/drawing/2014/main" id="{3D612A08-9FE9-4C2B-B95E-D1D7F291BCE2}"/>
            </a:ext>
          </a:extLst>
        </xdr:cNvPr>
        <xdr:cNvCxnSpPr/>
      </xdr:nvCxnSpPr>
      <xdr:spPr>
        <a:xfrm flipV="1">
          <a:off x="14793595" y="5334783"/>
          <a:ext cx="1269" cy="12457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154978</xdr:rowOff>
    </xdr:from>
    <xdr:ext cx="560923" cy="259045"/>
    <xdr:sp macro="" textlink="">
      <xdr:nvSpPr>
        <xdr:cNvPr id="128" name="債務償還比率最小値テキスト">
          <a:extLst>
            <a:ext uri="{FF2B5EF4-FFF2-40B4-BE49-F238E27FC236}">
              <a16:creationId xmlns:a16="http://schemas.microsoft.com/office/drawing/2014/main" id="{7B3A2D6C-7175-4FAF-B2D4-98411580A5B2}"/>
            </a:ext>
          </a:extLst>
        </xdr:cNvPr>
        <xdr:cNvSpPr txBox="1"/>
      </xdr:nvSpPr>
      <xdr:spPr>
        <a:xfrm>
          <a:off x="14846300" y="658435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151151</xdr:rowOff>
    </xdr:from>
    <xdr:to>
      <xdr:col>76</xdr:col>
      <xdr:colOff>111125</xdr:colOff>
      <xdr:row>33</xdr:row>
      <xdr:rowOff>151151</xdr:rowOff>
    </xdr:to>
    <xdr:cxnSp macro="">
      <xdr:nvCxnSpPr>
        <xdr:cNvPr id="129" name="直線コネクタ 128">
          <a:extLst>
            <a:ext uri="{FF2B5EF4-FFF2-40B4-BE49-F238E27FC236}">
              <a16:creationId xmlns:a16="http://schemas.microsoft.com/office/drawing/2014/main" id="{B9CE2478-C677-4626-87D4-A9FF6D440176}"/>
            </a:ext>
          </a:extLst>
        </xdr:cNvPr>
        <xdr:cNvCxnSpPr/>
      </xdr:nvCxnSpPr>
      <xdr:spPr>
        <a:xfrm>
          <a:off x="14706600" y="6580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52235</xdr:rowOff>
    </xdr:from>
    <xdr:ext cx="405111" cy="259045"/>
    <xdr:sp macro="" textlink="">
      <xdr:nvSpPr>
        <xdr:cNvPr id="130" name="債務償還比率最大値テキスト">
          <a:extLst>
            <a:ext uri="{FF2B5EF4-FFF2-40B4-BE49-F238E27FC236}">
              <a16:creationId xmlns:a16="http://schemas.microsoft.com/office/drawing/2014/main" id="{B930CCA4-EDD4-401F-88DF-07F35D424B63}"/>
            </a:ext>
          </a:extLst>
        </xdr:cNvPr>
        <xdr:cNvSpPr txBox="1"/>
      </xdr:nvSpPr>
      <xdr:spPr>
        <a:xfrm>
          <a:off x="14846300" y="5110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105558</xdr:rowOff>
    </xdr:from>
    <xdr:to>
      <xdr:col>76</xdr:col>
      <xdr:colOff>111125</xdr:colOff>
      <xdr:row>26</xdr:row>
      <xdr:rowOff>105558</xdr:rowOff>
    </xdr:to>
    <xdr:cxnSp macro="">
      <xdr:nvCxnSpPr>
        <xdr:cNvPr id="131" name="直線コネクタ 130">
          <a:extLst>
            <a:ext uri="{FF2B5EF4-FFF2-40B4-BE49-F238E27FC236}">
              <a16:creationId xmlns:a16="http://schemas.microsoft.com/office/drawing/2014/main" id="{2D6DC35E-1B25-4884-B9E0-B55A900E7154}"/>
            </a:ext>
          </a:extLst>
        </xdr:cNvPr>
        <xdr:cNvCxnSpPr/>
      </xdr:nvCxnSpPr>
      <xdr:spPr>
        <a:xfrm>
          <a:off x="14706600" y="5334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163297</xdr:rowOff>
    </xdr:from>
    <xdr:ext cx="469744" cy="259045"/>
    <xdr:sp macro="" textlink="">
      <xdr:nvSpPr>
        <xdr:cNvPr id="132" name="債務償還比率平均値テキスト">
          <a:extLst>
            <a:ext uri="{FF2B5EF4-FFF2-40B4-BE49-F238E27FC236}">
              <a16:creationId xmlns:a16="http://schemas.microsoft.com/office/drawing/2014/main" id="{2747E668-D608-48B2-B69A-9404C2EDB7B2}"/>
            </a:ext>
          </a:extLst>
        </xdr:cNvPr>
        <xdr:cNvSpPr txBox="1"/>
      </xdr:nvSpPr>
      <xdr:spPr>
        <a:xfrm>
          <a:off x="14846300" y="55639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140420</xdr:rowOff>
    </xdr:from>
    <xdr:to>
      <xdr:col>76</xdr:col>
      <xdr:colOff>73025</xdr:colOff>
      <xdr:row>29</xdr:row>
      <xdr:rowOff>70570</xdr:rowOff>
    </xdr:to>
    <xdr:sp macro="" textlink="">
      <xdr:nvSpPr>
        <xdr:cNvPr id="133" name="フローチャート: 判断 132">
          <a:extLst>
            <a:ext uri="{FF2B5EF4-FFF2-40B4-BE49-F238E27FC236}">
              <a16:creationId xmlns:a16="http://schemas.microsoft.com/office/drawing/2014/main" id="{A03A1A38-D934-42F2-BB51-11C1218E6A74}"/>
            </a:ext>
          </a:extLst>
        </xdr:cNvPr>
        <xdr:cNvSpPr/>
      </xdr:nvSpPr>
      <xdr:spPr>
        <a:xfrm>
          <a:off x="14744700" y="5712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170286</xdr:rowOff>
    </xdr:from>
    <xdr:to>
      <xdr:col>72</xdr:col>
      <xdr:colOff>123825</xdr:colOff>
      <xdr:row>29</xdr:row>
      <xdr:rowOff>100436</xdr:rowOff>
    </xdr:to>
    <xdr:sp macro="" textlink="">
      <xdr:nvSpPr>
        <xdr:cNvPr id="134" name="フローチャート: 判断 133">
          <a:extLst>
            <a:ext uri="{FF2B5EF4-FFF2-40B4-BE49-F238E27FC236}">
              <a16:creationId xmlns:a16="http://schemas.microsoft.com/office/drawing/2014/main" id="{24D92B1E-8779-4249-A170-7F261D5D5127}"/>
            </a:ext>
          </a:extLst>
        </xdr:cNvPr>
        <xdr:cNvSpPr/>
      </xdr:nvSpPr>
      <xdr:spPr>
        <a:xfrm>
          <a:off x="14033500" y="5742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28</xdr:row>
      <xdr:rowOff>158891</xdr:rowOff>
    </xdr:from>
    <xdr:to>
      <xdr:col>68</xdr:col>
      <xdr:colOff>123825</xdr:colOff>
      <xdr:row>29</xdr:row>
      <xdr:rowOff>89041</xdr:rowOff>
    </xdr:to>
    <xdr:sp macro="" textlink="">
      <xdr:nvSpPr>
        <xdr:cNvPr id="135" name="フローチャート: 判断 134">
          <a:extLst>
            <a:ext uri="{FF2B5EF4-FFF2-40B4-BE49-F238E27FC236}">
              <a16:creationId xmlns:a16="http://schemas.microsoft.com/office/drawing/2014/main" id="{4E99AA0F-06A8-47F7-B8F1-89C34E193540}"/>
            </a:ext>
          </a:extLst>
        </xdr:cNvPr>
        <xdr:cNvSpPr/>
      </xdr:nvSpPr>
      <xdr:spPr>
        <a:xfrm>
          <a:off x="13271500" y="5731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113862</xdr:rowOff>
    </xdr:from>
    <xdr:to>
      <xdr:col>64</xdr:col>
      <xdr:colOff>123825</xdr:colOff>
      <xdr:row>30</xdr:row>
      <xdr:rowOff>44012</xdr:rowOff>
    </xdr:to>
    <xdr:sp macro="" textlink="">
      <xdr:nvSpPr>
        <xdr:cNvPr id="136" name="フローチャート: 判断 135">
          <a:extLst>
            <a:ext uri="{FF2B5EF4-FFF2-40B4-BE49-F238E27FC236}">
              <a16:creationId xmlns:a16="http://schemas.microsoft.com/office/drawing/2014/main" id="{6AF5F4BC-21D6-41F7-916C-5DA8B1AE1FA0}"/>
            </a:ext>
          </a:extLst>
        </xdr:cNvPr>
        <xdr:cNvSpPr/>
      </xdr:nvSpPr>
      <xdr:spPr>
        <a:xfrm>
          <a:off x="12509500" y="585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118180</xdr:rowOff>
    </xdr:from>
    <xdr:to>
      <xdr:col>60</xdr:col>
      <xdr:colOff>123825</xdr:colOff>
      <xdr:row>30</xdr:row>
      <xdr:rowOff>48330</xdr:rowOff>
    </xdr:to>
    <xdr:sp macro="" textlink="">
      <xdr:nvSpPr>
        <xdr:cNvPr id="137" name="フローチャート: 判断 136">
          <a:extLst>
            <a:ext uri="{FF2B5EF4-FFF2-40B4-BE49-F238E27FC236}">
              <a16:creationId xmlns:a16="http://schemas.microsoft.com/office/drawing/2014/main" id="{2A38D419-B5F6-4452-A1E2-3D03E758C445}"/>
            </a:ext>
          </a:extLst>
        </xdr:cNvPr>
        <xdr:cNvSpPr/>
      </xdr:nvSpPr>
      <xdr:spPr>
        <a:xfrm>
          <a:off x="11747500" y="5861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720F8B12-117C-4858-84B5-9490EF53D844}"/>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A1F66A08-DBC3-4513-B93E-9B11C48EBA89}"/>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C5E838C5-38E7-4597-BFB1-4300EB76386C}"/>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D330F272-CC30-4F20-B13B-A189BBB9BAB2}"/>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6516B819-5CFA-4A36-BC9C-4C4D50A47D12}"/>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84356</xdr:rowOff>
    </xdr:from>
    <xdr:to>
      <xdr:col>76</xdr:col>
      <xdr:colOff>73025</xdr:colOff>
      <xdr:row>30</xdr:row>
      <xdr:rowOff>14506</xdr:rowOff>
    </xdr:to>
    <xdr:sp macro="" textlink="">
      <xdr:nvSpPr>
        <xdr:cNvPr id="143" name="楕円 142">
          <a:extLst>
            <a:ext uri="{FF2B5EF4-FFF2-40B4-BE49-F238E27FC236}">
              <a16:creationId xmlns:a16="http://schemas.microsoft.com/office/drawing/2014/main" id="{0B9731A5-A64E-4B00-BF20-D9F70375ACF0}"/>
            </a:ext>
          </a:extLst>
        </xdr:cNvPr>
        <xdr:cNvSpPr/>
      </xdr:nvSpPr>
      <xdr:spPr>
        <a:xfrm>
          <a:off x="14744700" y="5827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62783</xdr:rowOff>
    </xdr:from>
    <xdr:ext cx="469744" cy="259045"/>
    <xdr:sp macro="" textlink="">
      <xdr:nvSpPr>
        <xdr:cNvPr id="144" name="債務償還比率該当値テキスト">
          <a:extLst>
            <a:ext uri="{FF2B5EF4-FFF2-40B4-BE49-F238E27FC236}">
              <a16:creationId xmlns:a16="http://schemas.microsoft.com/office/drawing/2014/main" id="{345816FA-6282-41DA-A9AA-21B2B1DA6832}"/>
            </a:ext>
          </a:extLst>
        </xdr:cNvPr>
        <xdr:cNvSpPr txBox="1"/>
      </xdr:nvSpPr>
      <xdr:spPr>
        <a:xfrm>
          <a:off x="14846300" y="5806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72602</xdr:rowOff>
    </xdr:from>
    <xdr:to>
      <xdr:col>72</xdr:col>
      <xdr:colOff>123825</xdr:colOff>
      <xdr:row>30</xdr:row>
      <xdr:rowOff>2752</xdr:rowOff>
    </xdr:to>
    <xdr:sp macro="" textlink="">
      <xdr:nvSpPr>
        <xdr:cNvPr id="145" name="楕円 144">
          <a:extLst>
            <a:ext uri="{FF2B5EF4-FFF2-40B4-BE49-F238E27FC236}">
              <a16:creationId xmlns:a16="http://schemas.microsoft.com/office/drawing/2014/main" id="{C5823902-105B-4428-BBC7-719B6820B42C}"/>
            </a:ext>
          </a:extLst>
        </xdr:cNvPr>
        <xdr:cNvSpPr/>
      </xdr:nvSpPr>
      <xdr:spPr>
        <a:xfrm>
          <a:off x="14033500" y="5816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123402</xdr:rowOff>
    </xdr:from>
    <xdr:to>
      <xdr:col>76</xdr:col>
      <xdr:colOff>22225</xdr:colOff>
      <xdr:row>29</xdr:row>
      <xdr:rowOff>135156</xdr:rowOff>
    </xdr:to>
    <xdr:cxnSp macro="">
      <xdr:nvCxnSpPr>
        <xdr:cNvPr id="146" name="直線コネクタ 145">
          <a:extLst>
            <a:ext uri="{FF2B5EF4-FFF2-40B4-BE49-F238E27FC236}">
              <a16:creationId xmlns:a16="http://schemas.microsoft.com/office/drawing/2014/main" id="{D3C2D495-8AEF-4463-9F23-F2FDE24E72F6}"/>
            </a:ext>
          </a:extLst>
        </xdr:cNvPr>
        <xdr:cNvCxnSpPr/>
      </xdr:nvCxnSpPr>
      <xdr:spPr>
        <a:xfrm>
          <a:off x="14084300" y="5866977"/>
          <a:ext cx="711200" cy="11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56889</xdr:rowOff>
    </xdr:from>
    <xdr:to>
      <xdr:col>68</xdr:col>
      <xdr:colOff>123825</xdr:colOff>
      <xdr:row>29</xdr:row>
      <xdr:rowOff>158489</xdr:rowOff>
    </xdr:to>
    <xdr:sp macro="" textlink="">
      <xdr:nvSpPr>
        <xdr:cNvPr id="147" name="楕円 146">
          <a:extLst>
            <a:ext uri="{FF2B5EF4-FFF2-40B4-BE49-F238E27FC236}">
              <a16:creationId xmlns:a16="http://schemas.microsoft.com/office/drawing/2014/main" id="{ED559C53-6358-454E-BAC8-81F8991D035D}"/>
            </a:ext>
          </a:extLst>
        </xdr:cNvPr>
        <xdr:cNvSpPr/>
      </xdr:nvSpPr>
      <xdr:spPr>
        <a:xfrm>
          <a:off x="13271500" y="580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107689</xdr:rowOff>
    </xdr:from>
    <xdr:to>
      <xdr:col>72</xdr:col>
      <xdr:colOff>73025</xdr:colOff>
      <xdr:row>29</xdr:row>
      <xdr:rowOff>123402</xdr:rowOff>
    </xdr:to>
    <xdr:cxnSp macro="">
      <xdr:nvCxnSpPr>
        <xdr:cNvPr id="148" name="直線コネクタ 147">
          <a:extLst>
            <a:ext uri="{FF2B5EF4-FFF2-40B4-BE49-F238E27FC236}">
              <a16:creationId xmlns:a16="http://schemas.microsoft.com/office/drawing/2014/main" id="{218D4146-756C-463A-9475-4C567778E213}"/>
            </a:ext>
          </a:extLst>
        </xdr:cNvPr>
        <xdr:cNvCxnSpPr/>
      </xdr:nvCxnSpPr>
      <xdr:spPr>
        <a:xfrm>
          <a:off x="13322300" y="5851264"/>
          <a:ext cx="762000" cy="15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82388</xdr:rowOff>
    </xdr:from>
    <xdr:to>
      <xdr:col>64</xdr:col>
      <xdr:colOff>123825</xdr:colOff>
      <xdr:row>31</xdr:row>
      <xdr:rowOff>12538</xdr:rowOff>
    </xdr:to>
    <xdr:sp macro="" textlink="">
      <xdr:nvSpPr>
        <xdr:cNvPr id="149" name="楕円 148">
          <a:extLst>
            <a:ext uri="{FF2B5EF4-FFF2-40B4-BE49-F238E27FC236}">
              <a16:creationId xmlns:a16="http://schemas.microsoft.com/office/drawing/2014/main" id="{93652F2E-7D53-402B-A095-ACF6B2913852}"/>
            </a:ext>
          </a:extLst>
        </xdr:cNvPr>
        <xdr:cNvSpPr/>
      </xdr:nvSpPr>
      <xdr:spPr>
        <a:xfrm>
          <a:off x="12509500" y="5997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107689</xdr:rowOff>
    </xdr:from>
    <xdr:to>
      <xdr:col>68</xdr:col>
      <xdr:colOff>73025</xdr:colOff>
      <xdr:row>30</xdr:row>
      <xdr:rowOff>133188</xdr:rowOff>
    </xdr:to>
    <xdr:cxnSp macro="">
      <xdr:nvCxnSpPr>
        <xdr:cNvPr id="150" name="直線コネクタ 149">
          <a:extLst>
            <a:ext uri="{FF2B5EF4-FFF2-40B4-BE49-F238E27FC236}">
              <a16:creationId xmlns:a16="http://schemas.microsoft.com/office/drawing/2014/main" id="{ECB7DF63-B782-48CE-8089-A5B0BAB9D912}"/>
            </a:ext>
          </a:extLst>
        </xdr:cNvPr>
        <xdr:cNvCxnSpPr/>
      </xdr:nvCxnSpPr>
      <xdr:spPr>
        <a:xfrm flipV="1">
          <a:off x="12560300" y="5851264"/>
          <a:ext cx="762000" cy="196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163830</xdr:rowOff>
    </xdr:from>
    <xdr:to>
      <xdr:col>60</xdr:col>
      <xdr:colOff>123825</xdr:colOff>
      <xdr:row>31</xdr:row>
      <xdr:rowOff>93980</xdr:rowOff>
    </xdr:to>
    <xdr:sp macro="" textlink="">
      <xdr:nvSpPr>
        <xdr:cNvPr id="151" name="楕円 150">
          <a:extLst>
            <a:ext uri="{FF2B5EF4-FFF2-40B4-BE49-F238E27FC236}">
              <a16:creationId xmlns:a16="http://schemas.microsoft.com/office/drawing/2014/main" id="{7055A1BD-0324-4354-A976-18743154D1F0}"/>
            </a:ext>
          </a:extLst>
        </xdr:cNvPr>
        <xdr:cNvSpPr/>
      </xdr:nvSpPr>
      <xdr:spPr>
        <a:xfrm>
          <a:off x="11747500" y="6078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133188</xdr:rowOff>
    </xdr:from>
    <xdr:to>
      <xdr:col>64</xdr:col>
      <xdr:colOff>73025</xdr:colOff>
      <xdr:row>31</xdr:row>
      <xdr:rowOff>43180</xdr:rowOff>
    </xdr:to>
    <xdr:cxnSp macro="">
      <xdr:nvCxnSpPr>
        <xdr:cNvPr id="152" name="直線コネクタ 151">
          <a:extLst>
            <a:ext uri="{FF2B5EF4-FFF2-40B4-BE49-F238E27FC236}">
              <a16:creationId xmlns:a16="http://schemas.microsoft.com/office/drawing/2014/main" id="{BAAD9665-9107-42D8-A14D-03BCAEBE7A0D}"/>
            </a:ext>
          </a:extLst>
        </xdr:cNvPr>
        <xdr:cNvCxnSpPr/>
      </xdr:nvCxnSpPr>
      <xdr:spPr>
        <a:xfrm flipV="1">
          <a:off x="11798300" y="6048213"/>
          <a:ext cx="762000" cy="81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116963</xdr:rowOff>
    </xdr:from>
    <xdr:ext cx="469744" cy="259045"/>
    <xdr:sp macro="" textlink="">
      <xdr:nvSpPr>
        <xdr:cNvPr id="153" name="n_1aveValue債務償還比率">
          <a:extLst>
            <a:ext uri="{FF2B5EF4-FFF2-40B4-BE49-F238E27FC236}">
              <a16:creationId xmlns:a16="http://schemas.microsoft.com/office/drawing/2014/main" id="{F57E9F02-CAC6-4856-AB60-4BE39C0D2CCD}"/>
            </a:ext>
          </a:extLst>
        </xdr:cNvPr>
        <xdr:cNvSpPr txBox="1"/>
      </xdr:nvSpPr>
      <xdr:spPr>
        <a:xfrm>
          <a:off x="13836727" y="5517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105568</xdr:rowOff>
    </xdr:from>
    <xdr:ext cx="469744" cy="259045"/>
    <xdr:sp macro="" textlink="">
      <xdr:nvSpPr>
        <xdr:cNvPr id="154" name="n_2aveValue債務償還比率">
          <a:extLst>
            <a:ext uri="{FF2B5EF4-FFF2-40B4-BE49-F238E27FC236}">
              <a16:creationId xmlns:a16="http://schemas.microsoft.com/office/drawing/2014/main" id="{AB2DDFE6-83F4-4644-9D8D-5F3A2ACD0CA8}"/>
            </a:ext>
          </a:extLst>
        </xdr:cNvPr>
        <xdr:cNvSpPr txBox="1"/>
      </xdr:nvSpPr>
      <xdr:spPr>
        <a:xfrm>
          <a:off x="13087427" y="5506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60539</xdr:rowOff>
    </xdr:from>
    <xdr:ext cx="469744" cy="259045"/>
    <xdr:sp macro="" textlink="">
      <xdr:nvSpPr>
        <xdr:cNvPr id="155" name="n_3aveValue債務償還比率">
          <a:extLst>
            <a:ext uri="{FF2B5EF4-FFF2-40B4-BE49-F238E27FC236}">
              <a16:creationId xmlns:a16="http://schemas.microsoft.com/office/drawing/2014/main" id="{84B5C619-A850-4834-B5C9-C325ACE8A186}"/>
            </a:ext>
          </a:extLst>
        </xdr:cNvPr>
        <xdr:cNvSpPr txBox="1"/>
      </xdr:nvSpPr>
      <xdr:spPr>
        <a:xfrm>
          <a:off x="12325427" y="5632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64857</xdr:rowOff>
    </xdr:from>
    <xdr:ext cx="469744" cy="259045"/>
    <xdr:sp macro="" textlink="">
      <xdr:nvSpPr>
        <xdr:cNvPr id="156" name="n_4aveValue債務償還比率">
          <a:extLst>
            <a:ext uri="{FF2B5EF4-FFF2-40B4-BE49-F238E27FC236}">
              <a16:creationId xmlns:a16="http://schemas.microsoft.com/office/drawing/2014/main" id="{E9B334F8-1128-4B4F-8EA6-D780B1072383}"/>
            </a:ext>
          </a:extLst>
        </xdr:cNvPr>
        <xdr:cNvSpPr txBox="1"/>
      </xdr:nvSpPr>
      <xdr:spPr>
        <a:xfrm>
          <a:off x="11563427" y="5636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29</xdr:row>
      <xdr:rowOff>165329</xdr:rowOff>
    </xdr:from>
    <xdr:ext cx="469744" cy="259045"/>
    <xdr:sp macro="" textlink="">
      <xdr:nvSpPr>
        <xdr:cNvPr id="157" name="n_1mainValue債務償還比率">
          <a:extLst>
            <a:ext uri="{FF2B5EF4-FFF2-40B4-BE49-F238E27FC236}">
              <a16:creationId xmlns:a16="http://schemas.microsoft.com/office/drawing/2014/main" id="{662D577F-3F3C-4A41-A1E9-2C59E6DC32B3}"/>
            </a:ext>
          </a:extLst>
        </xdr:cNvPr>
        <xdr:cNvSpPr txBox="1"/>
      </xdr:nvSpPr>
      <xdr:spPr>
        <a:xfrm>
          <a:off x="13836727" y="5908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149616</xdr:rowOff>
    </xdr:from>
    <xdr:ext cx="469744" cy="259045"/>
    <xdr:sp macro="" textlink="">
      <xdr:nvSpPr>
        <xdr:cNvPr id="158" name="n_2mainValue債務償還比率">
          <a:extLst>
            <a:ext uri="{FF2B5EF4-FFF2-40B4-BE49-F238E27FC236}">
              <a16:creationId xmlns:a16="http://schemas.microsoft.com/office/drawing/2014/main" id="{CCA3C40F-4900-4BA0-943F-3FE8A3626835}"/>
            </a:ext>
          </a:extLst>
        </xdr:cNvPr>
        <xdr:cNvSpPr txBox="1"/>
      </xdr:nvSpPr>
      <xdr:spPr>
        <a:xfrm>
          <a:off x="13087427" y="5893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3665</xdr:rowOff>
    </xdr:from>
    <xdr:ext cx="469744" cy="259045"/>
    <xdr:sp macro="" textlink="">
      <xdr:nvSpPr>
        <xdr:cNvPr id="159" name="n_3mainValue債務償還比率">
          <a:extLst>
            <a:ext uri="{FF2B5EF4-FFF2-40B4-BE49-F238E27FC236}">
              <a16:creationId xmlns:a16="http://schemas.microsoft.com/office/drawing/2014/main" id="{08184BB0-BBF8-4A97-9E17-3D7E9FA835BD}"/>
            </a:ext>
          </a:extLst>
        </xdr:cNvPr>
        <xdr:cNvSpPr txBox="1"/>
      </xdr:nvSpPr>
      <xdr:spPr>
        <a:xfrm>
          <a:off x="12325427" y="6090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85107</xdr:rowOff>
    </xdr:from>
    <xdr:ext cx="469744" cy="259045"/>
    <xdr:sp macro="" textlink="">
      <xdr:nvSpPr>
        <xdr:cNvPr id="160" name="n_4mainValue債務償還比率">
          <a:extLst>
            <a:ext uri="{FF2B5EF4-FFF2-40B4-BE49-F238E27FC236}">
              <a16:creationId xmlns:a16="http://schemas.microsoft.com/office/drawing/2014/main" id="{971BCEEF-ADCB-425A-B9D2-DE65265349CB}"/>
            </a:ext>
          </a:extLst>
        </xdr:cNvPr>
        <xdr:cNvSpPr txBox="1"/>
      </xdr:nvSpPr>
      <xdr:spPr>
        <a:xfrm>
          <a:off x="11563427" y="6171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138D290E-63E6-4F11-BB24-B6ED42E11A1E}"/>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8B967640-F225-46A9-AAEA-47D2AB3204BD}"/>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C93C6F7C-4798-4D21-BBF9-AE891BD8A63A}"/>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871D09B8-0926-49B7-8C59-826656F0D42A}"/>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1868D735-2D4C-4CFD-8187-10CCCF72A8AF}"/>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DBAA24F5-2D97-4963-B503-D8568DAF1E0D}"/>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D8CCF9FF-9C51-42D4-8E9F-972D69A19CCD}"/>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A8CBC356-35B1-4321-ADD7-92FA9CF1E2FE}"/>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19A75E37-CAE2-42ED-A960-DE32491B1232}"/>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F619358A-A4C0-409D-9270-FC7954492AD3}"/>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岐阜県養老町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B96BB01A-4D92-472D-9E55-DCCB6A5F011A}"/>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AC13E6-2863-46DD-9358-4788630D5AC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977D38DC-D28F-49DC-ABCB-DE5B2ABB0118}"/>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F2F5A91D-0383-4889-BA39-A020D3EF61A4}"/>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27518978-E92B-4C5C-BDF4-A4CBD5F496D2}"/>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169D9615-2033-493D-AEFA-FD9504ECD1F3}"/>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26,397
25,678
72.29
13,218,221
12,137,051
1,061,703
7,027,966
9,958,553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CBECF9AD-B635-46DD-942A-204FB44736FD}"/>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02F24C5-C447-4DE6-A04B-9E4AE9AF826A}"/>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2AF878D-E3F3-44B5-81E5-BA489CE96ABC}"/>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32.6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457A5BD-21CD-4684-A390-E7B18209990C}"/>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7BEC068-4271-4055-A09A-B6F477785EB7}"/>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7B8B5206-1B23-4B1C-883E-E37718B4D472}"/>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40F92E75-FD78-4985-93B6-FF27EBFEED91}"/>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C60BDEFF-DA1E-412D-95EE-83B0B8D70B78}"/>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5B237FE-5080-478E-BCB4-C84D14C52756}"/>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C72F529-875D-4225-BA4F-16C1D43D457A}"/>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21D3607B-920B-4F5E-895C-26E2607A9F27}"/>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9C558BF6-1F52-4096-B463-F58B2B6CCE3A}"/>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61EC9F8A-3831-430D-804B-9E2B580D1AB3}"/>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F03E2951-B96F-4A04-A93B-1407057F8C3D}"/>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A91DAA3-5192-4290-B8FF-BC0D830F39AE}"/>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D592812-B75A-4F61-82BB-CA3E31302726}"/>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1BAC7EA-671B-48F9-A8A0-8E7BB02F0D17}"/>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57E67557-80BB-4E70-9EBA-E88301BDD413}"/>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B70072E4-65C1-46C7-9414-A9F3F74A50EB}"/>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67856673-DAEA-4390-BC93-4B5346EC2F0C}"/>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BF338C74-B891-4999-933D-CC0C1A36192C}"/>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30CF7D0B-4939-40C0-B2F8-EAC17E577167}"/>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176CD47-3DE9-4DEA-892B-2CB212F233F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8A192152-5369-4759-9B26-51B3F523B7B4}"/>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91CB500-5F4B-4BFC-AE2E-40C4A11D8CFD}"/>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5C97CEFF-F4BB-4B2D-835F-B43627652BDC}"/>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AEA94E3-6482-4AFE-9500-F16CC338815A}"/>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7E6F38A5-4DD6-40A8-8B88-714A04563423}"/>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94525EAA-1D19-4165-A3F8-758E68126FAC}"/>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28946B86-E143-47CA-8D25-3666EA264B86}"/>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6B492C87-0022-46F1-9CA9-C6E8CD04C153}"/>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3" name="テキスト ボックス 42">
          <a:extLst>
            <a:ext uri="{FF2B5EF4-FFF2-40B4-BE49-F238E27FC236}">
              <a16:creationId xmlns:a16="http://schemas.microsoft.com/office/drawing/2014/main" id="{0354CC06-814D-4A6F-9044-A49529CB78E9}"/>
            </a:ext>
          </a:extLst>
        </xdr:cNvPr>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295E937C-08C3-4E59-9FD3-722ADE4E1134}"/>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121755</xdr:rowOff>
    </xdr:from>
    <xdr:ext cx="403059" cy="259045"/>
    <xdr:sp macro="" textlink="">
      <xdr:nvSpPr>
        <xdr:cNvPr id="45" name="テキスト ボックス 44">
          <a:extLst>
            <a:ext uri="{FF2B5EF4-FFF2-40B4-BE49-F238E27FC236}">
              <a16:creationId xmlns:a16="http://schemas.microsoft.com/office/drawing/2014/main" id="{6E925ACE-20C9-41C5-AA6D-B70F2C315C83}"/>
            </a:ext>
          </a:extLst>
        </xdr:cNvPr>
        <xdr:cNvSpPr txBox="1"/>
      </xdr:nvSpPr>
      <xdr:spPr>
        <a:xfrm>
          <a:off x="358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D4489578-FAC1-4F09-A657-4520BC6374EA}"/>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6CD38EA4-B2EC-443E-9010-53A925C37509}"/>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44947868-205A-450A-8AD1-17D00EDFFCD9}"/>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8355EFAB-8E69-4B10-925D-DC412DFF40F4}"/>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9F4EE520-075F-4774-8737-70287CB335F3}"/>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2795EE54-F7A3-439A-B1FE-01813E703703}"/>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89B0184A-D390-44E8-9CCD-BB3A0CB6F62E}"/>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31A3B6B-9CEA-4AA1-9B1E-8E2A6EB6C12C}"/>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C231347-F35F-4E37-A977-70A098E3C211}"/>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31949</xdr:rowOff>
    </xdr:from>
    <xdr:ext cx="403059" cy="259045"/>
    <xdr:sp macro="" textlink="">
      <xdr:nvSpPr>
        <xdr:cNvPr id="55" name="テキスト ボックス 54">
          <a:extLst>
            <a:ext uri="{FF2B5EF4-FFF2-40B4-BE49-F238E27FC236}">
              <a16:creationId xmlns:a16="http://schemas.microsoft.com/office/drawing/2014/main" id="{BF962420-11F4-406E-94C2-ABFCE7F40A09}"/>
            </a:ext>
          </a:extLst>
        </xdr:cNvPr>
        <xdr:cNvSpPr txBox="1"/>
      </xdr:nvSpPr>
      <xdr:spPr>
        <a:xfrm>
          <a:off x="358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DEA7A62A-342D-4017-8A39-4904856437CE}"/>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7" name="テキスト ボックス 56">
          <a:extLst>
            <a:ext uri="{FF2B5EF4-FFF2-40B4-BE49-F238E27FC236}">
              <a16:creationId xmlns:a16="http://schemas.microsoft.com/office/drawing/2014/main" id="{83D9866A-EEAA-4BC4-B371-0BD95443077B}"/>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8" name="【道路】&#10;有形固定資産減価償却率グラフ枠">
          <a:extLst>
            <a:ext uri="{FF2B5EF4-FFF2-40B4-BE49-F238E27FC236}">
              <a16:creationId xmlns:a16="http://schemas.microsoft.com/office/drawing/2014/main" id="{536B1DEB-466D-4771-AA68-F8D4526E6715}"/>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35</xdr:row>
      <xdr:rowOff>2722</xdr:rowOff>
    </xdr:from>
    <xdr:to>
      <xdr:col>24</xdr:col>
      <xdr:colOff>62865</xdr:colOff>
      <xdr:row>42</xdr:row>
      <xdr:rowOff>131717</xdr:rowOff>
    </xdr:to>
    <xdr:cxnSp macro="">
      <xdr:nvCxnSpPr>
        <xdr:cNvPr id="59" name="直線コネクタ 58">
          <a:extLst>
            <a:ext uri="{FF2B5EF4-FFF2-40B4-BE49-F238E27FC236}">
              <a16:creationId xmlns:a16="http://schemas.microsoft.com/office/drawing/2014/main" id="{2852A974-A972-46C2-AC66-700E4CE978A2}"/>
            </a:ext>
          </a:extLst>
        </xdr:cNvPr>
        <xdr:cNvCxnSpPr/>
      </xdr:nvCxnSpPr>
      <xdr:spPr>
        <a:xfrm flipV="1">
          <a:off x="4634865" y="6003472"/>
          <a:ext cx="0" cy="1329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135544</xdr:rowOff>
    </xdr:from>
    <xdr:ext cx="405111" cy="259045"/>
    <xdr:sp macro="" textlink="">
      <xdr:nvSpPr>
        <xdr:cNvPr id="60" name="【道路】&#10;有形固定資産減価償却率最小値テキスト">
          <a:extLst>
            <a:ext uri="{FF2B5EF4-FFF2-40B4-BE49-F238E27FC236}">
              <a16:creationId xmlns:a16="http://schemas.microsoft.com/office/drawing/2014/main" id="{618AE11B-6E1F-4599-ACDA-B03E0BF89C36}"/>
            </a:ext>
          </a:extLst>
        </xdr:cNvPr>
        <xdr:cNvSpPr txBox="1"/>
      </xdr:nvSpPr>
      <xdr:spPr>
        <a:xfrm>
          <a:off x="4673600" y="7336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131717</xdr:rowOff>
    </xdr:from>
    <xdr:to>
      <xdr:col>24</xdr:col>
      <xdr:colOff>152400</xdr:colOff>
      <xdr:row>42</xdr:row>
      <xdr:rowOff>131717</xdr:rowOff>
    </xdr:to>
    <xdr:cxnSp macro="">
      <xdr:nvCxnSpPr>
        <xdr:cNvPr id="61" name="直線コネクタ 60">
          <a:extLst>
            <a:ext uri="{FF2B5EF4-FFF2-40B4-BE49-F238E27FC236}">
              <a16:creationId xmlns:a16="http://schemas.microsoft.com/office/drawing/2014/main" id="{14014531-45B9-41DE-AE7C-478C8963C608}"/>
            </a:ext>
          </a:extLst>
        </xdr:cNvPr>
        <xdr:cNvCxnSpPr/>
      </xdr:nvCxnSpPr>
      <xdr:spPr>
        <a:xfrm>
          <a:off x="4546600" y="7332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120849</xdr:rowOff>
    </xdr:from>
    <xdr:ext cx="405111" cy="259045"/>
    <xdr:sp macro="" textlink="">
      <xdr:nvSpPr>
        <xdr:cNvPr id="62" name="【道路】&#10;有形固定資産減価償却率最大値テキスト">
          <a:extLst>
            <a:ext uri="{FF2B5EF4-FFF2-40B4-BE49-F238E27FC236}">
              <a16:creationId xmlns:a16="http://schemas.microsoft.com/office/drawing/2014/main" id="{213BD950-6079-4841-A392-A85742D9CBC7}"/>
            </a:ext>
          </a:extLst>
        </xdr:cNvPr>
        <xdr:cNvSpPr txBox="1"/>
      </xdr:nvSpPr>
      <xdr:spPr>
        <a:xfrm>
          <a:off x="4673600" y="5778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35</xdr:row>
      <xdr:rowOff>2722</xdr:rowOff>
    </xdr:from>
    <xdr:to>
      <xdr:col>24</xdr:col>
      <xdr:colOff>152400</xdr:colOff>
      <xdr:row>35</xdr:row>
      <xdr:rowOff>2722</xdr:rowOff>
    </xdr:to>
    <xdr:cxnSp macro="">
      <xdr:nvCxnSpPr>
        <xdr:cNvPr id="63" name="直線コネクタ 62">
          <a:extLst>
            <a:ext uri="{FF2B5EF4-FFF2-40B4-BE49-F238E27FC236}">
              <a16:creationId xmlns:a16="http://schemas.microsoft.com/office/drawing/2014/main" id="{9F62224B-F86A-4310-9A2B-01E4AB31D77C}"/>
            </a:ext>
          </a:extLst>
        </xdr:cNvPr>
        <xdr:cNvCxnSpPr/>
      </xdr:nvCxnSpPr>
      <xdr:spPr>
        <a:xfrm>
          <a:off x="4546600" y="6003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3827</xdr:rowOff>
    </xdr:from>
    <xdr:ext cx="405111" cy="259045"/>
    <xdr:sp macro="" textlink="">
      <xdr:nvSpPr>
        <xdr:cNvPr id="64" name="【道路】&#10;有形固定資産減価償却率平均値テキスト">
          <a:extLst>
            <a:ext uri="{FF2B5EF4-FFF2-40B4-BE49-F238E27FC236}">
              <a16:creationId xmlns:a16="http://schemas.microsoft.com/office/drawing/2014/main" id="{E9B4F329-C71B-4BAA-8E69-7B021B4390DF}"/>
            </a:ext>
          </a:extLst>
        </xdr:cNvPr>
        <xdr:cNvSpPr txBox="1"/>
      </xdr:nvSpPr>
      <xdr:spPr>
        <a:xfrm>
          <a:off x="4673600" y="6861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25400</xdr:rowOff>
    </xdr:from>
    <xdr:to>
      <xdr:col>24</xdr:col>
      <xdr:colOff>114300</xdr:colOff>
      <xdr:row>40</xdr:row>
      <xdr:rowOff>127000</xdr:rowOff>
    </xdr:to>
    <xdr:sp macro="" textlink="">
      <xdr:nvSpPr>
        <xdr:cNvPr id="65" name="フローチャート: 判断 64">
          <a:extLst>
            <a:ext uri="{FF2B5EF4-FFF2-40B4-BE49-F238E27FC236}">
              <a16:creationId xmlns:a16="http://schemas.microsoft.com/office/drawing/2014/main" id="{48FC631B-CCA3-4FB3-8643-8803B61D0C93}"/>
            </a:ext>
          </a:extLst>
        </xdr:cNvPr>
        <xdr:cNvSpPr/>
      </xdr:nvSpPr>
      <xdr:spPr>
        <a:xfrm>
          <a:off x="4584700" y="688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39</xdr:row>
      <xdr:rowOff>115207</xdr:rowOff>
    </xdr:from>
    <xdr:to>
      <xdr:col>20</xdr:col>
      <xdr:colOff>38100</xdr:colOff>
      <xdr:row>40</xdr:row>
      <xdr:rowOff>45357</xdr:rowOff>
    </xdr:to>
    <xdr:sp macro="" textlink="">
      <xdr:nvSpPr>
        <xdr:cNvPr id="66" name="フローチャート: 判断 65">
          <a:extLst>
            <a:ext uri="{FF2B5EF4-FFF2-40B4-BE49-F238E27FC236}">
              <a16:creationId xmlns:a16="http://schemas.microsoft.com/office/drawing/2014/main" id="{71F45DA9-CE67-4022-9A68-9EEB6E96472D}"/>
            </a:ext>
          </a:extLst>
        </xdr:cNvPr>
        <xdr:cNvSpPr/>
      </xdr:nvSpPr>
      <xdr:spPr>
        <a:xfrm>
          <a:off x="3746500" y="680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79284</xdr:rowOff>
    </xdr:from>
    <xdr:to>
      <xdr:col>15</xdr:col>
      <xdr:colOff>101600</xdr:colOff>
      <xdr:row>40</xdr:row>
      <xdr:rowOff>9434</xdr:rowOff>
    </xdr:to>
    <xdr:sp macro="" textlink="">
      <xdr:nvSpPr>
        <xdr:cNvPr id="67" name="フローチャート: 判断 66">
          <a:extLst>
            <a:ext uri="{FF2B5EF4-FFF2-40B4-BE49-F238E27FC236}">
              <a16:creationId xmlns:a16="http://schemas.microsoft.com/office/drawing/2014/main" id="{5E4556E3-4331-41B0-87C6-A92F58BF2497}"/>
            </a:ext>
          </a:extLst>
        </xdr:cNvPr>
        <xdr:cNvSpPr/>
      </xdr:nvSpPr>
      <xdr:spPr>
        <a:xfrm>
          <a:off x="2857500" y="6765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159294</xdr:rowOff>
    </xdr:from>
    <xdr:to>
      <xdr:col>10</xdr:col>
      <xdr:colOff>165100</xdr:colOff>
      <xdr:row>39</xdr:row>
      <xdr:rowOff>89444</xdr:rowOff>
    </xdr:to>
    <xdr:sp macro="" textlink="">
      <xdr:nvSpPr>
        <xdr:cNvPr id="68" name="フローチャート: 判断 67">
          <a:extLst>
            <a:ext uri="{FF2B5EF4-FFF2-40B4-BE49-F238E27FC236}">
              <a16:creationId xmlns:a16="http://schemas.microsoft.com/office/drawing/2014/main" id="{C9CB78C3-CF3C-4258-9C29-048DEBD19954}"/>
            </a:ext>
          </a:extLst>
        </xdr:cNvPr>
        <xdr:cNvSpPr/>
      </xdr:nvSpPr>
      <xdr:spPr>
        <a:xfrm>
          <a:off x="1968500" y="667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159294</xdr:rowOff>
    </xdr:from>
    <xdr:to>
      <xdr:col>6</xdr:col>
      <xdr:colOff>38100</xdr:colOff>
      <xdr:row>39</xdr:row>
      <xdr:rowOff>89444</xdr:rowOff>
    </xdr:to>
    <xdr:sp macro="" textlink="">
      <xdr:nvSpPr>
        <xdr:cNvPr id="69" name="フローチャート: 判断 68">
          <a:extLst>
            <a:ext uri="{FF2B5EF4-FFF2-40B4-BE49-F238E27FC236}">
              <a16:creationId xmlns:a16="http://schemas.microsoft.com/office/drawing/2014/main" id="{0E396CC2-498D-4AD7-99BD-E3DC87B02AFA}"/>
            </a:ext>
          </a:extLst>
        </xdr:cNvPr>
        <xdr:cNvSpPr/>
      </xdr:nvSpPr>
      <xdr:spPr>
        <a:xfrm>
          <a:off x="1079500" y="667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D051967-21C1-4322-85D8-99464321865C}"/>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AC53609-117F-46E4-9981-12A7D69E0125}"/>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2D5B6880-5E16-4B92-9FF7-032648666C17}"/>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14864276-1A41-4551-941D-F282872BB3AC}"/>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4" name="テキスト ボックス 73">
          <a:extLst>
            <a:ext uri="{FF2B5EF4-FFF2-40B4-BE49-F238E27FC236}">
              <a16:creationId xmlns:a16="http://schemas.microsoft.com/office/drawing/2014/main" id="{C2B2B7DD-3054-40E8-855F-3F3BF9E5845E}"/>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123372</xdr:rowOff>
    </xdr:from>
    <xdr:to>
      <xdr:col>24</xdr:col>
      <xdr:colOff>114300</xdr:colOff>
      <xdr:row>35</xdr:row>
      <xdr:rowOff>53522</xdr:rowOff>
    </xdr:to>
    <xdr:sp macro="" textlink="">
      <xdr:nvSpPr>
        <xdr:cNvPr id="75" name="楕円 74">
          <a:extLst>
            <a:ext uri="{FF2B5EF4-FFF2-40B4-BE49-F238E27FC236}">
              <a16:creationId xmlns:a16="http://schemas.microsoft.com/office/drawing/2014/main" id="{F5A458F0-9A9A-43A1-B4A2-9D67CD6202E0}"/>
            </a:ext>
          </a:extLst>
        </xdr:cNvPr>
        <xdr:cNvSpPr/>
      </xdr:nvSpPr>
      <xdr:spPr>
        <a:xfrm>
          <a:off x="4584700" y="5952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76399</xdr:rowOff>
    </xdr:from>
    <xdr:ext cx="405111" cy="259045"/>
    <xdr:sp macro="" textlink="">
      <xdr:nvSpPr>
        <xdr:cNvPr id="76" name="【道路】&#10;有形固定資産減価償却率該当値テキスト">
          <a:extLst>
            <a:ext uri="{FF2B5EF4-FFF2-40B4-BE49-F238E27FC236}">
              <a16:creationId xmlns:a16="http://schemas.microsoft.com/office/drawing/2014/main" id="{F55F6AA6-768A-453E-93D1-3E7D17A6FB09}"/>
            </a:ext>
          </a:extLst>
        </xdr:cNvPr>
        <xdr:cNvSpPr txBox="1"/>
      </xdr:nvSpPr>
      <xdr:spPr>
        <a:xfrm>
          <a:off x="4673600" y="5905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74386</xdr:rowOff>
    </xdr:from>
    <xdr:to>
      <xdr:col>20</xdr:col>
      <xdr:colOff>38100</xdr:colOff>
      <xdr:row>35</xdr:row>
      <xdr:rowOff>4536</xdr:rowOff>
    </xdr:to>
    <xdr:sp macro="" textlink="">
      <xdr:nvSpPr>
        <xdr:cNvPr id="77" name="楕円 76">
          <a:extLst>
            <a:ext uri="{FF2B5EF4-FFF2-40B4-BE49-F238E27FC236}">
              <a16:creationId xmlns:a16="http://schemas.microsoft.com/office/drawing/2014/main" id="{6826AC6A-5B9F-4612-8B7D-F6B41AE4EC4C}"/>
            </a:ext>
          </a:extLst>
        </xdr:cNvPr>
        <xdr:cNvSpPr/>
      </xdr:nvSpPr>
      <xdr:spPr>
        <a:xfrm>
          <a:off x="3746500" y="5903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125186</xdr:rowOff>
    </xdr:from>
    <xdr:to>
      <xdr:col>24</xdr:col>
      <xdr:colOff>63500</xdr:colOff>
      <xdr:row>35</xdr:row>
      <xdr:rowOff>2722</xdr:rowOff>
    </xdr:to>
    <xdr:cxnSp macro="">
      <xdr:nvCxnSpPr>
        <xdr:cNvPr id="78" name="直線コネクタ 77">
          <a:extLst>
            <a:ext uri="{FF2B5EF4-FFF2-40B4-BE49-F238E27FC236}">
              <a16:creationId xmlns:a16="http://schemas.microsoft.com/office/drawing/2014/main" id="{53AEA460-9BDE-43DB-98D8-4782E3827E28}"/>
            </a:ext>
          </a:extLst>
        </xdr:cNvPr>
        <xdr:cNvCxnSpPr/>
      </xdr:nvCxnSpPr>
      <xdr:spPr>
        <a:xfrm>
          <a:off x="3797300" y="5954486"/>
          <a:ext cx="8382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22134</xdr:rowOff>
    </xdr:from>
    <xdr:to>
      <xdr:col>15</xdr:col>
      <xdr:colOff>101600</xdr:colOff>
      <xdr:row>34</xdr:row>
      <xdr:rowOff>123734</xdr:rowOff>
    </xdr:to>
    <xdr:sp macro="" textlink="">
      <xdr:nvSpPr>
        <xdr:cNvPr id="79" name="楕円 78">
          <a:extLst>
            <a:ext uri="{FF2B5EF4-FFF2-40B4-BE49-F238E27FC236}">
              <a16:creationId xmlns:a16="http://schemas.microsoft.com/office/drawing/2014/main" id="{67FBDCBA-EDE5-4DB8-A7DE-59FCFEC3BB03}"/>
            </a:ext>
          </a:extLst>
        </xdr:cNvPr>
        <xdr:cNvSpPr/>
      </xdr:nvSpPr>
      <xdr:spPr>
        <a:xfrm>
          <a:off x="2857500" y="5851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72934</xdr:rowOff>
    </xdr:from>
    <xdr:to>
      <xdr:col>19</xdr:col>
      <xdr:colOff>177800</xdr:colOff>
      <xdr:row>34</xdr:row>
      <xdr:rowOff>125186</xdr:rowOff>
    </xdr:to>
    <xdr:cxnSp macro="">
      <xdr:nvCxnSpPr>
        <xdr:cNvPr id="80" name="直線コネクタ 79">
          <a:extLst>
            <a:ext uri="{FF2B5EF4-FFF2-40B4-BE49-F238E27FC236}">
              <a16:creationId xmlns:a16="http://schemas.microsoft.com/office/drawing/2014/main" id="{6486CFBC-C4E0-48D1-8A66-B62FF1DC4F5B}"/>
            </a:ext>
          </a:extLst>
        </xdr:cNvPr>
        <xdr:cNvCxnSpPr/>
      </xdr:nvCxnSpPr>
      <xdr:spPr>
        <a:xfrm>
          <a:off x="2908300" y="5902234"/>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138067</xdr:rowOff>
    </xdr:from>
    <xdr:to>
      <xdr:col>10</xdr:col>
      <xdr:colOff>165100</xdr:colOff>
      <xdr:row>34</xdr:row>
      <xdr:rowOff>68217</xdr:rowOff>
    </xdr:to>
    <xdr:sp macro="" textlink="">
      <xdr:nvSpPr>
        <xdr:cNvPr id="81" name="楕円 80">
          <a:extLst>
            <a:ext uri="{FF2B5EF4-FFF2-40B4-BE49-F238E27FC236}">
              <a16:creationId xmlns:a16="http://schemas.microsoft.com/office/drawing/2014/main" id="{3580D785-A138-401B-B0E5-63DD121F177D}"/>
            </a:ext>
          </a:extLst>
        </xdr:cNvPr>
        <xdr:cNvSpPr/>
      </xdr:nvSpPr>
      <xdr:spPr>
        <a:xfrm>
          <a:off x="1968500" y="5795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17417</xdr:rowOff>
    </xdr:from>
    <xdr:to>
      <xdr:col>15</xdr:col>
      <xdr:colOff>50800</xdr:colOff>
      <xdr:row>34</xdr:row>
      <xdr:rowOff>72934</xdr:rowOff>
    </xdr:to>
    <xdr:cxnSp macro="">
      <xdr:nvCxnSpPr>
        <xdr:cNvPr id="82" name="直線コネクタ 81">
          <a:extLst>
            <a:ext uri="{FF2B5EF4-FFF2-40B4-BE49-F238E27FC236}">
              <a16:creationId xmlns:a16="http://schemas.microsoft.com/office/drawing/2014/main" id="{365A4020-74B4-49C5-A582-D1C3A7FC2394}"/>
            </a:ext>
          </a:extLst>
        </xdr:cNvPr>
        <xdr:cNvCxnSpPr/>
      </xdr:nvCxnSpPr>
      <xdr:spPr>
        <a:xfrm>
          <a:off x="2019300" y="5846717"/>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33</xdr:row>
      <xdr:rowOff>98878</xdr:rowOff>
    </xdr:from>
    <xdr:to>
      <xdr:col>6</xdr:col>
      <xdr:colOff>38100</xdr:colOff>
      <xdr:row>34</xdr:row>
      <xdr:rowOff>29028</xdr:rowOff>
    </xdr:to>
    <xdr:sp macro="" textlink="">
      <xdr:nvSpPr>
        <xdr:cNvPr id="83" name="楕円 82">
          <a:extLst>
            <a:ext uri="{FF2B5EF4-FFF2-40B4-BE49-F238E27FC236}">
              <a16:creationId xmlns:a16="http://schemas.microsoft.com/office/drawing/2014/main" id="{2A398411-D05C-4FC0-B1F4-8F98957E5212}"/>
            </a:ext>
          </a:extLst>
        </xdr:cNvPr>
        <xdr:cNvSpPr/>
      </xdr:nvSpPr>
      <xdr:spPr>
        <a:xfrm>
          <a:off x="1079500" y="575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33</xdr:row>
      <xdr:rowOff>149678</xdr:rowOff>
    </xdr:from>
    <xdr:to>
      <xdr:col>10</xdr:col>
      <xdr:colOff>114300</xdr:colOff>
      <xdr:row>34</xdr:row>
      <xdr:rowOff>17417</xdr:rowOff>
    </xdr:to>
    <xdr:cxnSp macro="">
      <xdr:nvCxnSpPr>
        <xdr:cNvPr id="84" name="直線コネクタ 83">
          <a:extLst>
            <a:ext uri="{FF2B5EF4-FFF2-40B4-BE49-F238E27FC236}">
              <a16:creationId xmlns:a16="http://schemas.microsoft.com/office/drawing/2014/main" id="{9B6A42A9-785F-435E-BEB5-4D5254829A44}"/>
            </a:ext>
          </a:extLst>
        </xdr:cNvPr>
        <xdr:cNvCxnSpPr/>
      </xdr:nvCxnSpPr>
      <xdr:spPr>
        <a:xfrm>
          <a:off x="1130300" y="5807528"/>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40</xdr:row>
      <xdr:rowOff>36484</xdr:rowOff>
    </xdr:from>
    <xdr:ext cx="405111" cy="259045"/>
    <xdr:sp macro="" textlink="">
      <xdr:nvSpPr>
        <xdr:cNvPr id="85" name="n_1aveValue【道路】&#10;有形固定資産減価償却率">
          <a:extLst>
            <a:ext uri="{FF2B5EF4-FFF2-40B4-BE49-F238E27FC236}">
              <a16:creationId xmlns:a16="http://schemas.microsoft.com/office/drawing/2014/main" id="{7FB4D346-B406-4037-99BD-C11FF7843B61}"/>
            </a:ext>
          </a:extLst>
        </xdr:cNvPr>
        <xdr:cNvSpPr txBox="1"/>
      </xdr:nvSpPr>
      <xdr:spPr>
        <a:xfrm>
          <a:off x="3582044" y="6894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561</xdr:rowOff>
    </xdr:from>
    <xdr:ext cx="405111" cy="259045"/>
    <xdr:sp macro="" textlink="">
      <xdr:nvSpPr>
        <xdr:cNvPr id="86" name="n_2aveValue【道路】&#10;有形固定資産減価償却率">
          <a:extLst>
            <a:ext uri="{FF2B5EF4-FFF2-40B4-BE49-F238E27FC236}">
              <a16:creationId xmlns:a16="http://schemas.microsoft.com/office/drawing/2014/main" id="{36EA0548-F0E3-4B26-BE56-A09CD1772B81}"/>
            </a:ext>
          </a:extLst>
        </xdr:cNvPr>
        <xdr:cNvSpPr txBox="1"/>
      </xdr:nvSpPr>
      <xdr:spPr>
        <a:xfrm>
          <a:off x="2705744" y="6858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80571</xdr:rowOff>
    </xdr:from>
    <xdr:ext cx="405111" cy="259045"/>
    <xdr:sp macro="" textlink="">
      <xdr:nvSpPr>
        <xdr:cNvPr id="87" name="n_3aveValue【道路】&#10;有形固定資産減価償却率">
          <a:extLst>
            <a:ext uri="{FF2B5EF4-FFF2-40B4-BE49-F238E27FC236}">
              <a16:creationId xmlns:a16="http://schemas.microsoft.com/office/drawing/2014/main" id="{EA22EEC2-3A1C-4642-BA31-2F85ECA94E62}"/>
            </a:ext>
          </a:extLst>
        </xdr:cNvPr>
        <xdr:cNvSpPr txBox="1"/>
      </xdr:nvSpPr>
      <xdr:spPr>
        <a:xfrm>
          <a:off x="1816744" y="676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80571</xdr:rowOff>
    </xdr:from>
    <xdr:ext cx="405111" cy="259045"/>
    <xdr:sp macro="" textlink="">
      <xdr:nvSpPr>
        <xdr:cNvPr id="88" name="n_4aveValue【道路】&#10;有形固定資産減価償却率">
          <a:extLst>
            <a:ext uri="{FF2B5EF4-FFF2-40B4-BE49-F238E27FC236}">
              <a16:creationId xmlns:a16="http://schemas.microsoft.com/office/drawing/2014/main" id="{87C0A954-EFFB-4E3B-89B9-7C19A970333B}"/>
            </a:ext>
          </a:extLst>
        </xdr:cNvPr>
        <xdr:cNvSpPr txBox="1"/>
      </xdr:nvSpPr>
      <xdr:spPr>
        <a:xfrm>
          <a:off x="927744" y="676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21063</xdr:rowOff>
    </xdr:from>
    <xdr:ext cx="405111" cy="259045"/>
    <xdr:sp macro="" textlink="">
      <xdr:nvSpPr>
        <xdr:cNvPr id="89" name="n_1mainValue【道路】&#10;有形固定資産減価償却率">
          <a:extLst>
            <a:ext uri="{FF2B5EF4-FFF2-40B4-BE49-F238E27FC236}">
              <a16:creationId xmlns:a16="http://schemas.microsoft.com/office/drawing/2014/main" id="{DB6088E8-3101-463A-B0DC-DDC561F634F1}"/>
            </a:ext>
          </a:extLst>
        </xdr:cNvPr>
        <xdr:cNvSpPr txBox="1"/>
      </xdr:nvSpPr>
      <xdr:spPr>
        <a:xfrm>
          <a:off x="3582044" y="5678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32</xdr:row>
      <xdr:rowOff>140261</xdr:rowOff>
    </xdr:from>
    <xdr:ext cx="405111" cy="259045"/>
    <xdr:sp macro="" textlink="">
      <xdr:nvSpPr>
        <xdr:cNvPr id="90" name="n_2mainValue【道路】&#10;有形固定資産減価償却率">
          <a:extLst>
            <a:ext uri="{FF2B5EF4-FFF2-40B4-BE49-F238E27FC236}">
              <a16:creationId xmlns:a16="http://schemas.microsoft.com/office/drawing/2014/main" id="{CDE3EFFE-3CA4-4E52-A753-3601FB0A1EEA}"/>
            </a:ext>
          </a:extLst>
        </xdr:cNvPr>
        <xdr:cNvSpPr txBox="1"/>
      </xdr:nvSpPr>
      <xdr:spPr>
        <a:xfrm>
          <a:off x="2705744" y="5626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32</xdr:row>
      <xdr:rowOff>84744</xdr:rowOff>
    </xdr:from>
    <xdr:ext cx="405111" cy="259045"/>
    <xdr:sp macro="" textlink="">
      <xdr:nvSpPr>
        <xdr:cNvPr id="91" name="n_3mainValue【道路】&#10;有形固定資産減価償却率">
          <a:extLst>
            <a:ext uri="{FF2B5EF4-FFF2-40B4-BE49-F238E27FC236}">
              <a16:creationId xmlns:a16="http://schemas.microsoft.com/office/drawing/2014/main" id="{AC24DAA2-2AA1-40B5-9E46-E3E84CA29132}"/>
            </a:ext>
          </a:extLst>
        </xdr:cNvPr>
        <xdr:cNvSpPr txBox="1"/>
      </xdr:nvSpPr>
      <xdr:spPr>
        <a:xfrm>
          <a:off x="1816744" y="5571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32</xdr:row>
      <xdr:rowOff>45555</xdr:rowOff>
    </xdr:from>
    <xdr:ext cx="405111" cy="259045"/>
    <xdr:sp macro="" textlink="">
      <xdr:nvSpPr>
        <xdr:cNvPr id="92" name="n_4mainValue【道路】&#10;有形固定資産減価償却率">
          <a:extLst>
            <a:ext uri="{FF2B5EF4-FFF2-40B4-BE49-F238E27FC236}">
              <a16:creationId xmlns:a16="http://schemas.microsoft.com/office/drawing/2014/main" id="{FB4C67EC-6FD8-4AD7-BFD7-99C1B538B4E5}"/>
            </a:ext>
          </a:extLst>
        </xdr:cNvPr>
        <xdr:cNvSpPr txBox="1"/>
      </xdr:nvSpPr>
      <xdr:spPr>
        <a:xfrm>
          <a:off x="927744" y="5531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3" name="正方形/長方形 92">
          <a:extLst>
            <a:ext uri="{FF2B5EF4-FFF2-40B4-BE49-F238E27FC236}">
              <a16:creationId xmlns:a16="http://schemas.microsoft.com/office/drawing/2014/main" id="{CB49BD4A-6E32-4C1B-A97B-E138B91FE9C7}"/>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4" name="正方形/長方形 93">
          <a:extLst>
            <a:ext uri="{FF2B5EF4-FFF2-40B4-BE49-F238E27FC236}">
              <a16:creationId xmlns:a16="http://schemas.microsoft.com/office/drawing/2014/main" id="{B7203856-CD90-49B5-9CE2-735A09798E84}"/>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5" name="正方形/長方形 94">
          <a:extLst>
            <a:ext uri="{FF2B5EF4-FFF2-40B4-BE49-F238E27FC236}">
              <a16:creationId xmlns:a16="http://schemas.microsoft.com/office/drawing/2014/main" id="{1AD9ED75-6909-46FA-91FE-21AFEEB8D57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6" name="正方形/長方形 95">
          <a:extLst>
            <a:ext uri="{FF2B5EF4-FFF2-40B4-BE49-F238E27FC236}">
              <a16:creationId xmlns:a16="http://schemas.microsoft.com/office/drawing/2014/main" id="{ACC03399-6251-4C3E-8147-D22E15A55C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7" name="正方形/長方形 96">
          <a:extLst>
            <a:ext uri="{FF2B5EF4-FFF2-40B4-BE49-F238E27FC236}">
              <a16:creationId xmlns:a16="http://schemas.microsoft.com/office/drawing/2014/main" id="{D07105A0-9A2E-41B2-8472-62A11B72642F}"/>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8" name="正方形/長方形 97">
          <a:extLst>
            <a:ext uri="{FF2B5EF4-FFF2-40B4-BE49-F238E27FC236}">
              <a16:creationId xmlns:a16="http://schemas.microsoft.com/office/drawing/2014/main" id="{24FFE941-784D-4ADF-8C84-EDF17925A1E5}"/>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9" name="正方形/長方形 98">
          <a:extLst>
            <a:ext uri="{FF2B5EF4-FFF2-40B4-BE49-F238E27FC236}">
              <a16:creationId xmlns:a16="http://schemas.microsoft.com/office/drawing/2014/main" id="{AC1F0866-ABB8-4FED-AB66-4A8D1750A60E}"/>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100" name="正方形/長方形 99">
          <a:extLst>
            <a:ext uri="{FF2B5EF4-FFF2-40B4-BE49-F238E27FC236}">
              <a16:creationId xmlns:a16="http://schemas.microsoft.com/office/drawing/2014/main" id="{E2F3A453-039E-435C-8345-31864801DF44}"/>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1" name="テキスト ボックス 100">
          <a:extLst>
            <a:ext uri="{FF2B5EF4-FFF2-40B4-BE49-F238E27FC236}">
              <a16:creationId xmlns:a16="http://schemas.microsoft.com/office/drawing/2014/main" id="{06719CB1-A49F-4742-BBC8-D8B217130D41}"/>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2" name="直線コネクタ 101">
          <a:extLst>
            <a:ext uri="{FF2B5EF4-FFF2-40B4-BE49-F238E27FC236}">
              <a16:creationId xmlns:a16="http://schemas.microsoft.com/office/drawing/2014/main" id="{9F68D903-A449-456B-8470-BCD4E4A6DA7A}"/>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3" name="直線コネクタ 102">
          <a:extLst>
            <a:ext uri="{FF2B5EF4-FFF2-40B4-BE49-F238E27FC236}">
              <a16:creationId xmlns:a16="http://schemas.microsoft.com/office/drawing/2014/main" id="{83A40338-26A1-4B9A-A101-D30B36123A9A}"/>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4" name="テキスト ボックス 103">
          <a:extLst>
            <a:ext uri="{FF2B5EF4-FFF2-40B4-BE49-F238E27FC236}">
              <a16:creationId xmlns:a16="http://schemas.microsoft.com/office/drawing/2014/main" id="{506BB64D-4809-48F9-A03A-0120FB294734}"/>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5" name="直線コネクタ 104">
          <a:extLst>
            <a:ext uri="{FF2B5EF4-FFF2-40B4-BE49-F238E27FC236}">
              <a16:creationId xmlns:a16="http://schemas.microsoft.com/office/drawing/2014/main" id="{8404AAFF-935A-47DD-88AE-51382AE7486F}"/>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6" name="テキスト ボックス 105">
          <a:extLst>
            <a:ext uri="{FF2B5EF4-FFF2-40B4-BE49-F238E27FC236}">
              <a16:creationId xmlns:a16="http://schemas.microsoft.com/office/drawing/2014/main" id="{3DCCDFFB-0B47-46A3-917F-BDAB251BA060}"/>
            </a:ext>
          </a:extLst>
        </xdr:cNvPr>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7" name="直線コネクタ 106">
          <a:extLst>
            <a:ext uri="{FF2B5EF4-FFF2-40B4-BE49-F238E27FC236}">
              <a16:creationId xmlns:a16="http://schemas.microsoft.com/office/drawing/2014/main" id="{BB8E94AF-A011-4393-BAEC-3C0BE1366CD6}"/>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8" name="テキスト ボックス 107">
          <a:extLst>
            <a:ext uri="{FF2B5EF4-FFF2-40B4-BE49-F238E27FC236}">
              <a16:creationId xmlns:a16="http://schemas.microsoft.com/office/drawing/2014/main" id="{6AC5CE69-51A0-4073-821C-E411117A99C5}"/>
            </a:ext>
          </a:extLst>
        </xdr:cNvPr>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9" name="直線コネクタ 108">
          <a:extLst>
            <a:ext uri="{FF2B5EF4-FFF2-40B4-BE49-F238E27FC236}">
              <a16:creationId xmlns:a16="http://schemas.microsoft.com/office/drawing/2014/main" id="{828A5E19-1E36-4219-92B6-048EEDDF3801}"/>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10" name="テキスト ボックス 109">
          <a:extLst>
            <a:ext uri="{FF2B5EF4-FFF2-40B4-BE49-F238E27FC236}">
              <a16:creationId xmlns:a16="http://schemas.microsoft.com/office/drawing/2014/main" id="{89C4A535-8730-4707-8924-A371596BB0DD}"/>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1" name="直線コネクタ 110">
          <a:extLst>
            <a:ext uri="{FF2B5EF4-FFF2-40B4-BE49-F238E27FC236}">
              <a16:creationId xmlns:a16="http://schemas.microsoft.com/office/drawing/2014/main" id="{D10F140C-F362-4C48-90A5-8DA6CD8C3F3F}"/>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15620</xdr:rowOff>
    </xdr:from>
    <xdr:ext cx="595419" cy="259045"/>
    <xdr:sp macro="" textlink="">
      <xdr:nvSpPr>
        <xdr:cNvPr id="112" name="テキスト ボックス 111">
          <a:extLst>
            <a:ext uri="{FF2B5EF4-FFF2-40B4-BE49-F238E27FC236}">
              <a16:creationId xmlns:a16="http://schemas.microsoft.com/office/drawing/2014/main" id="{418C53B9-B304-4E44-AAC9-BEDDD1021512}"/>
            </a:ext>
          </a:extLst>
        </xdr:cNvPr>
        <xdr:cNvSpPr txBox="1"/>
      </xdr:nvSpPr>
      <xdr:spPr>
        <a:xfrm>
          <a:off x="6008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3" name="直線コネクタ 112">
          <a:extLst>
            <a:ext uri="{FF2B5EF4-FFF2-40B4-BE49-F238E27FC236}">
              <a16:creationId xmlns:a16="http://schemas.microsoft.com/office/drawing/2014/main" id="{FE997EC4-E37D-4121-A02D-9B441C85FFCA}"/>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14" name="テキスト ボックス 113">
          <a:extLst>
            <a:ext uri="{FF2B5EF4-FFF2-40B4-BE49-F238E27FC236}">
              <a16:creationId xmlns:a16="http://schemas.microsoft.com/office/drawing/2014/main" id="{89681222-4F12-4E28-937A-2B142B292336}"/>
            </a:ext>
          </a:extLst>
        </xdr:cNvPr>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5" name="直線コネクタ 114">
          <a:extLst>
            <a:ext uri="{FF2B5EF4-FFF2-40B4-BE49-F238E27FC236}">
              <a16:creationId xmlns:a16="http://schemas.microsoft.com/office/drawing/2014/main" id="{2BDD9951-99B6-4D61-943F-628570B1E9FF}"/>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6" name="テキスト ボックス 115">
          <a:extLst>
            <a:ext uri="{FF2B5EF4-FFF2-40B4-BE49-F238E27FC236}">
              <a16:creationId xmlns:a16="http://schemas.microsoft.com/office/drawing/2014/main" id="{B00802B4-2DDE-4C85-AD2C-7F226F189479}"/>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7" name="【道路】&#10;一人当たり延長グラフ枠">
          <a:extLst>
            <a:ext uri="{FF2B5EF4-FFF2-40B4-BE49-F238E27FC236}">
              <a16:creationId xmlns:a16="http://schemas.microsoft.com/office/drawing/2014/main" id="{4AADB703-CD77-4DE1-90BF-BBC4849D75D5}"/>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28020</xdr:rowOff>
    </xdr:from>
    <xdr:to>
      <xdr:col>54</xdr:col>
      <xdr:colOff>189865</xdr:colOff>
      <xdr:row>42</xdr:row>
      <xdr:rowOff>91963</xdr:rowOff>
    </xdr:to>
    <xdr:cxnSp macro="">
      <xdr:nvCxnSpPr>
        <xdr:cNvPr id="118" name="直線コネクタ 117">
          <a:extLst>
            <a:ext uri="{FF2B5EF4-FFF2-40B4-BE49-F238E27FC236}">
              <a16:creationId xmlns:a16="http://schemas.microsoft.com/office/drawing/2014/main" id="{81F18049-BBBD-4E56-B290-9E8B464858BD}"/>
            </a:ext>
          </a:extLst>
        </xdr:cNvPr>
        <xdr:cNvCxnSpPr/>
      </xdr:nvCxnSpPr>
      <xdr:spPr>
        <a:xfrm flipV="1">
          <a:off x="10476865" y="5857320"/>
          <a:ext cx="0" cy="1435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95790</xdr:rowOff>
    </xdr:from>
    <xdr:ext cx="469744" cy="259045"/>
    <xdr:sp macro="" textlink="">
      <xdr:nvSpPr>
        <xdr:cNvPr id="119" name="【道路】&#10;一人当たり延長最小値テキスト">
          <a:extLst>
            <a:ext uri="{FF2B5EF4-FFF2-40B4-BE49-F238E27FC236}">
              <a16:creationId xmlns:a16="http://schemas.microsoft.com/office/drawing/2014/main" id="{3273C2F2-4124-48DD-ADAF-D32AF1C3C3AB}"/>
            </a:ext>
          </a:extLst>
        </xdr:cNvPr>
        <xdr:cNvSpPr txBox="1"/>
      </xdr:nvSpPr>
      <xdr:spPr>
        <a:xfrm>
          <a:off x="10515600" y="7296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91963</xdr:rowOff>
    </xdr:from>
    <xdr:to>
      <xdr:col>55</xdr:col>
      <xdr:colOff>88900</xdr:colOff>
      <xdr:row>42</xdr:row>
      <xdr:rowOff>91963</xdr:rowOff>
    </xdr:to>
    <xdr:cxnSp macro="">
      <xdr:nvCxnSpPr>
        <xdr:cNvPr id="120" name="直線コネクタ 119">
          <a:extLst>
            <a:ext uri="{FF2B5EF4-FFF2-40B4-BE49-F238E27FC236}">
              <a16:creationId xmlns:a16="http://schemas.microsoft.com/office/drawing/2014/main" id="{FE7F425D-88A2-4BDA-9A26-FF3D410BD938}"/>
            </a:ext>
          </a:extLst>
        </xdr:cNvPr>
        <xdr:cNvCxnSpPr/>
      </xdr:nvCxnSpPr>
      <xdr:spPr>
        <a:xfrm>
          <a:off x="10388600" y="7292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146147</xdr:rowOff>
    </xdr:from>
    <xdr:ext cx="599010" cy="259045"/>
    <xdr:sp macro="" textlink="">
      <xdr:nvSpPr>
        <xdr:cNvPr id="121" name="【道路】&#10;一人当たり延長最大値テキスト">
          <a:extLst>
            <a:ext uri="{FF2B5EF4-FFF2-40B4-BE49-F238E27FC236}">
              <a16:creationId xmlns:a16="http://schemas.microsoft.com/office/drawing/2014/main" id="{6E11E471-5C70-424E-BAB3-9CE065865EED}"/>
            </a:ext>
          </a:extLst>
        </xdr:cNvPr>
        <xdr:cNvSpPr txBox="1"/>
      </xdr:nvSpPr>
      <xdr:spPr>
        <a:xfrm>
          <a:off x="10515600" y="5632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28020</xdr:rowOff>
    </xdr:from>
    <xdr:to>
      <xdr:col>55</xdr:col>
      <xdr:colOff>88900</xdr:colOff>
      <xdr:row>34</xdr:row>
      <xdr:rowOff>28020</xdr:rowOff>
    </xdr:to>
    <xdr:cxnSp macro="">
      <xdr:nvCxnSpPr>
        <xdr:cNvPr id="122" name="直線コネクタ 121">
          <a:extLst>
            <a:ext uri="{FF2B5EF4-FFF2-40B4-BE49-F238E27FC236}">
              <a16:creationId xmlns:a16="http://schemas.microsoft.com/office/drawing/2014/main" id="{8CA97D15-104E-4566-B13F-D3E38C4B6461}"/>
            </a:ext>
          </a:extLst>
        </xdr:cNvPr>
        <xdr:cNvCxnSpPr/>
      </xdr:nvCxnSpPr>
      <xdr:spPr>
        <a:xfrm>
          <a:off x="10388600" y="5857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140497</xdr:rowOff>
    </xdr:from>
    <xdr:ext cx="534377" cy="259045"/>
    <xdr:sp macro="" textlink="">
      <xdr:nvSpPr>
        <xdr:cNvPr id="123" name="【道路】&#10;一人当たり延長平均値テキスト">
          <a:extLst>
            <a:ext uri="{FF2B5EF4-FFF2-40B4-BE49-F238E27FC236}">
              <a16:creationId xmlns:a16="http://schemas.microsoft.com/office/drawing/2014/main" id="{A7A60E64-49E8-44BF-8A61-5B8DBBCC0240}"/>
            </a:ext>
          </a:extLst>
        </xdr:cNvPr>
        <xdr:cNvSpPr txBox="1"/>
      </xdr:nvSpPr>
      <xdr:spPr>
        <a:xfrm>
          <a:off x="10515600" y="69984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162070</xdr:rowOff>
    </xdr:from>
    <xdr:to>
      <xdr:col>55</xdr:col>
      <xdr:colOff>50800</xdr:colOff>
      <xdr:row>41</xdr:row>
      <xdr:rowOff>92220</xdr:rowOff>
    </xdr:to>
    <xdr:sp macro="" textlink="">
      <xdr:nvSpPr>
        <xdr:cNvPr id="124" name="フローチャート: 判断 123">
          <a:extLst>
            <a:ext uri="{FF2B5EF4-FFF2-40B4-BE49-F238E27FC236}">
              <a16:creationId xmlns:a16="http://schemas.microsoft.com/office/drawing/2014/main" id="{A2EB0E0F-0CB8-4E20-8DA4-00C679B50D0C}"/>
            </a:ext>
          </a:extLst>
        </xdr:cNvPr>
        <xdr:cNvSpPr/>
      </xdr:nvSpPr>
      <xdr:spPr>
        <a:xfrm>
          <a:off x="10426700" y="70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41</xdr:row>
      <xdr:rowOff>2834</xdr:rowOff>
    </xdr:from>
    <xdr:to>
      <xdr:col>50</xdr:col>
      <xdr:colOff>165100</xdr:colOff>
      <xdr:row>41</xdr:row>
      <xdr:rowOff>104434</xdr:rowOff>
    </xdr:to>
    <xdr:sp macro="" textlink="">
      <xdr:nvSpPr>
        <xdr:cNvPr id="125" name="フローチャート: 判断 124">
          <a:extLst>
            <a:ext uri="{FF2B5EF4-FFF2-40B4-BE49-F238E27FC236}">
              <a16:creationId xmlns:a16="http://schemas.microsoft.com/office/drawing/2014/main" id="{AB507F7B-0461-4B04-B1DD-52F8A23E0334}"/>
            </a:ext>
          </a:extLst>
        </xdr:cNvPr>
        <xdr:cNvSpPr/>
      </xdr:nvSpPr>
      <xdr:spPr>
        <a:xfrm>
          <a:off x="9588500" y="7032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15516</xdr:rowOff>
    </xdr:from>
    <xdr:to>
      <xdr:col>46</xdr:col>
      <xdr:colOff>38100</xdr:colOff>
      <xdr:row>41</xdr:row>
      <xdr:rowOff>117116</xdr:rowOff>
    </xdr:to>
    <xdr:sp macro="" textlink="">
      <xdr:nvSpPr>
        <xdr:cNvPr id="126" name="フローチャート: 判断 125">
          <a:extLst>
            <a:ext uri="{FF2B5EF4-FFF2-40B4-BE49-F238E27FC236}">
              <a16:creationId xmlns:a16="http://schemas.microsoft.com/office/drawing/2014/main" id="{98C34694-C654-45D9-A288-28283B1536FF}"/>
            </a:ext>
          </a:extLst>
        </xdr:cNvPr>
        <xdr:cNvSpPr/>
      </xdr:nvSpPr>
      <xdr:spPr>
        <a:xfrm>
          <a:off x="8699500" y="7044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23647</xdr:rowOff>
    </xdr:from>
    <xdr:to>
      <xdr:col>41</xdr:col>
      <xdr:colOff>101600</xdr:colOff>
      <xdr:row>41</xdr:row>
      <xdr:rowOff>125247</xdr:rowOff>
    </xdr:to>
    <xdr:sp macro="" textlink="">
      <xdr:nvSpPr>
        <xdr:cNvPr id="127" name="フローチャート: 判断 126">
          <a:extLst>
            <a:ext uri="{FF2B5EF4-FFF2-40B4-BE49-F238E27FC236}">
              <a16:creationId xmlns:a16="http://schemas.microsoft.com/office/drawing/2014/main" id="{40494CD9-02D1-4B7F-972A-A4BB2F321A87}"/>
            </a:ext>
          </a:extLst>
        </xdr:cNvPr>
        <xdr:cNvSpPr/>
      </xdr:nvSpPr>
      <xdr:spPr>
        <a:xfrm>
          <a:off x="7810500" y="7053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169570</xdr:rowOff>
    </xdr:from>
    <xdr:to>
      <xdr:col>36</xdr:col>
      <xdr:colOff>165100</xdr:colOff>
      <xdr:row>41</xdr:row>
      <xdr:rowOff>99720</xdr:rowOff>
    </xdr:to>
    <xdr:sp macro="" textlink="">
      <xdr:nvSpPr>
        <xdr:cNvPr id="128" name="フローチャート: 判断 127">
          <a:extLst>
            <a:ext uri="{FF2B5EF4-FFF2-40B4-BE49-F238E27FC236}">
              <a16:creationId xmlns:a16="http://schemas.microsoft.com/office/drawing/2014/main" id="{FC4F7A2D-3DE1-4173-8206-1C06EE51DF32}"/>
            </a:ext>
          </a:extLst>
        </xdr:cNvPr>
        <xdr:cNvSpPr/>
      </xdr:nvSpPr>
      <xdr:spPr>
        <a:xfrm>
          <a:off x="6921500" y="7027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B93E0FBD-37D3-49AD-8106-935EBBAF3AC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79CF3C1B-364B-4BD9-A8DD-5273040DDEC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1028B25F-B791-4425-8B41-F23DDC234AB4}"/>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79E7BCF9-1E12-43F9-A82E-2A08A60F7568}"/>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3" name="テキスト ボックス 132">
          <a:extLst>
            <a:ext uri="{FF2B5EF4-FFF2-40B4-BE49-F238E27FC236}">
              <a16:creationId xmlns:a16="http://schemas.microsoft.com/office/drawing/2014/main" id="{3599BB2F-DFD1-40C2-AC52-6F4CFFBFB39A}"/>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148670</xdr:rowOff>
    </xdr:from>
    <xdr:to>
      <xdr:col>55</xdr:col>
      <xdr:colOff>50800</xdr:colOff>
      <xdr:row>34</xdr:row>
      <xdr:rowOff>78820</xdr:rowOff>
    </xdr:to>
    <xdr:sp macro="" textlink="">
      <xdr:nvSpPr>
        <xdr:cNvPr id="134" name="楕円 133">
          <a:extLst>
            <a:ext uri="{FF2B5EF4-FFF2-40B4-BE49-F238E27FC236}">
              <a16:creationId xmlns:a16="http://schemas.microsoft.com/office/drawing/2014/main" id="{40E6B8D6-3FA6-490C-BB72-DB2387E04ECC}"/>
            </a:ext>
          </a:extLst>
        </xdr:cNvPr>
        <xdr:cNvSpPr/>
      </xdr:nvSpPr>
      <xdr:spPr>
        <a:xfrm>
          <a:off x="10426700" y="580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33</xdr:row>
      <xdr:rowOff>101697</xdr:rowOff>
    </xdr:from>
    <xdr:ext cx="599010" cy="259045"/>
    <xdr:sp macro="" textlink="">
      <xdr:nvSpPr>
        <xdr:cNvPr id="135" name="【道路】&#10;一人当たり延長該当値テキスト">
          <a:extLst>
            <a:ext uri="{FF2B5EF4-FFF2-40B4-BE49-F238E27FC236}">
              <a16:creationId xmlns:a16="http://schemas.microsoft.com/office/drawing/2014/main" id="{B2A75B40-AFB6-49C4-85C9-77EAD5335EAF}"/>
            </a:ext>
          </a:extLst>
        </xdr:cNvPr>
        <xdr:cNvSpPr txBox="1"/>
      </xdr:nvSpPr>
      <xdr:spPr>
        <a:xfrm>
          <a:off x="10515600" y="5759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1876</xdr:rowOff>
    </xdr:from>
    <xdr:to>
      <xdr:col>50</xdr:col>
      <xdr:colOff>165100</xdr:colOff>
      <xdr:row>34</xdr:row>
      <xdr:rowOff>103476</xdr:rowOff>
    </xdr:to>
    <xdr:sp macro="" textlink="">
      <xdr:nvSpPr>
        <xdr:cNvPr id="136" name="楕円 135">
          <a:extLst>
            <a:ext uri="{FF2B5EF4-FFF2-40B4-BE49-F238E27FC236}">
              <a16:creationId xmlns:a16="http://schemas.microsoft.com/office/drawing/2014/main" id="{484E7B86-65F9-4F9B-8E7F-5799696E1A95}"/>
            </a:ext>
          </a:extLst>
        </xdr:cNvPr>
        <xdr:cNvSpPr/>
      </xdr:nvSpPr>
      <xdr:spPr>
        <a:xfrm>
          <a:off x="9588500" y="5831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34</xdr:row>
      <xdr:rowOff>28020</xdr:rowOff>
    </xdr:from>
    <xdr:to>
      <xdr:col>55</xdr:col>
      <xdr:colOff>0</xdr:colOff>
      <xdr:row>34</xdr:row>
      <xdr:rowOff>52676</xdr:rowOff>
    </xdr:to>
    <xdr:cxnSp macro="">
      <xdr:nvCxnSpPr>
        <xdr:cNvPr id="137" name="直線コネクタ 136">
          <a:extLst>
            <a:ext uri="{FF2B5EF4-FFF2-40B4-BE49-F238E27FC236}">
              <a16:creationId xmlns:a16="http://schemas.microsoft.com/office/drawing/2014/main" id="{B1E1FF89-0C7F-4F1D-863B-22A07C9B0EBA}"/>
            </a:ext>
          </a:extLst>
        </xdr:cNvPr>
        <xdr:cNvCxnSpPr/>
      </xdr:nvCxnSpPr>
      <xdr:spPr>
        <a:xfrm flipV="1">
          <a:off x="9639300" y="5857320"/>
          <a:ext cx="838200" cy="24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28829</xdr:rowOff>
    </xdr:from>
    <xdr:to>
      <xdr:col>46</xdr:col>
      <xdr:colOff>38100</xdr:colOff>
      <xdr:row>34</xdr:row>
      <xdr:rowOff>130429</xdr:rowOff>
    </xdr:to>
    <xdr:sp macro="" textlink="">
      <xdr:nvSpPr>
        <xdr:cNvPr id="138" name="楕円 137">
          <a:extLst>
            <a:ext uri="{FF2B5EF4-FFF2-40B4-BE49-F238E27FC236}">
              <a16:creationId xmlns:a16="http://schemas.microsoft.com/office/drawing/2014/main" id="{82EC0708-4E73-4023-BCFD-DFBDAB1B4CAD}"/>
            </a:ext>
          </a:extLst>
        </xdr:cNvPr>
        <xdr:cNvSpPr/>
      </xdr:nvSpPr>
      <xdr:spPr>
        <a:xfrm>
          <a:off x="8699500" y="585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52676</xdr:rowOff>
    </xdr:from>
    <xdr:to>
      <xdr:col>50</xdr:col>
      <xdr:colOff>114300</xdr:colOff>
      <xdr:row>34</xdr:row>
      <xdr:rowOff>79629</xdr:rowOff>
    </xdr:to>
    <xdr:cxnSp macro="">
      <xdr:nvCxnSpPr>
        <xdr:cNvPr id="139" name="直線コネクタ 138">
          <a:extLst>
            <a:ext uri="{FF2B5EF4-FFF2-40B4-BE49-F238E27FC236}">
              <a16:creationId xmlns:a16="http://schemas.microsoft.com/office/drawing/2014/main" id="{BF3A1A61-28F2-4632-B8A5-107CAB3EAA7A}"/>
            </a:ext>
          </a:extLst>
        </xdr:cNvPr>
        <xdr:cNvCxnSpPr/>
      </xdr:nvCxnSpPr>
      <xdr:spPr>
        <a:xfrm flipV="1">
          <a:off x="8750300" y="5881976"/>
          <a:ext cx="889000" cy="26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60452</xdr:rowOff>
    </xdr:from>
    <xdr:to>
      <xdr:col>41</xdr:col>
      <xdr:colOff>101600</xdr:colOff>
      <xdr:row>34</xdr:row>
      <xdr:rowOff>162052</xdr:rowOff>
    </xdr:to>
    <xdr:sp macro="" textlink="">
      <xdr:nvSpPr>
        <xdr:cNvPr id="140" name="楕円 139">
          <a:extLst>
            <a:ext uri="{FF2B5EF4-FFF2-40B4-BE49-F238E27FC236}">
              <a16:creationId xmlns:a16="http://schemas.microsoft.com/office/drawing/2014/main" id="{0ED965F2-A07F-49A9-B5C1-5D257614081E}"/>
            </a:ext>
          </a:extLst>
        </xdr:cNvPr>
        <xdr:cNvSpPr/>
      </xdr:nvSpPr>
      <xdr:spPr>
        <a:xfrm>
          <a:off x="7810500" y="5889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34</xdr:row>
      <xdr:rowOff>79629</xdr:rowOff>
    </xdr:from>
    <xdr:to>
      <xdr:col>45</xdr:col>
      <xdr:colOff>177800</xdr:colOff>
      <xdr:row>34</xdr:row>
      <xdr:rowOff>111252</xdr:rowOff>
    </xdr:to>
    <xdr:cxnSp macro="">
      <xdr:nvCxnSpPr>
        <xdr:cNvPr id="141" name="直線コネクタ 140">
          <a:extLst>
            <a:ext uri="{FF2B5EF4-FFF2-40B4-BE49-F238E27FC236}">
              <a16:creationId xmlns:a16="http://schemas.microsoft.com/office/drawing/2014/main" id="{479E6C36-0F71-45AC-8BD6-DD661157DA1D}"/>
            </a:ext>
          </a:extLst>
        </xdr:cNvPr>
        <xdr:cNvCxnSpPr/>
      </xdr:nvCxnSpPr>
      <xdr:spPr>
        <a:xfrm flipV="1">
          <a:off x="7861300" y="5908929"/>
          <a:ext cx="889000" cy="31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34</xdr:row>
      <xdr:rowOff>87242</xdr:rowOff>
    </xdr:from>
    <xdr:to>
      <xdr:col>36</xdr:col>
      <xdr:colOff>165100</xdr:colOff>
      <xdr:row>35</xdr:row>
      <xdr:rowOff>17392</xdr:rowOff>
    </xdr:to>
    <xdr:sp macro="" textlink="">
      <xdr:nvSpPr>
        <xdr:cNvPr id="142" name="楕円 141">
          <a:extLst>
            <a:ext uri="{FF2B5EF4-FFF2-40B4-BE49-F238E27FC236}">
              <a16:creationId xmlns:a16="http://schemas.microsoft.com/office/drawing/2014/main" id="{0403308C-CC7E-4408-AA1B-D7F5EC5FB4ED}"/>
            </a:ext>
          </a:extLst>
        </xdr:cNvPr>
        <xdr:cNvSpPr/>
      </xdr:nvSpPr>
      <xdr:spPr>
        <a:xfrm>
          <a:off x="6921500" y="5916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34</xdr:row>
      <xdr:rowOff>111252</xdr:rowOff>
    </xdr:from>
    <xdr:to>
      <xdr:col>41</xdr:col>
      <xdr:colOff>50800</xdr:colOff>
      <xdr:row>34</xdr:row>
      <xdr:rowOff>138042</xdr:rowOff>
    </xdr:to>
    <xdr:cxnSp macro="">
      <xdr:nvCxnSpPr>
        <xdr:cNvPr id="143" name="直線コネクタ 142">
          <a:extLst>
            <a:ext uri="{FF2B5EF4-FFF2-40B4-BE49-F238E27FC236}">
              <a16:creationId xmlns:a16="http://schemas.microsoft.com/office/drawing/2014/main" id="{286145A2-FA96-4BA6-8B39-69479D4A54C8}"/>
            </a:ext>
          </a:extLst>
        </xdr:cNvPr>
        <xdr:cNvCxnSpPr/>
      </xdr:nvCxnSpPr>
      <xdr:spPr>
        <a:xfrm flipV="1">
          <a:off x="6972300" y="5940552"/>
          <a:ext cx="889000" cy="26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41</xdr:row>
      <xdr:rowOff>95561</xdr:rowOff>
    </xdr:from>
    <xdr:ext cx="534377" cy="259045"/>
    <xdr:sp macro="" textlink="">
      <xdr:nvSpPr>
        <xdr:cNvPr id="144" name="n_1aveValue【道路】&#10;一人当たり延長">
          <a:extLst>
            <a:ext uri="{FF2B5EF4-FFF2-40B4-BE49-F238E27FC236}">
              <a16:creationId xmlns:a16="http://schemas.microsoft.com/office/drawing/2014/main" id="{DAE01006-8776-4A88-B4EA-5386A24DD118}"/>
            </a:ext>
          </a:extLst>
        </xdr:cNvPr>
        <xdr:cNvSpPr txBox="1"/>
      </xdr:nvSpPr>
      <xdr:spPr>
        <a:xfrm>
          <a:off x="9359411" y="7125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108243</xdr:rowOff>
    </xdr:from>
    <xdr:ext cx="534377" cy="259045"/>
    <xdr:sp macro="" textlink="">
      <xdr:nvSpPr>
        <xdr:cNvPr id="145" name="n_2aveValue【道路】&#10;一人当たり延長">
          <a:extLst>
            <a:ext uri="{FF2B5EF4-FFF2-40B4-BE49-F238E27FC236}">
              <a16:creationId xmlns:a16="http://schemas.microsoft.com/office/drawing/2014/main" id="{65405056-0B6D-43CE-8D4A-FB57533484C0}"/>
            </a:ext>
          </a:extLst>
        </xdr:cNvPr>
        <xdr:cNvSpPr txBox="1"/>
      </xdr:nvSpPr>
      <xdr:spPr>
        <a:xfrm>
          <a:off x="8483111" y="7137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116374</xdr:rowOff>
    </xdr:from>
    <xdr:ext cx="534377" cy="259045"/>
    <xdr:sp macro="" textlink="">
      <xdr:nvSpPr>
        <xdr:cNvPr id="146" name="n_3aveValue【道路】&#10;一人当たり延長">
          <a:extLst>
            <a:ext uri="{FF2B5EF4-FFF2-40B4-BE49-F238E27FC236}">
              <a16:creationId xmlns:a16="http://schemas.microsoft.com/office/drawing/2014/main" id="{44EC2E3B-3717-441C-8BE7-3EE06EDF0842}"/>
            </a:ext>
          </a:extLst>
        </xdr:cNvPr>
        <xdr:cNvSpPr txBox="1"/>
      </xdr:nvSpPr>
      <xdr:spPr>
        <a:xfrm>
          <a:off x="7594111" y="7145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90847</xdr:rowOff>
    </xdr:from>
    <xdr:ext cx="534377" cy="259045"/>
    <xdr:sp macro="" textlink="">
      <xdr:nvSpPr>
        <xdr:cNvPr id="147" name="n_4aveValue【道路】&#10;一人当たり延長">
          <a:extLst>
            <a:ext uri="{FF2B5EF4-FFF2-40B4-BE49-F238E27FC236}">
              <a16:creationId xmlns:a16="http://schemas.microsoft.com/office/drawing/2014/main" id="{4A47EE83-DBFA-4D7A-84E3-C2496A73D7EE}"/>
            </a:ext>
          </a:extLst>
        </xdr:cNvPr>
        <xdr:cNvSpPr txBox="1"/>
      </xdr:nvSpPr>
      <xdr:spPr>
        <a:xfrm>
          <a:off x="6705111" y="7120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183094</xdr:colOff>
      <xdr:row>32</xdr:row>
      <xdr:rowOff>120003</xdr:rowOff>
    </xdr:from>
    <xdr:ext cx="599010" cy="259045"/>
    <xdr:sp macro="" textlink="">
      <xdr:nvSpPr>
        <xdr:cNvPr id="148" name="n_1mainValue【道路】&#10;一人当たり延長">
          <a:extLst>
            <a:ext uri="{FF2B5EF4-FFF2-40B4-BE49-F238E27FC236}">
              <a16:creationId xmlns:a16="http://schemas.microsoft.com/office/drawing/2014/main" id="{BCCD9274-D432-4D50-917C-B45626F25B49}"/>
            </a:ext>
          </a:extLst>
        </xdr:cNvPr>
        <xdr:cNvSpPr txBox="1"/>
      </xdr:nvSpPr>
      <xdr:spPr>
        <a:xfrm>
          <a:off x="9327094" y="5606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68794</xdr:colOff>
      <xdr:row>32</xdr:row>
      <xdr:rowOff>146956</xdr:rowOff>
    </xdr:from>
    <xdr:ext cx="599010" cy="259045"/>
    <xdr:sp macro="" textlink="">
      <xdr:nvSpPr>
        <xdr:cNvPr id="149" name="n_2mainValue【道路】&#10;一人当たり延長">
          <a:extLst>
            <a:ext uri="{FF2B5EF4-FFF2-40B4-BE49-F238E27FC236}">
              <a16:creationId xmlns:a16="http://schemas.microsoft.com/office/drawing/2014/main" id="{5E4DCADD-0525-4FAD-8581-3ECCF0509016}"/>
            </a:ext>
          </a:extLst>
        </xdr:cNvPr>
        <xdr:cNvSpPr txBox="1"/>
      </xdr:nvSpPr>
      <xdr:spPr>
        <a:xfrm>
          <a:off x="8450794" y="5633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132294</xdr:colOff>
      <xdr:row>33</xdr:row>
      <xdr:rowOff>7129</xdr:rowOff>
    </xdr:from>
    <xdr:ext cx="599010" cy="259045"/>
    <xdr:sp macro="" textlink="">
      <xdr:nvSpPr>
        <xdr:cNvPr id="150" name="n_3mainValue【道路】&#10;一人当たり延長">
          <a:extLst>
            <a:ext uri="{FF2B5EF4-FFF2-40B4-BE49-F238E27FC236}">
              <a16:creationId xmlns:a16="http://schemas.microsoft.com/office/drawing/2014/main" id="{744DB095-76C5-4D3E-877F-E26EA90548C6}"/>
            </a:ext>
          </a:extLst>
        </xdr:cNvPr>
        <xdr:cNvSpPr txBox="1"/>
      </xdr:nvSpPr>
      <xdr:spPr>
        <a:xfrm>
          <a:off x="7561794" y="5664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5294</xdr:colOff>
      <xdr:row>33</xdr:row>
      <xdr:rowOff>33919</xdr:rowOff>
    </xdr:from>
    <xdr:ext cx="599010" cy="259045"/>
    <xdr:sp macro="" textlink="">
      <xdr:nvSpPr>
        <xdr:cNvPr id="151" name="n_4mainValue【道路】&#10;一人当たり延長">
          <a:extLst>
            <a:ext uri="{FF2B5EF4-FFF2-40B4-BE49-F238E27FC236}">
              <a16:creationId xmlns:a16="http://schemas.microsoft.com/office/drawing/2014/main" id="{C4095C21-63BB-46BA-8D18-CE015ABF0567}"/>
            </a:ext>
          </a:extLst>
        </xdr:cNvPr>
        <xdr:cNvSpPr txBox="1"/>
      </xdr:nvSpPr>
      <xdr:spPr>
        <a:xfrm>
          <a:off x="6672794" y="5691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2" name="正方形/長方形 151">
          <a:extLst>
            <a:ext uri="{FF2B5EF4-FFF2-40B4-BE49-F238E27FC236}">
              <a16:creationId xmlns:a16="http://schemas.microsoft.com/office/drawing/2014/main" id="{EDCFCBB5-77B7-4B28-8247-DFF32C63D11A}"/>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3" name="正方形/長方形 152">
          <a:extLst>
            <a:ext uri="{FF2B5EF4-FFF2-40B4-BE49-F238E27FC236}">
              <a16:creationId xmlns:a16="http://schemas.microsoft.com/office/drawing/2014/main" id="{E168D5E6-A281-41EC-9696-5DCD78796663}"/>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4" name="正方形/長方形 153">
          <a:extLst>
            <a:ext uri="{FF2B5EF4-FFF2-40B4-BE49-F238E27FC236}">
              <a16:creationId xmlns:a16="http://schemas.microsoft.com/office/drawing/2014/main" id="{4E44AEA4-8E4E-4D3B-A19C-C12D1996B25B}"/>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5" name="正方形/長方形 154">
          <a:extLst>
            <a:ext uri="{FF2B5EF4-FFF2-40B4-BE49-F238E27FC236}">
              <a16:creationId xmlns:a16="http://schemas.microsoft.com/office/drawing/2014/main" id="{B5BA8740-3C0A-4F05-86C9-F1E210D1721E}"/>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6" name="正方形/長方形 155">
          <a:extLst>
            <a:ext uri="{FF2B5EF4-FFF2-40B4-BE49-F238E27FC236}">
              <a16:creationId xmlns:a16="http://schemas.microsoft.com/office/drawing/2014/main" id="{E563425A-9E35-4832-8771-AFDB230402BD}"/>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7" name="正方形/長方形 156">
          <a:extLst>
            <a:ext uri="{FF2B5EF4-FFF2-40B4-BE49-F238E27FC236}">
              <a16:creationId xmlns:a16="http://schemas.microsoft.com/office/drawing/2014/main" id="{12CBF2EE-3730-4F77-9C7B-6E2B0C69A314}"/>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8" name="正方形/長方形 157">
          <a:extLst>
            <a:ext uri="{FF2B5EF4-FFF2-40B4-BE49-F238E27FC236}">
              <a16:creationId xmlns:a16="http://schemas.microsoft.com/office/drawing/2014/main" id="{0DE725AE-7ACA-459C-9FE9-981ABE4583BB}"/>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9" name="正方形/長方形 158">
          <a:extLst>
            <a:ext uri="{FF2B5EF4-FFF2-40B4-BE49-F238E27FC236}">
              <a16:creationId xmlns:a16="http://schemas.microsoft.com/office/drawing/2014/main" id="{89C24A6D-E25C-4584-AC98-26E3849ECCFA}"/>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60" name="テキスト ボックス 159">
          <a:extLst>
            <a:ext uri="{FF2B5EF4-FFF2-40B4-BE49-F238E27FC236}">
              <a16:creationId xmlns:a16="http://schemas.microsoft.com/office/drawing/2014/main" id="{6CA77374-D08D-45FD-BA14-A771094EB1BF}"/>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1" name="直線コネクタ 160">
          <a:extLst>
            <a:ext uri="{FF2B5EF4-FFF2-40B4-BE49-F238E27FC236}">
              <a16:creationId xmlns:a16="http://schemas.microsoft.com/office/drawing/2014/main" id="{1EC8C360-F793-4441-831A-22C5D61022DB}"/>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2" name="テキスト ボックス 161">
          <a:extLst>
            <a:ext uri="{FF2B5EF4-FFF2-40B4-BE49-F238E27FC236}">
              <a16:creationId xmlns:a16="http://schemas.microsoft.com/office/drawing/2014/main" id="{5777D3E0-50E5-4545-A795-D434C60770BD}"/>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3" name="直線コネクタ 162">
          <a:extLst>
            <a:ext uri="{FF2B5EF4-FFF2-40B4-BE49-F238E27FC236}">
              <a16:creationId xmlns:a16="http://schemas.microsoft.com/office/drawing/2014/main" id="{F0BF6076-E33C-4489-9C66-B96118EFE831}"/>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64" name="テキスト ボックス 163">
          <a:extLst>
            <a:ext uri="{FF2B5EF4-FFF2-40B4-BE49-F238E27FC236}">
              <a16:creationId xmlns:a16="http://schemas.microsoft.com/office/drawing/2014/main" id="{511672F0-9AED-4ED0-8FEB-B238EEA961D5}"/>
            </a:ext>
          </a:extLst>
        </xdr:cNvPr>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5" name="直線コネクタ 164">
          <a:extLst>
            <a:ext uri="{FF2B5EF4-FFF2-40B4-BE49-F238E27FC236}">
              <a16:creationId xmlns:a16="http://schemas.microsoft.com/office/drawing/2014/main" id="{C9999BBC-694B-4D04-8920-F7E872897AA4}"/>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6" name="テキスト ボックス 165">
          <a:extLst>
            <a:ext uri="{FF2B5EF4-FFF2-40B4-BE49-F238E27FC236}">
              <a16:creationId xmlns:a16="http://schemas.microsoft.com/office/drawing/2014/main" id="{3BEBAD6F-97FE-4603-AA63-DB44C5EE6CF5}"/>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7" name="直線コネクタ 166">
          <a:extLst>
            <a:ext uri="{FF2B5EF4-FFF2-40B4-BE49-F238E27FC236}">
              <a16:creationId xmlns:a16="http://schemas.microsoft.com/office/drawing/2014/main" id="{9ED9645C-5C52-4665-A386-83B3A8E72B26}"/>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8" name="テキスト ボックス 167">
          <a:extLst>
            <a:ext uri="{FF2B5EF4-FFF2-40B4-BE49-F238E27FC236}">
              <a16:creationId xmlns:a16="http://schemas.microsoft.com/office/drawing/2014/main" id="{7EC5A9CC-9B00-43BE-BCDA-6B7F721DC95D}"/>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9" name="直線コネクタ 168">
          <a:extLst>
            <a:ext uri="{FF2B5EF4-FFF2-40B4-BE49-F238E27FC236}">
              <a16:creationId xmlns:a16="http://schemas.microsoft.com/office/drawing/2014/main" id="{59D6F05D-B7EF-46EA-868F-54AF89818DE3}"/>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70" name="テキスト ボックス 169">
          <a:extLst>
            <a:ext uri="{FF2B5EF4-FFF2-40B4-BE49-F238E27FC236}">
              <a16:creationId xmlns:a16="http://schemas.microsoft.com/office/drawing/2014/main" id="{1A832ED3-3AE3-4FA5-B05D-A750C4AD3055}"/>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1" name="直線コネクタ 170">
          <a:extLst>
            <a:ext uri="{FF2B5EF4-FFF2-40B4-BE49-F238E27FC236}">
              <a16:creationId xmlns:a16="http://schemas.microsoft.com/office/drawing/2014/main" id="{BCA25455-4EA1-4CF9-AF00-9F10E74A25C1}"/>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72" name="テキスト ボックス 171">
          <a:extLst>
            <a:ext uri="{FF2B5EF4-FFF2-40B4-BE49-F238E27FC236}">
              <a16:creationId xmlns:a16="http://schemas.microsoft.com/office/drawing/2014/main" id="{DDC05F8F-EBC0-4879-A435-C9B6771A83E4}"/>
            </a:ext>
          </a:extLst>
        </xdr:cNvPr>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3" name="直線コネクタ 172">
          <a:extLst>
            <a:ext uri="{FF2B5EF4-FFF2-40B4-BE49-F238E27FC236}">
              <a16:creationId xmlns:a16="http://schemas.microsoft.com/office/drawing/2014/main" id="{FED11F2A-7931-411B-9493-E7AA78D68EF6}"/>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a:extLst>
            <a:ext uri="{FF2B5EF4-FFF2-40B4-BE49-F238E27FC236}">
              <a16:creationId xmlns:a16="http://schemas.microsoft.com/office/drawing/2014/main" id="{D2E301C4-F6F7-4FCC-A5DD-25BF538C3813}"/>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116205</xdr:rowOff>
    </xdr:from>
    <xdr:to>
      <xdr:col>24</xdr:col>
      <xdr:colOff>62865</xdr:colOff>
      <xdr:row>64</xdr:row>
      <xdr:rowOff>167640</xdr:rowOff>
    </xdr:to>
    <xdr:cxnSp macro="">
      <xdr:nvCxnSpPr>
        <xdr:cNvPr id="175" name="直線コネクタ 174">
          <a:extLst>
            <a:ext uri="{FF2B5EF4-FFF2-40B4-BE49-F238E27FC236}">
              <a16:creationId xmlns:a16="http://schemas.microsoft.com/office/drawing/2014/main" id="{F49CDCC2-CD0B-4756-A22A-E7DF2BA91408}"/>
            </a:ext>
          </a:extLst>
        </xdr:cNvPr>
        <xdr:cNvCxnSpPr/>
      </xdr:nvCxnSpPr>
      <xdr:spPr>
        <a:xfrm flipV="1">
          <a:off x="4634865" y="9717405"/>
          <a:ext cx="0" cy="1423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65</xdr:row>
      <xdr:rowOff>17</xdr:rowOff>
    </xdr:from>
    <xdr:ext cx="405111" cy="259045"/>
    <xdr:sp macro="" textlink="">
      <xdr:nvSpPr>
        <xdr:cNvPr id="176" name="【橋りょう・トンネル】&#10;有形固定資産減価償却率最小値テキスト">
          <a:extLst>
            <a:ext uri="{FF2B5EF4-FFF2-40B4-BE49-F238E27FC236}">
              <a16:creationId xmlns:a16="http://schemas.microsoft.com/office/drawing/2014/main" id="{A9365558-8885-4B6D-9052-778661F26D31}"/>
            </a:ext>
          </a:extLst>
        </xdr:cNvPr>
        <xdr:cNvSpPr txBox="1"/>
      </xdr:nvSpPr>
      <xdr:spPr>
        <a:xfrm>
          <a:off x="4673600" y="1114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167640</xdr:rowOff>
    </xdr:from>
    <xdr:to>
      <xdr:col>24</xdr:col>
      <xdr:colOff>152400</xdr:colOff>
      <xdr:row>64</xdr:row>
      <xdr:rowOff>167640</xdr:rowOff>
    </xdr:to>
    <xdr:cxnSp macro="">
      <xdr:nvCxnSpPr>
        <xdr:cNvPr id="177" name="直線コネクタ 176">
          <a:extLst>
            <a:ext uri="{FF2B5EF4-FFF2-40B4-BE49-F238E27FC236}">
              <a16:creationId xmlns:a16="http://schemas.microsoft.com/office/drawing/2014/main" id="{533CD1B1-019C-430F-BFF9-26799D11233D}"/>
            </a:ext>
          </a:extLst>
        </xdr:cNvPr>
        <xdr:cNvCxnSpPr/>
      </xdr:nvCxnSpPr>
      <xdr:spPr>
        <a:xfrm>
          <a:off x="4546600" y="11140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62882</xdr:rowOff>
    </xdr:from>
    <xdr:ext cx="405111" cy="259045"/>
    <xdr:sp macro="" textlink="">
      <xdr:nvSpPr>
        <xdr:cNvPr id="178" name="【橋りょう・トンネル】&#10;有形固定資産減価償却率最大値テキスト">
          <a:extLst>
            <a:ext uri="{FF2B5EF4-FFF2-40B4-BE49-F238E27FC236}">
              <a16:creationId xmlns:a16="http://schemas.microsoft.com/office/drawing/2014/main" id="{E811A649-254A-4670-85AD-9619C41336E0}"/>
            </a:ext>
          </a:extLst>
        </xdr:cNvPr>
        <xdr:cNvSpPr txBox="1"/>
      </xdr:nvSpPr>
      <xdr:spPr>
        <a:xfrm>
          <a:off x="4673600" y="9492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116205</xdr:rowOff>
    </xdr:from>
    <xdr:to>
      <xdr:col>24</xdr:col>
      <xdr:colOff>152400</xdr:colOff>
      <xdr:row>56</xdr:row>
      <xdr:rowOff>116205</xdr:rowOff>
    </xdr:to>
    <xdr:cxnSp macro="">
      <xdr:nvCxnSpPr>
        <xdr:cNvPr id="179" name="直線コネクタ 178">
          <a:extLst>
            <a:ext uri="{FF2B5EF4-FFF2-40B4-BE49-F238E27FC236}">
              <a16:creationId xmlns:a16="http://schemas.microsoft.com/office/drawing/2014/main" id="{CF8B0144-9A27-4CDB-93DE-AF8E42730729}"/>
            </a:ext>
          </a:extLst>
        </xdr:cNvPr>
        <xdr:cNvCxnSpPr/>
      </xdr:nvCxnSpPr>
      <xdr:spPr>
        <a:xfrm>
          <a:off x="4546600" y="9717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156227</xdr:rowOff>
    </xdr:from>
    <xdr:ext cx="405111" cy="259045"/>
    <xdr:sp macro="" textlink="">
      <xdr:nvSpPr>
        <xdr:cNvPr id="180" name="【橋りょう・トンネル】&#10;有形固定資産減価償却率平均値テキスト">
          <a:extLst>
            <a:ext uri="{FF2B5EF4-FFF2-40B4-BE49-F238E27FC236}">
              <a16:creationId xmlns:a16="http://schemas.microsoft.com/office/drawing/2014/main" id="{7329F0CB-ACEC-4579-9E23-D6DE34A3FB7A}"/>
            </a:ext>
          </a:extLst>
        </xdr:cNvPr>
        <xdr:cNvSpPr txBox="1"/>
      </xdr:nvSpPr>
      <xdr:spPr>
        <a:xfrm>
          <a:off x="4673600" y="10614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6350</xdr:rowOff>
    </xdr:from>
    <xdr:to>
      <xdr:col>24</xdr:col>
      <xdr:colOff>114300</xdr:colOff>
      <xdr:row>62</xdr:row>
      <xdr:rowOff>107950</xdr:rowOff>
    </xdr:to>
    <xdr:sp macro="" textlink="">
      <xdr:nvSpPr>
        <xdr:cNvPr id="181" name="フローチャート: 判断 180">
          <a:extLst>
            <a:ext uri="{FF2B5EF4-FFF2-40B4-BE49-F238E27FC236}">
              <a16:creationId xmlns:a16="http://schemas.microsoft.com/office/drawing/2014/main" id="{9609920D-8403-4853-97C6-F6CB84DE1176}"/>
            </a:ext>
          </a:extLst>
        </xdr:cNvPr>
        <xdr:cNvSpPr/>
      </xdr:nvSpPr>
      <xdr:spPr>
        <a:xfrm>
          <a:off x="4584700" y="1063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166370</xdr:rowOff>
    </xdr:from>
    <xdr:to>
      <xdr:col>20</xdr:col>
      <xdr:colOff>38100</xdr:colOff>
      <xdr:row>62</xdr:row>
      <xdr:rowOff>96520</xdr:rowOff>
    </xdr:to>
    <xdr:sp macro="" textlink="">
      <xdr:nvSpPr>
        <xdr:cNvPr id="182" name="フローチャート: 判断 181">
          <a:extLst>
            <a:ext uri="{FF2B5EF4-FFF2-40B4-BE49-F238E27FC236}">
              <a16:creationId xmlns:a16="http://schemas.microsoft.com/office/drawing/2014/main" id="{B4417D86-7A9B-4BEB-88ED-B67A77053FBD}"/>
            </a:ext>
          </a:extLst>
        </xdr:cNvPr>
        <xdr:cNvSpPr/>
      </xdr:nvSpPr>
      <xdr:spPr>
        <a:xfrm>
          <a:off x="3746500" y="1062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135890</xdr:rowOff>
    </xdr:from>
    <xdr:to>
      <xdr:col>15</xdr:col>
      <xdr:colOff>101600</xdr:colOff>
      <xdr:row>62</xdr:row>
      <xdr:rowOff>66040</xdr:rowOff>
    </xdr:to>
    <xdr:sp macro="" textlink="">
      <xdr:nvSpPr>
        <xdr:cNvPr id="183" name="フローチャート: 判断 182">
          <a:extLst>
            <a:ext uri="{FF2B5EF4-FFF2-40B4-BE49-F238E27FC236}">
              <a16:creationId xmlns:a16="http://schemas.microsoft.com/office/drawing/2014/main" id="{9615BB2C-83AD-4692-920E-5700FBE885B3}"/>
            </a:ext>
          </a:extLst>
        </xdr:cNvPr>
        <xdr:cNvSpPr/>
      </xdr:nvSpPr>
      <xdr:spPr>
        <a:xfrm>
          <a:off x="2857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88265</xdr:rowOff>
    </xdr:from>
    <xdr:to>
      <xdr:col>10</xdr:col>
      <xdr:colOff>165100</xdr:colOff>
      <xdr:row>62</xdr:row>
      <xdr:rowOff>18415</xdr:rowOff>
    </xdr:to>
    <xdr:sp macro="" textlink="">
      <xdr:nvSpPr>
        <xdr:cNvPr id="184" name="フローチャート: 判断 183">
          <a:extLst>
            <a:ext uri="{FF2B5EF4-FFF2-40B4-BE49-F238E27FC236}">
              <a16:creationId xmlns:a16="http://schemas.microsoft.com/office/drawing/2014/main" id="{D42A410C-0CA5-48F3-8E14-EE0BAB00D852}"/>
            </a:ext>
          </a:extLst>
        </xdr:cNvPr>
        <xdr:cNvSpPr/>
      </xdr:nvSpPr>
      <xdr:spPr>
        <a:xfrm>
          <a:off x="1968500" y="10546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109220</xdr:rowOff>
    </xdr:from>
    <xdr:to>
      <xdr:col>6</xdr:col>
      <xdr:colOff>38100</xdr:colOff>
      <xdr:row>62</xdr:row>
      <xdr:rowOff>39370</xdr:rowOff>
    </xdr:to>
    <xdr:sp macro="" textlink="">
      <xdr:nvSpPr>
        <xdr:cNvPr id="185" name="フローチャート: 判断 184">
          <a:extLst>
            <a:ext uri="{FF2B5EF4-FFF2-40B4-BE49-F238E27FC236}">
              <a16:creationId xmlns:a16="http://schemas.microsoft.com/office/drawing/2014/main" id="{11AC24F8-0420-4DD2-AE6F-68BB38FFFC29}"/>
            </a:ext>
          </a:extLst>
        </xdr:cNvPr>
        <xdr:cNvSpPr/>
      </xdr:nvSpPr>
      <xdr:spPr>
        <a:xfrm>
          <a:off x="1079500" y="1056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584464F4-D98C-414C-9B70-DE57B209E1CD}"/>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F92A55A2-063F-4773-A69A-74485F641CA5}"/>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380FB7CA-8239-4CF2-9141-BBCB30BBBBD7}"/>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7C9128B7-7244-4D97-83D4-B4F11B72DD39}"/>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593C32AF-4069-4BC2-9F76-76CC88C52B18}"/>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65405</xdr:rowOff>
    </xdr:from>
    <xdr:to>
      <xdr:col>24</xdr:col>
      <xdr:colOff>114300</xdr:colOff>
      <xdr:row>56</xdr:row>
      <xdr:rowOff>167005</xdr:rowOff>
    </xdr:to>
    <xdr:sp macro="" textlink="">
      <xdr:nvSpPr>
        <xdr:cNvPr id="191" name="楕円 190">
          <a:extLst>
            <a:ext uri="{FF2B5EF4-FFF2-40B4-BE49-F238E27FC236}">
              <a16:creationId xmlns:a16="http://schemas.microsoft.com/office/drawing/2014/main" id="{BCF3BF2D-644C-4F49-BFA3-163A103ADFB3}"/>
            </a:ext>
          </a:extLst>
        </xdr:cNvPr>
        <xdr:cNvSpPr/>
      </xdr:nvSpPr>
      <xdr:spPr>
        <a:xfrm>
          <a:off x="4584700" y="9666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18432</xdr:rowOff>
    </xdr:from>
    <xdr:ext cx="405111" cy="259045"/>
    <xdr:sp macro="" textlink="">
      <xdr:nvSpPr>
        <xdr:cNvPr id="192" name="【橋りょう・トンネル】&#10;有形固定資産減価償却率該当値テキスト">
          <a:extLst>
            <a:ext uri="{FF2B5EF4-FFF2-40B4-BE49-F238E27FC236}">
              <a16:creationId xmlns:a16="http://schemas.microsoft.com/office/drawing/2014/main" id="{5EE9DFBB-58E2-4090-80FA-C3319B1AE99F}"/>
            </a:ext>
          </a:extLst>
        </xdr:cNvPr>
        <xdr:cNvSpPr txBox="1"/>
      </xdr:nvSpPr>
      <xdr:spPr>
        <a:xfrm>
          <a:off x="4673600" y="9619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33020</xdr:rowOff>
    </xdr:from>
    <xdr:to>
      <xdr:col>20</xdr:col>
      <xdr:colOff>38100</xdr:colOff>
      <xdr:row>56</xdr:row>
      <xdr:rowOff>134620</xdr:rowOff>
    </xdr:to>
    <xdr:sp macro="" textlink="">
      <xdr:nvSpPr>
        <xdr:cNvPr id="193" name="楕円 192">
          <a:extLst>
            <a:ext uri="{FF2B5EF4-FFF2-40B4-BE49-F238E27FC236}">
              <a16:creationId xmlns:a16="http://schemas.microsoft.com/office/drawing/2014/main" id="{2DF3E099-B659-47F3-8EFA-B2B71BD626D2}"/>
            </a:ext>
          </a:extLst>
        </xdr:cNvPr>
        <xdr:cNvSpPr/>
      </xdr:nvSpPr>
      <xdr:spPr>
        <a:xfrm>
          <a:off x="3746500" y="9634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83820</xdr:rowOff>
    </xdr:from>
    <xdr:to>
      <xdr:col>24</xdr:col>
      <xdr:colOff>63500</xdr:colOff>
      <xdr:row>56</xdr:row>
      <xdr:rowOff>116205</xdr:rowOff>
    </xdr:to>
    <xdr:cxnSp macro="">
      <xdr:nvCxnSpPr>
        <xdr:cNvPr id="194" name="直線コネクタ 193">
          <a:extLst>
            <a:ext uri="{FF2B5EF4-FFF2-40B4-BE49-F238E27FC236}">
              <a16:creationId xmlns:a16="http://schemas.microsoft.com/office/drawing/2014/main" id="{BB8BAA35-766F-4F63-AB5E-1DA1C22D64B3}"/>
            </a:ext>
          </a:extLst>
        </xdr:cNvPr>
        <xdr:cNvCxnSpPr/>
      </xdr:nvCxnSpPr>
      <xdr:spPr>
        <a:xfrm>
          <a:off x="3797300" y="9685020"/>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6350</xdr:rowOff>
    </xdr:from>
    <xdr:to>
      <xdr:col>15</xdr:col>
      <xdr:colOff>101600</xdr:colOff>
      <xdr:row>56</xdr:row>
      <xdr:rowOff>107950</xdr:rowOff>
    </xdr:to>
    <xdr:sp macro="" textlink="">
      <xdr:nvSpPr>
        <xdr:cNvPr id="195" name="楕円 194">
          <a:extLst>
            <a:ext uri="{FF2B5EF4-FFF2-40B4-BE49-F238E27FC236}">
              <a16:creationId xmlns:a16="http://schemas.microsoft.com/office/drawing/2014/main" id="{15AC0D19-6F6C-49DA-A11A-B519EA274964}"/>
            </a:ext>
          </a:extLst>
        </xdr:cNvPr>
        <xdr:cNvSpPr/>
      </xdr:nvSpPr>
      <xdr:spPr>
        <a:xfrm>
          <a:off x="2857500" y="960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57150</xdr:rowOff>
    </xdr:from>
    <xdr:to>
      <xdr:col>19</xdr:col>
      <xdr:colOff>177800</xdr:colOff>
      <xdr:row>56</xdr:row>
      <xdr:rowOff>83820</xdr:rowOff>
    </xdr:to>
    <xdr:cxnSp macro="">
      <xdr:nvCxnSpPr>
        <xdr:cNvPr id="196" name="直線コネクタ 195">
          <a:extLst>
            <a:ext uri="{FF2B5EF4-FFF2-40B4-BE49-F238E27FC236}">
              <a16:creationId xmlns:a16="http://schemas.microsoft.com/office/drawing/2014/main" id="{803094BD-7054-4384-992D-0E641C186895}"/>
            </a:ext>
          </a:extLst>
        </xdr:cNvPr>
        <xdr:cNvCxnSpPr/>
      </xdr:nvCxnSpPr>
      <xdr:spPr>
        <a:xfrm>
          <a:off x="2908300" y="965835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151130</xdr:rowOff>
    </xdr:from>
    <xdr:to>
      <xdr:col>10</xdr:col>
      <xdr:colOff>165100</xdr:colOff>
      <xdr:row>56</xdr:row>
      <xdr:rowOff>81280</xdr:rowOff>
    </xdr:to>
    <xdr:sp macro="" textlink="">
      <xdr:nvSpPr>
        <xdr:cNvPr id="197" name="楕円 196">
          <a:extLst>
            <a:ext uri="{FF2B5EF4-FFF2-40B4-BE49-F238E27FC236}">
              <a16:creationId xmlns:a16="http://schemas.microsoft.com/office/drawing/2014/main" id="{DBD66CD3-C5C4-4F15-8F2A-267FCE9C51CB}"/>
            </a:ext>
          </a:extLst>
        </xdr:cNvPr>
        <xdr:cNvSpPr/>
      </xdr:nvSpPr>
      <xdr:spPr>
        <a:xfrm>
          <a:off x="1968500" y="9580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56</xdr:row>
      <xdr:rowOff>30480</xdr:rowOff>
    </xdr:from>
    <xdr:to>
      <xdr:col>15</xdr:col>
      <xdr:colOff>50800</xdr:colOff>
      <xdr:row>56</xdr:row>
      <xdr:rowOff>57150</xdr:rowOff>
    </xdr:to>
    <xdr:cxnSp macro="">
      <xdr:nvCxnSpPr>
        <xdr:cNvPr id="198" name="直線コネクタ 197">
          <a:extLst>
            <a:ext uri="{FF2B5EF4-FFF2-40B4-BE49-F238E27FC236}">
              <a16:creationId xmlns:a16="http://schemas.microsoft.com/office/drawing/2014/main" id="{B716F5B9-E387-47BC-A9C7-36B8C1B0000B}"/>
            </a:ext>
          </a:extLst>
        </xdr:cNvPr>
        <xdr:cNvCxnSpPr/>
      </xdr:nvCxnSpPr>
      <xdr:spPr>
        <a:xfrm>
          <a:off x="2019300" y="963168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55</xdr:row>
      <xdr:rowOff>128270</xdr:rowOff>
    </xdr:from>
    <xdr:to>
      <xdr:col>6</xdr:col>
      <xdr:colOff>38100</xdr:colOff>
      <xdr:row>56</xdr:row>
      <xdr:rowOff>58420</xdr:rowOff>
    </xdr:to>
    <xdr:sp macro="" textlink="">
      <xdr:nvSpPr>
        <xdr:cNvPr id="199" name="楕円 198">
          <a:extLst>
            <a:ext uri="{FF2B5EF4-FFF2-40B4-BE49-F238E27FC236}">
              <a16:creationId xmlns:a16="http://schemas.microsoft.com/office/drawing/2014/main" id="{E932869B-D75F-4B18-9BA0-FA6EDF01BC7E}"/>
            </a:ext>
          </a:extLst>
        </xdr:cNvPr>
        <xdr:cNvSpPr/>
      </xdr:nvSpPr>
      <xdr:spPr>
        <a:xfrm>
          <a:off x="1079500" y="9558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56</xdr:row>
      <xdr:rowOff>7620</xdr:rowOff>
    </xdr:from>
    <xdr:to>
      <xdr:col>10</xdr:col>
      <xdr:colOff>114300</xdr:colOff>
      <xdr:row>56</xdr:row>
      <xdr:rowOff>30480</xdr:rowOff>
    </xdr:to>
    <xdr:cxnSp macro="">
      <xdr:nvCxnSpPr>
        <xdr:cNvPr id="200" name="直線コネクタ 199">
          <a:extLst>
            <a:ext uri="{FF2B5EF4-FFF2-40B4-BE49-F238E27FC236}">
              <a16:creationId xmlns:a16="http://schemas.microsoft.com/office/drawing/2014/main" id="{6DBB76AC-F757-431F-B080-15E8D99B6948}"/>
            </a:ext>
          </a:extLst>
        </xdr:cNvPr>
        <xdr:cNvCxnSpPr/>
      </xdr:nvCxnSpPr>
      <xdr:spPr>
        <a:xfrm>
          <a:off x="1130300" y="96088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62</xdr:row>
      <xdr:rowOff>87647</xdr:rowOff>
    </xdr:from>
    <xdr:ext cx="405111" cy="259045"/>
    <xdr:sp macro="" textlink="">
      <xdr:nvSpPr>
        <xdr:cNvPr id="201" name="n_1aveValue【橋りょう・トンネル】&#10;有形固定資産減価償却率">
          <a:extLst>
            <a:ext uri="{FF2B5EF4-FFF2-40B4-BE49-F238E27FC236}">
              <a16:creationId xmlns:a16="http://schemas.microsoft.com/office/drawing/2014/main" id="{F999FA72-3D59-4D73-B99E-71796FF2CDF0}"/>
            </a:ext>
          </a:extLst>
        </xdr:cNvPr>
        <xdr:cNvSpPr txBox="1"/>
      </xdr:nvSpPr>
      <xdr:spPr>
        <a:xfrm>
          <a:off x="3582044" y="1071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57167</xdr:rowOff>
    </xdr:from>
    <xdr:ext cx="405111" cy="259045"/>
    <xdr:sp macro="" textlink="">
      <xdr:nvSpPr>
        <xdr:cNvPr id="202" name="n_2aveValue【橋りょう・トンネル】&#10;有形固定資産減価償却率">
          <a:extLst>
            <a:ext uri="{FF2B5EF4-FFF2-40B4-BE49-F238E27FC236}">
              <a16:creationId xmlns:a16="http://schemas.microsoft.com/office/drawing/2014/main" id="{51C07B0D-6C2D-43B4-9E34-419DEFA1D11F}"/>
            </a:ext>
          </a:extLst>
        </xdr:cNvPr>
        <xdr:cNvSpPr txBox="1"/>
      </xdr:nvSpPr>
      <xdr:spPr>
        <a:xfrm>
          <a:off x="2705744" y="10687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9542</xdr:rowOff>
    </xdr:from>
    <xdr:ext cx="405111" cy="259045"/>
    <xdr:sp macro="" textlink="">
      <xdr:nvSpPr>
        <xdr:cNvPr id="203" name="n_3aveValue【橋りょう・トンネル】&#10;有形固定資産減価償却率">
          <a:extLst>
            <a:ext uri="{FF2B5EF4-FFF2-40B4-BE49-F238E27FC236}">
              <a16:creationId xmlns:a16="http://schemas.microsoft.com/office/drawing/2014/main" id="{F6731EE2-1DA0-425B-8A38-B11C63F643B3}"/>
            </a:ext>
          </a:extLst>
        </xdr:cNvPr>
        <xdr:cNvSpPr txBox="1"/>
      </xdr:nvSpPr>
      <xdr:spPr>
        <a:xfrm>
          <a:off x="1816744" y="10639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30497</xdr:rowOff>
    </xdr:from>
    <xdr:ext cx="405111" cy="259045"/>
    <xdr:sp macro="" textlink="">
      <xdr:nvSpPr>
        <xdr:cNvPr id="204" name="n_4aveValue【橋りょう・トンネル】&#10;有形固定資産減価償却率">
          <a:extLst>
            <a:ext uri="{FF2B5EF4-FFF2-40B4-BE49-F238E27FC236}">
              <a16:creationId xmlns:a16="http://schemas.microsoft.com/office/drawing/2014/main" id="{418C2E94-DB52-4906-837F-0E237BA5F3B2}"/>
            </a:ext>
          </a:extLst>
        </xdr:cNvPr>
        <xdr:cNvSpPr txBox="1"/>
      </xdr:nvSpPr>
      <xdr:spPr>
        <a:xfrm>
          <a:off x="927744" y="1066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185361</xdr:colOff>
      <xdr:row>54</xdr:row>
      <xdr:rowOff>151147</xdr:rowOff>
    </xdr:from>
    <xdr:ext cx="340478" cy="259045"/>
    <xdr:sp macro="" textlink="">
      <xdr:nvSpPr>
        <xdr:cNvPr id="205" name="n_1mainValue【橋りょう・トンネル】&#10;有形固定資産減価償却率">
          <a:extLst>
            <a:ext uri="{FF2B5EF4-FFF2-40B4-BE49-F238E27FC236}">
              <a16:creationId xmlns:a16="http://schemas.microsoft.com/office/drawing/2014/main" id="{6AB35407-12B9-48BE-AAC8-2510486C5140}"/>
            </a:ext>
          </a:extLst>
        </xdr:cNvPr>
        <xdr:cNvSpPr txBox="1"/>
      </xdr:nvSpPr>
      <xdr:spPr>
        <a:xfrm>
          <a:off x="3614361" y="940944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54</xdr:row>
      <xdr:rowOff>124477</xdr:rowOff>
    </xdr:from>
    <xdr:ext cx="340478" cy="259045"/>
    <xdr:sp macro="" textlink="">
      <xdr:nvSpPr>
        <xdr:cNvPr id="206" name="n_2mainValue【橋りょう・トンネル】&#10;有形固定資産減価償却率">
          <a:extLst>
            <a:ext uri="{FF2B5EF4-FFF2-40B4-BE49-F238E27FC236}">
              <a16:creationId xmlns:a16="http://schemas.microsoft.com/office/drawing/2014/main" id="{7CD3F68A-C82E-417A-9896-D1D3D2FDF144}"/>
            </a:ext>
          </a:extLst>
        </xdr:cNvPr>
        <xdr:cNvSpPr txBox="1"/>
      </xdr:nvSpPr>
      <xdr:spPr>
        <a:xfrm>
          <a:off x="2738061" y="93827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54</xdr:row>
      <xdr:rowOff>97807</xdr:rowOff>
    </xdr:from>
    <xdr:ext cx="340478" cy="259045"/>
    <xdr:sp macro="" textlink="">
      <xdr:nvSpPr>
        <xdr:cNvPr id="207" name="n_3mainValue【橋りょう・トンネル】&#10;有形固定資産減価償却率">
          <a:extLst>
            <a:ext uri="{FF2B5EF4-FFF2-40B4-BE49-F238E27FC236}">
              <a16:creationId xmlns:a16="http://schemas.microsoft.com/office/drawing/2014/main" id="{C5CA0572-88F7-4AFB-AE75-F3A63E037ABB}"/>
            </a:ext>
          </a:extLst>
        </xdr:cNvPr>
        <xdr:cNvSpPr txBox="1"/>
      </xdr:nvSpPr>
      <xdr:spPr>
        <a:xfrm>
          <a:off x="1849061" y="93561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7561</xdr:colOff>
      <xdr:row>54</xdr:row>
      <xdr:rowOff>74947</xdr:rowOff>
    </xdr:from>
    <xdr:ext cx="340478" cy="259045"/>
    <xdr:sp macro="" textlink="">
      <xdr:nvSpPr>
        <xdr:cNvPr id="208" name="n_4mainValue【橋りょう・トンネル】&#10;有形固定資産減価償却率">
          <a:extLst>
            <a:ext uri="{FF2B5EF4-FFF2-40B4-BE49-F238E27FC236}">
              <a16:creationId xmlns:a16="http://schemas.microsoft.com/office/drawing/2014/main" id="{5B5E635E-A460-4D56-B334-14E58A9708F9}"/>
            </a:ext>
          </a:extLst>
        </xdr:cNvPr>
        <xdr:cNvSpPr txBox="1"/>
      </xdr:nvSpPr>
      <xdr:spPr>
        <a:xfrm>
          <a:off x="960061" y="933324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68A9C75A-E335-496B-8F83-126CE1E98B1B}"/>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06D552CA-0CAF-4D08-9B92-C43E05CED1E3}"/>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BA4D8260-94BD-45A7-8152-C160DDEB6A8E}"/>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6D2B9C00-BA88-4B1F-A98A-120A00A446D3}"/>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051E6432-360F-4267-B149-A9FC19EEE1AA}"/>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F6E48A28-B414-4C55-AFA2-32818CD7B52C}"/>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E11880DE-B486-4C06-8422-AB46BD606F08}"/>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6D96C210-8FF6-492F-B6EB-21838A69FCDD}"/>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DA196F6F-D1CD-412C-92AB-97624548071C}"/>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01B86D7E-59B3-4E5F-8E88-E69450B1382D}"/>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9" name="直線コネクタ 218">
          <a:extLst>
            <a:ext uri="{FF2B5EF4-FFF2-40B4-BE49-F238E27FC236}">
              <a16:creationId xmlns:a16="http://schemas.microsoft.com/office/drawing/2014/main" id="{A638148F-01EC-4F34-ACEA-123FCD412A86}"/>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20" name="テキスト ボックス 219">
          <a:extLst>
            <a:ext uri="{FF2B5EF4-FFF2-40B4-BE49-F238E27FC236}">
              <a16:creationId xmlns:a16="http://schemas.microsoft.com/office/drawing/2014/main" id="{FD28A144-5F24-49A7-8999-E2ECBBFA9E84}"/>
            </a:ext>
          </a:extLst>
        </xdr:cNvPr>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21" name="直線コネクタ 220">
          <a:extLst>
            <a:ext uri="{FF2B5EF4-FFF2-40B4-BE49-F238E27FC236}">
              <a16:creationId xmlns:a16="http://schemas.microsoft.com/office/drawing/2014/main" id="{2B0BB347-E9E7-4390-A762-2E70DF9EE1B0}"/>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22" name="テキスト ボックス 221">
          <a:extLst>
            <a:ext uri="{FF2B5EF4-FFF2-40B4-BE49-F238E27FC236}">
              <a16:creationId xmlns:a16="http://schemas.microsoft.com/office/drawing/2014/main" id="{AA93100F-9EA8-4EFA-AFA4-1B1FBB3219D7}"/>
            </a:ext>
          </a:extLst>
        </xdr:cNvPr>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3" name="直線コネクタ 222">
          <a:extLst>
            <a:ext uri="{FF2B5EF4-FFF2-40B4-BE49-F238E27FC236}">
              <a16:creationId xmlns:a16="http://schemas.microsoft.com/office/drawing/2014/main" id="{14CEB20E-404F-4E51-80E3-C400B5305D8D}"/>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24" name="テキスト ボックス 223">
          <a:extLst>
            <a:ext uri="{FF2B5EF4-FFF2-40B4-BE49-F238E27FC236}">
              <a16:creationId xmlns:a16="http://schemas.microsoft.com/office/drawing/2014/main" id="{B1355A3C-C5B1-4C52-BCBA-8171CCF01276}"/>
            </a:ext>
          </a:extLst>
        </xdr:cNvPr>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5" name="直線コネクタ 224">
          <a:extLst>
            <a:ext uri="{FF2B5EF4-FFF2-40B4-BE49-F238E27FC236}">
              <a16:creationId xmlns:a16="http://schemas.microsoft.com/office/drawing/2014/main" id="{AE3BA839-74FE-45BD-A850-64E405A468F8}"/>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26" name="テキスト ボックス 225">
          <a:extLst>
            <a:ext uri="{FF2B5EF4-FFF2-40B4-BE49-F238E27FC236}">
              <a16:creationId xmlns:a16="http://schemas.microsoft.com/office/drawing/2014/main" id="{EAA0C3F5-407E-46B9-AA70-0E02355D8E49}"/>
            </a:ext>
          </a:extLst>
        </xdr:cNvPr>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7CFD81E0-A88C-4E01-A922-6A9BEFD8F0FA}"/>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8" name="テキスト ボックス 227">
          <a:extLst>
            <a:ext uri="{FF2B5EF4-FFF2-40B4-BE49-F238E27FC236}">
              <a16:creationId xmlns:a16="http://schemas.microsoft.com/office/drawing/2014/main" id="{3881B9C3-35ED-4CCC-9A97-AF6FDF831FBB}"/>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9735AEAC-45F3-4DF2-8FDF-81EA5FED35B1}"/>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149667</xdr:rowOff>
    </xdr:from>
    <xdr:to>
      <xdr:col>54</xdr:col>
      <xdr:colOff>189865</xdr:colOff>
      <xdr:row>63</xdr:row>
      <xdr:rowOff>163586</xdr:rowOff>
    </xdr:to>
    <xdr:cxnSp macro="">
      <xdr:nvCxnSpPr>
        <xdr:cNvPr id="230" name="直線コネクタ 229">
          <a:extLst>
            <a:ext uri="{FF2B5EF4-FFF2-40B4-BE49-F238E27FC236}">
              <a16:creationId xmlns:a16="http://schemas.microsoft.com/office/drawing/2014/main" id="{9E74BD21-C489-49C8-BA26-7BB6CAD8666A}"/>
            </a:ext>
          </a:extLst>
        </xdr:cNvPr>
        <xdr:cNvCxnSpPr/>
      </xdr:nvCxnSpPr>
      <xdr:spPr>
        <a:xfrm flipV="1">
          <a:off x="10476865" y="9579417"/>
          <a:ext cx="0" cy="13855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167413</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DDC81883-5A45-4F4D-85F3-3F644398A97B}"/>
            </a:ext>
          </a:extLst>
        </xdr:cNvPr>
        <xdr:cNvSpPr txBox="1"/>
      </xdr:nvSpPr>
      <xdr:spPr>
        <a:xfrm>
          <a:off x="10515600" y="10968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163586</xdr:rowOff>
    </xdr:from>
    <xdr:to>
      <xdr:col>55</xdr:col>
      <xdr:colOff>88900</xdr:colOff>
      <xdr:row>63</xdr:row>
      <xdr:rowOff>163586</xdr:rowOff>
    </xdr:to>
    <xdr:cxnSp macro="">
      <xdr:nvCxnSpPr>
        <xdr:cNvPr id="232" name="直線コネクタ 231">
          <a:extLst>
            <a:ext uri="{FF2B5EF4-FFF2-40B4-BE49-F238E27FC236}">
              <a16:creationId xmlns:a16="http://schemas.microsoft.com/office/drawing/2014/main" id="{C774D0E3-F335-414D-83FB-30ABCFB52385}"/>
            </a:ext>
          </a:extLst>
        </xdr:cNvPr>
        <xdr:cNvCxnSpPr/>
      </xdr:nvCxnSpPr>
      <xdr:spPr>
        <a:xfrm>
          <a:off x="10388600" y="10964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96344</xdr:rowOff>
    </xdr:from>
    <xdr:ext cx="599010" cy="259045"/>
    <xdr:sp macro="" textlink="">
      <xdr:nvSpPr>
        <xdr:cNvPr id="233" name="【橋りょう・トンネル】&#10;一人当たり有形固定資産（償却資産）額最大値テキスト">
          <a:extLst>
            <a:ext uri="{FF2B5EF4-FFF2-40B4-BE49-F238E27FC236}">
              <a16:creationId xmlns:a16="http://schemas.microsoft.com/office/drawing/2014/main" id="{ED398FB5-7521-4A53-A3BC-565FD6ACA716}"/>
            </a:ext>
          </a:extLst>
        </xdr:cNvPr>
        <xdr:cNvSpPr txBox="1"/>
      </xdr:nvSpPr>
      <xdr:spPr>
        <a:xfrm>
          <a:off x="10515600" y="9354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609,529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149667</xdr:rowOff>
    </xdr:from>
    <xdr:to>
      <xdr:col>55</xdr:col>
      <xdr:colOff>88900</xdr:colOff>
      <xdr:row>55</xdr:row>
      <xdr:rowOff>149667</xdr:rowOff>
    </xdr:to>
    <xdr:cxnSp macro="">
      <xdr:nvCxnSpPr>
        <xdr:cNvPr id="234" name="直線コネクタ 233">
          <a:extLst>
            <a:ext uri="{FF2B5EF4-FFF2-40B4-BE49-F238E27FC236}">
              <a16:creationId xmlns:a16="http://schemas.microsoft.com/office/drawing/2014/main" id="{3B2730D8-876B-4A0C-886F-9CBCEA701CC0}"/>
            </a:ext>
          </a:extLst>
        </xdr:cNvPr>
        <xdr:cNvCxnSpPr/>
      </xdr:nvCxnSpPr>
      <xdr:spPr>
        <a:xfrm>
          <a:off x="10388600" y="9579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40918</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F54AB7F9-FAB3-4AB5-A675-68384B989C7B}"/>
            </a:ext>
          </a:extLst>
        </xdr:cNvPr>
        <xdr:cNvSpPr txBox="1"/>
      </xdr:nvSpPr>
      <xdr:spPr>
        <a:xfrm>
          <a:off x="10515600" y="103279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18041</xdr:rowOff>
    </xdr:from>
    <xdr:to>
      <xdr:col>55</xdr:col>
      <xdr:colOff>50800</xdr:colOff>
      <xdr:row>61</xdr:row>
      <xdr:rowOff>119641</xdr:rowOff>
    </xdr:to>
    <xdr:sp macro="" textlink="">
      <xdr:nvSpPr>
        <xdr:cNvPr id="236" name="フローチャート: 判断 235">
          <a:extLst>
            <a:ext uri="{FF2B5EF4-FFF2-40B4-BE49-F238E27FC236}">
              <a16:creationId xmlns:a16="http://schemas.microsoft.com/office/drawing/2014/main" id="{3ACC770D-61E0-4C04-9A98-2D51E9B20936}"/>
            </a:ext>
          </a:extLst>
        </xdr:cNvPr>
        <xdr:cNvSpPr/>
      </xdr:nvSpPr>
      <xdr:spPr>
        <a:xfrm>
          <a:off x="10426700" y="10476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30604</xdr:rowOff>
    </xdr:from>
    <xdr:to>
      <xdr:col>50</xdr:col>
      <xdr:colOff>165100</xdr:colOff>
      <xdr:row>61</xdr:row>
      <xdr:rowOff>132204</xdr:rowOff>
    </xdr:to>
    <xdr:sp macro="" textlink="">
      <xdr:nvSpPr>
        <xdr:cNvPr id="237" name="フローチャート: 判断 236">
          <a:extLst>
            <a:ext uri="{FF2B5EF4-FFF2-40B4-BE49-F238E27FC236}">
              <a16:creationId xmlns:a16="http://schemas.microsoft.com/office/drawing/2014/main" id="{572DFB29-DB27-4BD0-866E-6109B93F3B99}"/>
            </a:ext>
          </a:extLst>
        </xdr:cNvPr>
        <xdr:cNvSpPr/>
      </xdr:nvSpPr>
      <xdr:spPr>
        <a:xfrm>
          <a:off x="9588500" y="10489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34472</xdr:rowOff>
    </xdr:from>
    <xdr:to>
      <xdr:col>46</xdr:col>
      <xdr:colOff>38100</xdr:colOff>
      <xdr:row>61</xdr:row>
      <xdr:rowOff>136072</xdr:rowOff>
    </xdr:to>
    <xdr:sp macro="" textlink="">
      <xdr:nvSpPr>
        <xdr:cNvPr id="238" name="フローチャート: 判断 237">
          <a:extLst>
            <a:ext uri="{FF2B5EF4-FFF2-40B4-BE49-F238E27FC236}">
              <a16:creationId xmlns:a16="http://schemas.microsoft.com/office/drawing/2014/main" id="{E6FB88A2-D849-4B40-927E-2125A49BFA9E}"/>
            </a:ext>
          </a:extLst>
        </xdr:cNvPr>
        <xdr:cNvSpPr/>
      </xdr:nvSpPr>
      <xdr:spPr>
        <a:xfrm>
          <a:off x="8699500" y="10492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70367</xdr:rowOff>
    </xdr:from>
    <xdr:to>
      <xdr:col>41</xdr:col>
      <xdr:colOff>101600</xdr:colOff>
      <xdr:row>62</xdr:row>
      <xdr:rowOff>517</xdr:rowOff>
    </xdr:to>
    <xdr:sp macro="" textlink="">
      <xdr:nvSpPr>
        <xdr:cNvPr id="239" name="フローチャート: 判断 238">
          <a:extLst>
            <a:ext uri="{FF2B5EF4-FFF2-40B4-BE49-F238E27FC236}">
              <a16:creationId xmlns:a16="http://schemas.microsoft.com/office/drawing/2014/main" id="{DDDAABDF-3908-4887-8DF2-491FB1BD5DAB}"/>
            </a:ext>
          </a:extLst>
        </xdr:cNvPr>
        <xdr:cNvSpPr/>
      </xdr:nvSpPr>
      <xdr:spPr>
        <a:xfrm>
          <a:off x="7810500" y="1052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40210</xdr:rowOff>
    </xdr:from>
    <xdr:to>
      <xdr:col>36</xdr:col>
      <xdr:colOff>165100</xdr:colOff>
      <xdr:row>61</xdr:row>
      <xdr:rowOff>141810</xdr:rowOff>
    </xdr:to>
    <xdr:sp macro="" textlink="">
      <xdr:nvSpPr>
        <xdr:cNvPr id="240" name="フローチャート: 判断 239">
          <a:extLst>
            <a:ext uri="{FF2B5EF4-FFF2-40B4-BE49-F238E27FC236}">
              <a16:creationId xmlns:a16="http://schemas.microsoft.com/office/drawing/2014/main" id="{FB4F3E8F-6620-4F30-8026-8E2734780500}"/>
            </a:ext>
          </a:extLst>
        </xdr:cNvPr>
        <xdr:cNvSpPr/>
      </xdr:nvSpPr>
      <xdr:spPr>
        <a:xfrm>
          <a:off x="6921500" y="10498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9F24531E-1C2B-483B-9590-EA7ED99D300A}"/>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FCC0E227-1395-494F-89A0-7B5772689454}"/>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77CEA14A-D733-4946-A395-CBB6ED752262}"/>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835140B5-42EE-4C65-BB2A-B21BED885B76}"/>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FA4D6410-E5C7-4270-A835-4907C4825CD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112786</xdr:rowOff>
    </xdr:from>
    <xdr:to>
      <xdr:col>55</xdr:col>
      <xdr:colOff>50800</xdr:colOff>
      <xdr:row>64</xdr:row>
      <xdr:rowOff>42936</xdr:rowOff>
    </xdr:to>
    <xdr:sp macro="" textlink="">
      <xdr:nvSpPr>
        <xdr:cNvPr id="246" name="楕円 245">
          <a:extLst>
            <a:ext uri="{FF2B5EF4-FFF2-40B4-BE49-F238E27FC236}">
              <a16:creationId xmlns:a16="http://schemas.microsoft.com/office/drawing/2014/main" id="{A1EEC56F-5585-4F7C-8A07-9A60A658188B}"/>
            </a:ext>
          </a:extLst>
        </xdr:cNvPr>
        <xdr:cNvSpPr/>
      </xdr:nvSpPr>
      <xdr:spPr>
        <a:xfrm>
          <a:off x="10426700" y="10914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27713</xdr:rowOff>
    </xdr:from>
    <xdr:ext cx="469744" cy="259045"/>
    <xdr:sp macro="" textlink="">
      <xdr:nvSpPr>
        <xdr:cNvPr id="247" name="【橋りょう・トンネル】&#10;一人当たり有形固定資産（償却資産）額該当値テキスト">
          <a:extLst>
            <a:ext uri="{FF2B5EF4-FFF2-40B4-BE49-F238E27FC236}">
              <a16:creationId xmlns:a16="http://schemas.microsoft.com/office/drawing/2014/main" id="{46A35EF2-AAD8-4ACA-8F2F-22A682D857AC}"/>
            </a:ext>
          </a:extLst>
        </xdr:cNvPr>
        <xdr:cNvSpPr txBox="1"/>
      </xdr:nvSpPr>
      <xdr:spPr>
        <a:xfrm>
          <a:off x="10515600" y="10829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112921</xdr:rowOff>
    </xdr:from>
    <xdr:to>
      <xdr:col>50</xdr:col>
      <xdr:colOff>165100</xdr:colOff>
      <xdr:row>64</xdr:row>
      <xdr:rowOff>43071</xdr:rowOff>
    </xdr:to>
    <xdr:sp macro="" textlink="">
      <xdr:nvSpPr>
        <xdr:cNvPr id="248" name="楕円 247">
          <a:extLst>
            <a:ext uri="{FF2B5EF4-FFF2-40B4-BE49-F238E27FC236}">
              <a16:creationId xmlns:a16="http://schemas.microsoft.com/office/drawing/2014/main" id="{069C5D6F-8BE3-4892-8DA9-061240C08E30}"/>
            </a:ext>
          </a:extLst>
        </xdr:cNvPr>
        <xdr:cNvSpPr/>
      </xdr:nvSpPr>
      <xdr:spPr>
        <a:xfrm>
          <a:off x="9588500" y="10914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163586</xdr:rowOff>
    </xdr:from>
    <xdr:to>
      <xdr:col>55</xdr:col>
      <xdr:colOff>0</xdr:colOff>
      <xdr:row>63</xdr:row>
      <xdr:rowOff>163721</xdr:rowOff>
    </xdr:to>
    <xdr:cxnSp macro="">
      <xdr:nvCxnSpPr>
        <xdr:cNvPr id="249" name="直線コネクタ 248">
          <a:extLst>
            <a:ext uri="{FF2B5EF4-FFF2-40B4-BE49-F238E27FC236}">
              <a16:creationId xmlns:a16="http://schemas.microsoft.com/office/drawing/2014/main" id="{719A5559-D792-4E3F-B847-B216B9CEA8C7}"/>
            </a:ext>
          </a:extLst>
        </xdr:cNvPr>
        <xdr:cNvCxnSpPr/>
      </xdr:nvCxnSpPr>
      <xdr:spPr>
        <a:xfrm flipV="1">
          <a:off x="9639300" y="10964936"/>
          <a:ext cx="838200" cy="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113287</xdr:rowOff>
    </xdr:from>
    <xdr:to>
      <xdr:col>46</xdr:col>
      <xdr:colOff>38100</xdr:colOff>
      <xdr:row>64</xdr:row>
      <xdr:rowOff>43437</xdr:rowOff>
    </xdr:to>
    <xdr:sp macro="" textlink="">
      <xdr:nvSpPr>
        <xdr:cNvPr id="250" name="楕円 249">
          <a:extLst>
            <a:ext uri="{FF2B5EF4-FFF2-40B4-BE49-F238E27FC236}">
              <a16:creationId xmlns:a16="http://schemas.microsoft.com/office/drawing/2014/main" id="{2B1354D7-9B81-4383-83CB-C35AAA861C1A}"/>
            </a:ext>
          </a:extLst>
        </xdr:cNvPr>
        <xdr:cNvSpPr/>
      </xdr:nvSpPr>
      <xdr:spPr>
        <a:xfrm>
          <a:off x="8699500" y="10914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163721</xdr:rowOff>
    </xdr:from>
    <xdr:to>
      <xdr:col>50</xdr:col>
      <xdr:colOff>114300</xdr:colOff>
      <xdr:row>63</xdr:row>
      <xdr:rowOff>164087</xdr:rowOff>
    </xdr:to>
    <xdr:cxnSp macro="">
      <xdr:nvCxnSpPr>
        <xdr:cNvPr id="251" name="直線コネクタ 250">
          <a:extLst>
            <a:ext uri="{FF2B5EF4-FFF2-40B4-BE49-F238E27FC236}">
              <a16:creationId xmlns:a16="http://schemas.microsoft.com/office/drawing/2014/main" id="{4A3350B4-E334-4C0B-9E8F-99C2F125FF04}"/>
            </a:ext>
          </a:extLst>
        </xdr:cNvPr>
        <xdr:cNvCxnSpPr/>
      </xdr:nvCxnSpPr>
      <xdr:spPr>
        <a:xfrm flipV="1">
          <a:off x="8750300" y="10965071"/>
          <a:ext cx="889000" cy="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113742</xdr:rowOff>
    </xdr:from>
    <xdr:to>
      <xdr:col>41</xdr:col>
      <xdr:colOff>101600</xdr:colOff>
      <xdr:row>64</xdr:row>
      <xdr:rowOff>43892</xdr:rowOff>
    </xdr:to>
    <xdr:sp macro="" textlink="">
      <xdr:nvSpPr>
        <xdr:cNvPr id="252" name="楕円 251">
          <a:extLst>
            <a:ext uri="{FF2B5EF4-FFF2-40B4-BE49-F238E27FC236}">
              <a16:creationId xmlns:a16="http://schemas.microsoft.com/office/drawing/2014/main" id="{FDAA9149-5174-4140-B571-8735FAB773C8}"/>
            </a:ext>
          </a:extLst>
        </xdr:cNvPr>
        <xdr:cNvSpPr/>
      </xdr:nvSpPr>
      <xdr:spPr>
        <a:xfrm>
          <a:off x="7810500" y="1091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164087</xdr:rowOff>
    </xdr:from>
    <xdr:to>
      <xdr:col>45</xdr:col>
      <xdr:colOff>177800</xdr:colOff>
      <xdr:row>63</xdr:row>
      <xdr:rowOff>164542</xdr:rowOff>
    </xdr:to>
    <xdr:cxnSp macro="">
      <xdr:nvCxnSpPr>
        <xdr:cNvPr id="253" name="直線コネクタ 252">
          <a:extLst>
            <a:ext uri="{FF2B5EF4-FFF2-40B4-BE49-F238E27FC236}">
              <a16:creationId xmlns:a16="http://schemas.microsoft.com/office/drawing/2014/main" id="{E7CBFCEE-BB8A-42E9-A430-EEE84EF075A3}"/>
            </a:ext>
          </a:extLst>
        </xdr:cNvPr>
        <xdr:cNvCxnSpPr/>
      </xdr:nvCxnSpPr>
      <xdr:spPr>
        <a:xfrm flipV="1">
          <a:off x="7861300" y="10965437"/>
          <a:ext cx="889000" cy="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114164</xdr:rowOff>
    </xdr:from>
    <xdr:to>
      <xdr:col>36</xdr:col>
      <xdr:colOff>165100</xdr:colOff>
      <xdr:row>64</xdr:row>
      <xdr:rowOff>44314</xdr:rowOff>
    </xdr:to>
    <xdr:sp macro="" textlink="">
      <xdr:nvSpPr>
        <xdr:cNvPr id="254" name="楕円 253">
          <a:extLst>
            <a:ext uri="{FF2B5EF4-FFF2-40B4-BE49-F238E27FC236}">
              <a16:creationId xmlns:a16="http://schemas.microsoft.com/office/drawing/2014/main" id="{47146734-2D29-4C46-9142-691FD39CC868}"/>
            </a:ext>
          </a:extLst>
        </xdr:cNvPr>
        <xdr:cNvSpPr/>
      </xdr:nvSpPr>
      <xdr:spPr>
        <a:xfrm>
          <a:off x="6921500" y="10915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164542</xdr:rowOff>
    </xdr:from>
    <xdr:to>
      <xdr:col>41</xdr:col>
      <xdr:colOff>50800</xdr:colOff>
      <xdr:row>63</xdr:row>
      <xdr:rowOff>164964</xdr:rowOff>
    </xdr:to>
    <xdr:cxnSp macro="">
      <xdr:nvCxnSpPr>
        <xdr:cNvPr id="255" name="直線コネクタ 254">
          <a:extLst>
            <a:ext uri="{FF2B5EF4-FFF2-40B4-BE49-F238E27FC236}">
              <a16:creationId xmlns:a16="http://schemas.microsoft.com/office/drawing/2014/main" id="{A1B5D6E6-2F8A-4F2F-B383-EBC7BC4F6A35}"/>
            </a:ext>
          </a:extLst>
        </xdr:cNvPr>
        <xdr:cNvCxnSpPr/>
      </xdr:nvCxnSpPr>
      <xdr:spPr>
        <a:xfrm flipV="1">
          <a:off x="6972300" y="10965892"/>
          <a:ext cx="889000" cy="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59</xdr:row>
      <xdr:rowOff>148731</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0381BEC5-4E02-49CC-85DD-A31D84811B31}"/>
            </a:ext>
          </a:extLst>
        </xdr:cNvPr>
        <xdr:cNvSpPr txBox="1"/>
      </xdr:nvSpPr>
      <xdr:spPr>
        <a:xfrm>
          <a:off x="9327095" y="10264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152599</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8C53986B-5644-4E9A-84DA-F7C9E8FCD1CE}"/>
            </a:ext>
          </a:extLst>
        </xdr:cNvPr>
        <xdr:cNvSpPr txBox="1"/>
      </xdr:nvSpPr>
      <xdr:spPr>
        <a:xfrm>
          <a:off x="8450795" y="10268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17044</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7F426E46-B5DF-4AA8-ACD8-76FC37B2B21F}"/>
            </a:ext>
          </a:extLst>
        </xdr:cNvPr>
        <xdr:cNvSpPr txBox="1"/>
      </xdr:nvSpPr>
      <xdr:spPr>
        <a:xfrm>
          <a:off x="7561795" y="10304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59</xdr:row>
      <xdr:rowOff>158337</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D6ACC21F-454C-447A-998E-70457073C61B}"/>
            </a:ext>
          </a:extLst>
        </xdr:cNvPr>
        <xdr:cNvSpPr txBox="1"/>
      </xdr:nvSpPr>
      <xdr:spPr>
        <a:xfrm>
          <a:off x="6672795" y="10273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34198</xdr:rowOff>
    </xdr:from>
    <xdr:ext cx="469744" cy="259045"/>
    <xdr:sp macro="" textlink="">
      <xdr:nvSpPr>
        <xdr:cNvPr id="260" name="n_1mainValue【橋りょう・トンネル】&#10;一人当たり有形固定資産（償却資産）額">
          <a:extLst>
            <a:ext uri="{FF2B5EF4-FFF2-40B4-BE49-F238E27FC236}">
              <a16:creationId xmlns:a16="http://schemas.microsoft.com/office/drawing/2014/main" id="{A6460C38-44D8-4661-84C6-09C50BABA219}"/>
            </a:ext>
          </a:extLst>
        </xdr:cNvPr>
        <xdr:cNvSpPr txBox="1"/>
      </xdr:nvSpPr>
      <xdr:spPr>
        <a:xfrm>
          <a:off x="9391728" y="11006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34564</xdr:rowOff>
    </xdr:from>
    <xdr:ext cx="469744" cy="259045"/>
    <xdr:sp macro="" textlink="">
      <xdr:nvSpPr>
        <xdr:cNvPr id="261" name="n_2mainValue【橋りょう・トンネル】&#10;一人当たり有形固定資産（償却資産）額">
          <a:extLst>
            <a:ext uri="{FF2B5EF4-FFF2-40B4-BE49-F238E27FC236}">
              <a16:creationId xmlns:a16="http://schemas.microsoft.com/office/drawing/2014/main" id="{6F967050-27F8-4BB2-8A06-7D4646751FAE}"/>
            </a:ext>
          </a:extLst>
        </xdr:cNvPr>
        <xdr:cNvSpPr txBox="1"/>
      </xdr:nvSpPr>
      <xdr:spPr>
        <a:xfrm>
          <a:off x="8515428" y="11007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35019</xdr:rowOff>
    </xdr:from>
    <xdr:ext cx="469744" cy="259045"/>
    <xdr:sp macro="" textlink="">
      <xdr:nvSpPr>
        <xdr:cNvPr id="262" name="n_3mainValue【橋りょう・トンネル】&#10;一人当たり有形固定資産（償却資産）額">
          <a:extLst>
            <a:ext uri="{FF2B5EF4-FFF2-40B4-BE49-F238E27FC236}">
              <a16:creationId xmlns:a16="http://schemas.microsoft.com/office/drawing/2014/main" id="{38D341B7-D0D5-4071-81A7-D1ACC50B34C8}"/>
            </a:ext>
          </a:extLst>
        </xdr:cNvPr>
        <xdr:cNvSpPr txBox="1"/>
      </xdr:nvSpPr>
      <xdr:spPr>
        <a:xfrm>
          <a:off x="7626428" y="11007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35441</xdr:rowOff>
    </xdr:from>
    <xdr:ext cx="469744" cy="259045"/>
    <xdr:sp macro="" textlink="">
      <xdr:nvSpPr>
        <xdr:cNvPr id="263" name="n_4mainValue【橋りょう・トンネル】&#10;一人当たり有形固定資産（償却資産）額">
          <a:extLst>
            <a:ext uri="{FF2B5EF4-FFF2-40B4-BE49-F238E27FC236}">
              <a16:creationId xmlns:a16="http://schemas.microsoft.com/office/drawing/2014/main" id="{4BAE5263-6001-4163-A85B-315404988C5A}"/>
            </a:ext>
          </a:extLst>
        </xdr:cNvPr>
        <xdr:cNvSpPr txBox="1"/>
      </xdr:nvSpPr>
      <xdr:spPr>
        <a:xfrm>
          <a:off x="6737428" y="11008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B05C71C5-6EC0-4F88-9D89-D0F08498BC0F}"/>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9D2CEC99-3266-46CA-BF26-BF61396B5C0C}"/>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F41BABEF-E0A6-4569-975D-4B802006D22C}"/>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C336D139-6267-4B9F-A008-787D6DACBAAD}"/>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89A5FBD2-E2D8-44FB-88AF-B75DAD233A3B}"/>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2FD92C25-55F6-4B3F-B5EC-F2162740DA8D}"/>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BC17D97F-6E27-4DBC-8D01-B5F422D91C1F}"/>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6146C79A-9B00-4557-BB0B-14972B020FB8}"/>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6036E798-9FF9-46F2-8828-E77B19EC275A}"/>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2D956A6C-E95E-41BE-947A-E7B326157DB3}"/>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450BF15A-B4F8-4E9F-973B-F872AF311A9B}"/>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5" name="直線コネクタ 274">
          <a:extLst>
            <a:ext uri="{FF2B5EF4-FFF2-40B4-BE49-F238E27FC236}">
              <a16:creationId xmlns:a16="http://schemas.microsoft.com/office/drawing/2014/main" id="{57886DA1-66C4-4609-92C6-BF85E0349552}"/>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6" name="テキスト ボックス 275">
          <a:extLst>
            <a:ext uri="{FF2B5EF4-FFF2-40B4-BE49-F238E27FC236}">
              <a16:creationId xmlns:a16="http://schemas.microsoft.com/office/drawing/2014/main" id="{0EB5C695-7F28-49EB-A44A-449C11662403}"/>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7" name="直線コネクタ 276">
          <a:extLst>
            <a:ext uri="{FF2B5EF4-FFF2-40B4-BE49-F238E27FC236}">
              <a16:creationId xmlns:a16="http://schemas.microsoft.com/office/drawing/2014/main" id="{A5F4EB6E-8698-418D-89F0-74E205D960DA}"/>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8" name="テキスト ボックス 277">
          <a:extLst>
            <a:ext uri="{FF2B5EF4-FFF2-40B4-BE49-F238E27FC236}">
              <a16:creationId xmlns:a16="http://schemas.microsoft.com/office/drawing/2014/main" id="{995C223A-08C0-4691-A2AC-EFD562A921AB}"/>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9" name="直線コネクタ 278">
          <a:extLst>
            <a:ext uri="{FF2B5EF4-FFF2-40B4-BE49-F238E27FC236}">
              <a16:creationId xmlns:a16="http://schemas.microsoft.com/office/drawing/2014/main" id="{F40397FF-FE80-4391-9E5A-DCA557B98D4D}"/>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0" name="テキスト ボックス 279">
          <a:extLst>
            <a:ext uri="{FF2B5EF4-FFF2-40B4-BE49-F238E27FC236}">
              <a16:creationId xmlns:a16="http://schemas.microsoft.com/office/drawing/2014/main" id="{682A2C39-4ACD-420F-B034-4A285B046699}"/>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1" name="直線コネクタ 280">
          <a:extLst>
            <a:ext uri="{FF2B5EF4-FFF2-40B4-BE49-F238E27FC236}">
              <a16:creationId xmlns:a16="http://schemas.microsoft.com/office/drawing/2014/main" id="{610CD323-7141-4B1F-8FD4-93AE74271AE1}"/>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2" name="テキスト ボックス 281">
          <a:extLst>
            <a:ext uri="{FF2B5EF4-FFF2-40B4-BE49-F238E27FC236}">
              <a16:creationId xmlns:a16="http://schemas.microsoft.com/office/drawing/2014/main" id="{2F3A3F95-E9F0-4AF1-8B02-CAD0FCE31140}"/>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6AD38F3C-9949-41E5-ADE1-74D5DE7DC11B}"/>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4" name="テキスト ボックス 283">
          <a:extLst>
            <a:ext uri="{FF2B5EF4-FFF2-40B4-BE49-F238E27FC236}">
              <a16:creationId xmlns:a16="http://schemas.microsoft.com/office/drawing/2014/main" id="{C540BAF0-13B8-4A5E-83B9-461DF023000B}"/>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a16="http://schemas.microsoft.com/office/drawing/2014/main" id="{6E98B816-A77D-4A56-925C-3E9E7128CBE4}"/>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79248</xdr:rowOff>
    </xdr:from>
    <xdr:to>
      <xdr:col>24</xdr:col>
      <xdr:colOff>62865</xdr:colOff>
      <xdr:row>86</xdr:row>
      <xdr:rowOff>38100</xdr:rowOff>
    </xdr:to>
    <xdr:cxnSp macro="">
      <xdr:nvCxnSpPr>
        <xdr:cNvPr id="286" name="直線コネクタ 285">
          <a:extLst>
            <a:ext uri="{FF2B5EF4-FFF2-40B4-BE49-F238E27FC236}">
              <a16:creationId xmlns:a16="http://schemas.microsoft.com/office/drawing/2014/main" id="{BD8C1669-43F4-4F79-ADEB-B7ABB67AD03C}"/>
            </a:ext>
          </a:extLst>
        </xdr:cNvPr>
        <xdr:cNvCxnSpPr/>
      </xdr:nvCxnSpPr>
      <xdr:spPr>
        <a:xfrm flipV="1">
          <a:off x="4634865" y="13280898"/>
          <a:ext cx="0" cy="1501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7" name="【公営住宅】&#10;有形固定資産減価償却率最小値テキスト">
          <a:extLst>
            <a:ext uri="{FF2B5EF4-FFF2-40B4-BE49-F238E27FC236}">
              <a16:creationId xmlns:a16="http://schemas.microsoft.com/office/drawing/2014/main" id="{86975207-79C7-412A-B18D-596D3FF8716F}"/>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8" name="直線コネクタ 287">
          <a:extLst>
            <a:ext uri="{FF2B5EF4-FFF2-40B4-BE49-F238E27FC236}">
              <a16:creationId xmlns:a16="http://schemas.microsoft.com/office/drawing/2014/main" id="{2C8A8E4A-5A38-4F1B-8792-768D6340A1B3}"/>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25925</xdr:rowOff>
    </xdr:from>
    <xdr:ext cx="405111" cy="259045"/>
    <xdr:sp macro="" textlink="">
      <xdr:nvSpPr>
        <xdr:cNvPr id="289" name="【公営住宅】&#10;有形固定資産減価償却率最大値テキスト">
          <a:extLst>
            <a:ext uri="{FF2B5EF4-FFF2-40B4-BE49-F238E27FC236}">
              <a16:creationId xmlns:a16="http://schemas.microsoft.com/office/drawing/2014/main" id="{8796A465-A9CC-44B0-975F-589FB1925F80}"/>
            </a:ext>
          </a:extLst>
        </xdr:cNvPr>
        <xdr:cNvSpPr txBox="1"/>
      </xdr:nvSpPr>
      <xdr:spPr>
        <a:xfrm>
          <a:off x="4673600" y="13056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79248</xdr:rowOff>
    </xdr:from>
    <xdr:to>
      <xdr:col>24</xdr:col>
      <xdr:colOff>152400</xdr:colOff>
      <xdr:row>77</xdr:row>
      <xdr:rowOff>79248</xdr:rowOff>
    </xdr:to>
    <xdr:cxnSp macro="">
      <xdr:nvCxnSpPr>
        <xdr:cNvPr id="290" name="直線コネクタ 289">
          <a:extLst>
            <a:ext uri="{FF2B5EF4-FFF2-40B4-BE49-F238E27FC236}">
              <a16:creationId xmlns:a16="http://schemas.microsoft.com/office/drawing/2014/main" id="{9846E729-BE35-42E3-B227-C1DCB1D77122}"/>
            </a:ext>
          </a:extLst>
        </xdr:cNvPr>
        <xdr:cNvCxnSpPr/>
      </xdr:nvCxnSpPr>
      <xdr:spPr>
        <a:xfrm>
          <a:off x="4546600" y="13280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83329</xdr:rowOff>
    </xdr:from>
    <xdr:ext cx="405111" cy="259045"/>
    <xdr:sp macro="" textlink="">
      <xdr:nvSpPr>
        <xdr:cNvPr id="291" name="【公営住宅】&#10;有形固定資産減価償却率平均値テキスト">
          <a:extLst>
            <a:ext uri="{FF2B5EF4-FFF2-40B4-BE49-F238E27FC236}">
              <a16:creationId xmlns:a16="http://schemas.microsoft.com/office/drawing/2014/main" id="{5B69FCF8-B071-4D76-8B21-AEE6D4E61C0B}"/>
            </a:ext>
          </a:extLst>
        </xdr:cNvPr>
        <xdr:cNvSpPr txBox="1"/>
      </xdr:nvSpPr>
      <xdr:spPr>
        <a:xfrm>
          <a:off x="4673600" y="139707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60452</xdr:rowOff>
    </xdr:from>
    <xdr:to>
      <xdr:col>24</xdr:col>
      <xdr:colOff>114300</xdr:colOff>
      <xdr:row>82</xdr:row>
      <xdr:rowOff>162052</xdr:rowOff>
    </xdr:to>
    <xdr:sp macro="" textlink="">
      <xdr:nvSpPr>
        <xdr:cNvPr id="292" name="フローチャート: 判断 291">
          <a:extLst>
            <a:ext uri="{FF2B5EF4-FFF2-40B4-BE49-F238E27FC236}">
              <a16:creationId xmlns:a16="http://schemas.microsoft.com/office/drawing/2014/main" id="{D086C66D-2AC8-4799-94BD-F475CFD35BF7}"/>
            </a:ext>
          </a:extLst>
        </xdr:cNvPr>
        <xdr:cNvSpPr/>
      </xdr:nvSpPr>
      <xdr:spPr>
        <a:xfrm>
          <a:off x="4584700" y="1411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5587</xdr:rowOff>
    </xdr:from>
    <xdr:to>
      <xdr:col>20</xdr:col>
      <xdr:colOff>38100</xdr:colOff>
      <xdr:row>82</xdr:row>
      <xdr:rowOff>107187</xdr:rowOff>
    </xdr:to>
    <xdr:sp macro="" textlink="">
      <xdr:nvSpPr>
        <xdr:cNvPr id="293" name="フローチャート: 判断 292">
          <a:extLst>
            <a:ext uri="{FF2B5EF4-FFF2-40B4-BE49-F238E27FC236}">
              <a16:creationId xmlns:a16="http://schemas.microsoft.com/office/drawing/2014/main" id="{74FD5DAD-8980-4166-96D5-C4210FF77706}"/>
            </a:ext>
          </a:extLst>
        </xdr:cNvPr>
        <xdr:cNvSpPr/>
      </xdr:nvSpPr>
      <xdr:spPr>
        <a:xfrm>
          <a:off x="3746500" y="1406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156463</xdr:rowOff>
    </xdr:from>
    <xdr:to>
      <xdr:col>15</xdr:col>
      <xdr:colOff>101600</xdr:colOff>
      <xdr:row>82</xdr:row>
      <xdr:rowOff>86613</xdr:rowOff>
    </xdr:to>
    <xdr:sp macro="" textlink="">
      <xdr:nvSpPr>
        <xdr:cNvPr id="294" name="フローチャート: 判断 293">
          <a:extLst>
            <a:ext uri="{FF2B5EF4-FFF2-40B4-BE49-F238E27FC236}">
              <a16:creationId xmlns:a16="http://schemas.microsoft.com/office/drawing/2014/main" id="{CDD7918E-35AD-4291-B09A-7A414C0F41A5}"/>
            </a:ext>
          </a:extLst>
        </xdr:cNvPr>
        <xdr:cNvSpPr/>
      </xdr:nvSpPr>
      <xdr:spPr>
        <a:xfrm>
          <a:off x="2857500" y="14043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117602</xdr:rowOff>
    </xdr:from>
    <xdr:to>
      <xdr:col>10</xdr:col>
      <xdr:colOff>165100</xdr:colOff>
      <xdr:row>82</xdr:row>
      <xdr:rowOff>47752</xdr:rowOff>
    </xdr:to>
    <xdr:sp macro="" textlink="">
      <xdr:nvSpPr>
        <xdr:cNvPr id="295" name="フローチャート: 判断 294">
          <a:extLst>
            <a:ext uri="{FF2B5EF4-FFF2-40B4-BE49-F238E27FC236}">
              <a16:creationId xmlns:a16="http://schemas.microsoft.com/office/drawing/2014/main" id="{F640335E-EEC5-41FC-B772-E7CD8F82DF25}"/>
            </a:ext>
          </a:extLst>
        </xdr:cNvPr>
        <xdr:cNvSpPr/>
      </xdr:nvSpPr>
      <xdr:spPr>
        <a:xfrm>
          <a:off x="1968500" y="14005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78739</xdr:rowOff>
    </xdr:from>
    <xdr:to>
      <xdr:col>6</xdr:col>
      <xdr:colOff>38100</xdr:colOff>
      <xdr:row>82</xdr:row>
      <xdr:rowOff>8889</xdr:rowOff>
    </xdr:to>
    <xdr:sp macro="" textlink="">
      <xdr:nvSpPr>
        <xdr:cNvPr id="296" name="フローチャート: 判断 295">
          <a:extLst>
            <a:ext uri="{FF2B5EF4-FFF2-40B4-BE49-F238E27FC236}">
              <a16:creationId xmlns:a16="http://schemas.microsoft.com/office/drawing/2014/main" id="{C91AE81D-A668-46B5-BEC5-E64F72DED56E}"/>
            </a:ext>
          </a:extLst>
        </xdr:cNvPr>
        <xdr:cNvSpPr/>
      </xdr:nvSpPr>
      <xdr:spPr>
        <a:xfrm>
          <a:off x="1079500" y="1396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50E8851D-49B8-4B6E-9BE4-5BFDEE9DE1B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B378F8E8-921A-4975-818F-43414CBE1475}"/>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CAB43A97-AF68-45B6-8261-7E226F188FA8}"/>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D525C19B-4A6D-4D69-871C-BEAD67B31604}"/>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EADE54E4-1385-4EE8-B375-88C14CBA5AA3}"/>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138176</xdr:rowOff>
    </xdr:from>
    <xdr:to>
      <xdr:col>24</xdr:col>
      <xdr:colOff>114300</xdr:colOff>
      <xdr:row>84</xdr:row>
      <xdr:rowOff>68326</xdr:rowOff>
    </xdr:to>
    <xdr:sp macro="" textlink="">
      <xdr:nvSpPr>
        <xdr:cNvPr id="302" name="楕円 301">
          <a:extLst>
            <a:ext uri="{FF2B5EF4-FFF2-40B4-BE49-F238E27FC236}">
              <a16:creationId xmlns:a16="http://schemas.microsoft.com/office/drawing/2014/main" id="{DD197C7D-912F-449D-A7BA-1F4C6A9E0507}"/>
            </a:ext>
          </a:extLst>
        </xdr:cNvPr>
        <xdr:cNvSpPr/>
      </xdr:nvSpPr>
      <xdr:spPr>
        <a:xfrm>
          <a:off x="4584700" y="14368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116603</xdr:rowOff>
    </xdr:from>
    <xdr:ext cx="405111" cy="259045"/>
    <xdr:sp macro="" textlink="">
      <xdr:nvSpPr>
        <xdr:cNvPr id="303" name="【公営住宅】&#10;有形固定資産減価償却率該当値テキスト">
          <a:extLst>
            <a:ext uri="{FF2B5EF4-FFF2-40B4-BE49-F238E27FC236}">
              <a16:creationId xmlns:a16="http://schemas.microsoft.com/office/drawing/2014/main" id="{048056FA-2BED-4942-84A1-8A02CB6BD5D1}"/>
            </a:ext>
          </a:extLst>
        </xdr:cNvPr>
        <xdr:cNvSpPr txBox="1"/>
      </xdr:nvSpPr>
      <xdr:spPr>
        <a:xfrm>
          <a:off x="4673600" y="14346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99313</xdr:rowOff>
    </xdr:from>
    <xdr:to>
      <xdr:col>20</xdr:col>
      <xdr:colOff>38100</xdr:colOff>
      <xdr:row>84</xdr:row>
      <xdr:rowOff>29463</xdr:rowOff>
    </xdr:to>
    <xdr:sp macro="" textlink="">
      <xdr:nvSpPr>
        <xdr:cNvPr id="304" name="楕円 303">
          <a:extLst>
            <a:ext uri="{FF2B5EF4-FFF2-40B4-BE49-F238E27FC236}">
              <a16:creationId xmlns:a16="http://schemas.microsoft.com/office/drawing/2014/main" id="{D0371707-BEE7-4C42-ADA3-E2D745879D8E}"/>
            </a:ext>
          </a:extLst>
        </xdr:cNvPr>
        <xdr:cNvSpPr/>
      </xdr:nvSpPr>
      <xdr:spPr>
        <a:xfrm>
          <a:off x="3746500" y="14329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150113</xdr:rowOff>
    </xdr:from>
    <xdr:to>
      <xdr:col>24</xdr:col>
      <xdr:colOff>63500</xdr:colOff>
      <xdr:row>84</xdr:row>
      <xdr:rowOff>17526</xdr:rowOff>
    </xdr:to>
    <xdr:cxnSp macro="">
      <xdr:nvCxnSpPr>
        <xdr:cNvPr id="305" name="直線コネクタ 304">
          <a:extLst>
            <a:ext uri="{FF2B5EF4-FFF2-40B4-BE49-F238E27FC236}">
              <a16:creationId xmlns:a16="http://schemas.microsoft.com/office/drawing/2014/main" id="{E7B54C11-C3EA-450B-96C4-760FEFED9A08}"/>
            </a:ext>
          </a:extLst>
        </xdr:cNvPr>
        <xdr:cNvCxnSpPr/>
      </xdr:nvCxnSpPr>
      <xdr:spPr>
        <a:xfrm>
          <a:off x="3797300" y="14380463"/>
          <a:ext cx="838200" cy="38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58165</xdr:rowOff>
    </xdr:from>
    <xdr:to>
      <xdr:col>15</xdr:col>
      <xdr:colOff>101600</xdr:colOff>
      <xdr:row>83</xdr:row>
      <xdr:rowOff>159765</xdr:rowOff>
    </xdr:to>
    <xdr:sp macro="" textlink="">
      <xdr:nvSpPr>
        <xdr:cNvPr id="306" name="楕円 305">
          <a:extLst>
            <a:ext uri="{FF2B5EF4-FFF2-40B4-BE49-F238E27FC236}">
              <a16:creationId xmlns:a16="http://schemas.microsoft.com/office/drawing/2014/main" id="{99696D51-FBB9-4528-8E7C-ABD5A3985DC3}"/>
            </a:ext>
          </a:extLst>
        </xdr:cNvPr>
        <xdr:cNvSpPr/>
      </xdr:nvSpPr>
      <xdr:spPr>
        <a:xfrm>
          <a:off x="2857500" y="14288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108965</xdr:rowOff>
    </xdr:from>
    <xdr:to>
      <xdr:col>19</xdr:col>
      <xdr:colOff>177800</xdr:colOff>
      <xdr:row>83</xdr:row>
      <xdr:rowOff>150113</xdr:rowOff>
    </xdr:to>
    <xdr:cxnSp macro="">
      <xdr:nvCxnSpPr>
        <xdr:cNvPr id="307" name="直線コネクタ 306">
          <a:extLst>
            <a:ext uri="{FF2B5EF4-FFF2-40B4-BE49-F238E27FC236}">
              <a16:creationId xmlns:a16="http://schemas.microsoft.com/office/drawing/2014/main" id="{1422D8B4-35DE-4F9B-A000-27418E0E0615}"/>
            </a:ext>
          </a:extLst>
        </xdr:cNvPr>
        <xdr:cNvCxnSpPr/>
      </xdr:nvCxnSpPr>
      <xdr:spPr>
        <a:xfrm>
          <a:off x="2908300" y="14339315"/>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10161</xdr:rowOff>
    </xdr:from>
    <xdr:to>
      <xdr:col>10</xdr:col>
      <xdr:colOff>165100</xdr:colOff>
      <xdr:row>83</xdr:row>
      <xdr:rowOff>111761</xdr:rowOff>
    </xdr:to>
    <xdr:sp macro="" textlink="">
      <xdr:nvSpPr>
        <xdr:cNvPr id="308" name="楕円 307">
          <a:extLst>
            <a:ext uri="{FF2B5EF4-FFF2-40B4-BE49-F238E27FC236}">
              <a16:creationId xmlns:a16="http://schemas.microsoft.com/office/drawing/2014/main" id="{99A180FA-DE6A-4340-9100-7A64E76FA5A5}"/>
            </a:ext>
          </a:extLst>
        </xdr:cNvPr>
        <xdr:cNvSpPr/>
      </xdr:nvSpPr>
      <xdr:spPr>
        <a:xfrm>
          <a:off x="1968500" y="1424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60961</xdr:rowOff>
    </xdr:from>
    <xdr:to>
      <xdr:col>15</xdr:col>
      <xdr:colOff>50800</xdr:colOff>
      <xdr:row>83</xdr:row>
      <xdr:rowOff>108965</xdr:rowOff>
    </xdr:to>
    <xdr:cxnSp macro="">
      <xdr:nvCxnSpPr>
        <xdr:cNvPr id="309" name="直線コネクタ 308">
          <a:extLst>
            <a:ext uri="{FF2B5EF4-FFF2-40B4-BE49-F238E27FC236}">
              <a16:creationId xmlns:a16="http://schemas.microsoft.com/office/drawing/2014/main" id="{9B1176F4-4092-4AF9-AD3D-586A53B32B57}"/>
            </a:ext>
          </a:extLst>
        </xdr:cNvPr>
        <xdr:cNvCxnSpPr/>
      </xdr:nvCxnSpPr>
      <xdr:spPr>
        <a:xfrm>
          <a:off x="2019300" y="14291311"/>
          <a:ext cx="889000" cy="48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133604</xdr:rowOff>
    </xdr:from>
    <xdr:to>
      <xdr:col>6</xdr:col>
      <xdr:colOff>38100</xdr:colOff>
      <xdr:row>83</xdr:row>
      <xdr:rowOff>63754</xdr:rowOff>
    </xdr:to>
    <xdr:sp macro="" textlink="">
      <xdr:nvSpPr>
        <xdr:cNvPr id="310" name="楕円 309">
          <a:extLst>
            <a:ext uri="{FF2B5EF4-FFF2-40B4-BE49-F238E27FC236}">
              <a16:creationId xmlns:a16="http://schemas.microsoft.com/office/drawing/2014/main" id="{F48C49C4-1291-4D63-86ED-39514CEF2799}"/>
            </a:ext>
          </a:extLst>
        </xdr:cNvPr>
        <xdr:cNvSpPr/>
      </xdr:nvSpPr>
      <xdr:spPr>
        <a:xfrm>
          <a:off x="1079500" y="14192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12954</xdr:rowOff>
    </xdr:from>
    <xdr:to>
      <xdr:col>10</xdr:col>
      <xdr:colOff>114300</xdr:colOff>
      <xdr:row>83</xdr:row>
      <xdr:rowOff>60961</xdr:rowOff>
    </xdr:to>
    <xdr:cxnSp macro="">
      <xdr:nvCxnSpPr>
        <xdr:cNvPr id="311" name="直線コネクタ 310">
          <a:extLst>
            <a:ext uri="{FF2B5EF4-FFF2-40B4-BE49-F238E27FC236}">
              <a16:creationId xmlns:a16="http://schemas.microsoft.com/office/drawing/2014/main" id="{20415C2B-828E-46B5-BBDF-891844B8C4AA}"/>
            </a:ext>
          </a:extLst>
        </xdr:cNvPr>
        <xdr:cNvCxnSpPr/>
      </xdr:nvCxnSpPr>
      <xdr:spPr>
        <a:xfrm>
          <a:off x="1130300" y="14243304"/>
          <a:ext cx="889000" cy="4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123714</xdr:rowOff>
    </xdr:from>
    <xdr:ext cx="405111" cy="259045"/>
    <xdr:sp macro="" textlink="">
      <xdr:nvSpPr>
        <xdr:cNvPr id="312" name="n_1aveValue【公営住宅】&#10;有形固定資産減価償却率">
          <a:extLst>
            <a:ext uri="{FF2B5EF4-FFF2-40B4-BE49-F238E27FC236}">
              <a16:creationId xmlns:a16="http://schemas.microsoft.com/office/drawing/2014/main" id="{DEDDE6D6-4CEE-41B4-A020-EF8969477D06}"/>
            </a:ext>
          </a:extLst>
        </xdr:cNvPr>
        <xdr:cNvSpPr txBox="1"/>
      </xdr:nvSpPr>
      <xdr:spPr>
        <a:xfrm>
          <a:off x="3582044" y="13839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103140</xdr:rowOff>
    </xdr:from>
    <xdr:ext cx="405111" cy="259045"/>
    <xdr:sp macro="" textlink="">
      <xdr:nvSpPr>
        <xdr:cNvPr id="313" name="n_2aveValue【公営住宅】&#10;有形固定資産減価償却率">
          <a:extLst>
            <a:ext uri="{FF2B5EF4-FFF2-40B4-BE49-F238E27FC236}">
              <a16:creationId xmlns:a16="http://schemas.microsoft.com/office/drawing/2014/main" id="{5488CA3C-70FB-4015-83C9-A456FD851C01}"/>
            </a:ext>
          </a:extLst>
        </xdr:cNvPr>
        <xdr:cNvSpPr txBox="1"/>
      </xdr:nvSpPr>
      <xdr:spPr>
        <a:xfrm>
          <a:off x="2705744" y="13819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64279</xdr:rowOff>
    </xdr:from>
    <xdr:ext cx="405111" cy="259045"/>
    <xdr:sp macro="" textlink="">
      <xdr:nvSpPr>
        <xdr:cNvPr id="314" name="n_3aveValue【公営住宅】&#10;有形固定資産減価償却率">
          <a:extLst>
            <a:ext uri="{FF2B5EF4-FFF2-40B4-BE49-F238E27FC236}">
              <a16:creationId xmlns:a16="http://schemas.microsoft.com/office/drawing/2014/main" id="{97F7363F-91AE-497E-9036-CED44E5A70EE}"/>
            </a:ext>
          </a:extLst>
        </xdr:cNvPr>
        <xdr:cNvSpPr txBox="1"/>
      </xdr:nvSpPr>
      <xdr:spPr>
        <a:xfrm>
          <a:off x="1816744" y="13780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25416</xdr:rowOff>
    </xdr:from>
    <xdr:ext cx="405111" cy="259045"/>
    <xdr:sp macro="" textlink="">
      <xdr:nvSpPr>
        <xdr:cNvPr id="315" name="n_4aveValue【公営住宅】&#10;有形固定資産減価償却率">
          <a:extLst>
            <a:ext uri="{FF2B5EF4-FFF2-40B4-BE49-F238E27FC236}">
              <a16:creationId xmlns:a16="http://schemas.microsoft.com/office/drawing/2014/main" id="{2564021E-FB39-405B-8E43-624FF66F9DFC}"/>
            </a:ext>
          </a:extLst>
        </xdr:cNvPr>
        <xdr:cNvSpPr txBox="1"/>
      </xdr:nvSpPr>
      <xdr:spPr>
        <a:xfrm>
          <a:off x="927744" y="13741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20590</xdr:rowOff>
    </xdr:from>
    <xdr:ext cx="405111" cy="259045"/>
    <xdr:sp macro="" textlink="">
      <xdr:nvSpPr>
        <xdr:cNvPr id="316" name="n_1mainValue【公営住宅】&#10;有形固定資産減価償却率">
          <a:extLst>
            <a:ext uri="{FF2B5EF4-FFF2-40B4-BE49-F238E27FC236}">
              <a16:creationId xmlns:a16="http://schemas.microsoft.com/office/drawing/2014/main" id="{5B76E865-B1C9-46E5-BE8A-0B2D313BF185}"/>
            </a:ext>
          </a:extLst>
        </xdr:cNvPr>
        <xdr:cNvSpPr txBox="1"/>
      </xdr:nvSpPr>
      <xdr:spPr>
        <a:xfrm>
          <a:off x="3582044" y="14422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150892</xdr:rowOff>
    </xdr:from>
    <xdr:ext cx="405111" cy="259045"/>
    <xdr:sp macro="" textlink="">
      <xdr:nvSpPr>
        <xdr:cNvPr id="317" name="n_2mainValue【公営住宅】&#10;有形固定資産減価償却率">
          <a:extLst>
            <a:ext uri="{FF2B5EF4-FFF2-40B4-BE49-F238E27FC236}">
              <a16:creationId xmlns:a16="http://schemas.microsoft.com/office/drawing/2014/main" id="{525FAB06-A3FC-470C-BF03-B77535C9432B}"/>
            </a:ext>
          </a:extLst>
        </xdr:cNvPr>
        <xdr:cNvSpPr txBox="1"/>
      </xdr:nvSpPr>
      <xdr:spPr>
        <a:xfrm>
          <a:off x="2705744" y="14381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102888</xdr:rowOff>
    </xdr:from>
    <xdr:ext cx="405111" cy="259045"/>
    <xdr:sp macro="" textlink="">
      <xdr:nvSpPr>
        <xdr:cNvPr id="318" name="n_3mainValue【公営住宅】&#10;有形固定資産減価償却率">
          <a:extLst>
            <a:ext uri="{FF2B5EF4-FFF2-40B4-BE49-F238E27FC236}">
              <a16:creationId xmlns:a16="http://schemas.microsoft.com/office/drawing/2014/main" id="{5ED9C8C8-BAA9-4422-AD86-72111C6D59C4}"/>
            </a:ext>
          </a:extLst>
        </xdr:cNvPr>
        <xdr:cNvSpPr txBox="1"/>
      </xdr:nvSpPr>
      <xdr:spPr>
        <a:xfrm>
          <a:off x="1816744" y="1433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54881</xdr:rowOff>
    </xdr:from>
    <xdr:ext cx="405111" cy="259045"/>
    <xdr:sp macro="" textlink="">
      <xdr:nvSpPr>
        <xdr:cNvPr id="319" name="n_4mainValue【公営住宅】&#10;有形固定資産減価償却率">
          <a:extLst>
            <a:ext uri="{FF2B5EF4-FFF2-40B4-BE49-F238E27FC236}">
              <a16:creationId xmlns:a16="http://schemas.microsoft.com/office/drawing/2014/main" id="{6D4AB038-22B4-4691-8A54-03EC1A74D411}"/>
            </a:ext>
          </a:extLst>
        </xdr:cNvPr>
        <xdr:cNvSpPr txBox="1"/>
      </xdr:nvSpPr>
      <xdr:spPr>
        <a:xfrm>
          <a:off x="927744" y="14285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983A42F0-7495-4124-81F6-341D300316FF}"/>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2C1D771D-204C-429C-BC32-78FF3A8B15C3}"/>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62A224FD-F7D9-4D60-B117-8F9298C6C79C}"/>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4BE8545C-C97E-4A14-950F-1F47FB365471}"/>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4AEA2605-F8AA-48FA-A97C-DEB22F24C2D6}"/>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79FF65F2-93C8-4494-AFD3-5C3EE515B047}"/>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5F5DFF53-D7D5-4B82-AFB6-3EBB1360F88D}"/>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BF688386-385B-4630-B726-4CF78ACF3E25}"/>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4DE3AE91-BBEC-44FF-8718-FBC61D9374FF}"/>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293D56C1-AFB5-4C2F-97AB-9EBD9F03FF73}"/>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0" name="直線コネクタ 329">
          <a:extLst>
            <a:ext uri="{FF2B5EF4-FFF2-40B4-BE49-F238E27FC236}">
              <a16:creationId xmlns:a16="http://schemas.microsoft.com/office/drawing/2014/main" id="{93DAF4CF-E848-473F-974F-53A6EE348851}"/>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1" name="テキスト ボックス 330">
          <a:extLst>
            <a:ext uri="{FF2B5EF4-FFF2-40B4-BE49-F238E27FC236}">
              <a16:creationId xmlns:a16="http://schemas.microsoft.com/office/drawing/2014/main" id="{256D6A74-E664-4AB0-9742-CF0ED89505EE}"/>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2" name="直線コネクタ 331">
          <a:extLst>
            <a:ext uri="{FF2B5EF4-FFF2-40B4-BE49-F238E27FC236}">
              <a16:creationId xmlns:a16="http://schemas.microsoft.com/office/drawing/2014/main" id="{E482D868-A09F-4A9D-8C7F-FD1A2621B289}"/>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3" name="テキスト ボックス 332">
          <a:extLst>
            <a:ext uri="{FF2B5EF4-FFF2-40B4-BE49-F238E27FC236}">
              <a16:creationId xmlns:a16="http://schemas.microsoft.com/office/drawing/2014/main" id="{2DDE0393-AD63-4F34-9130-323688CD699C}"/>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4" name="直線コネクタ 333">
          <a:extLst>
            <a:ext uri="{FF2B5EF4-FFF2-40B4-BE49-F238E27FC236}">
              <a16:creationId xmlns:a16="http://schemas.microsoft.com/office/drawing/2014/main" id="{AD276EF5-B333-4F50-98B8-137CE8DB23D0}"/>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5" name="テキスト ボックス 334">
          <a:extLst>
            <a:ext uri="{FF2B5EF4-FFF2-40B4-BE49-F238E27FC236}">
              <a16:creationId xmlns:a16="http://schemas.microsoft.com/office/drawing/2014/main" id="{5A1B3B9D-D652-4FE3-8758-9480CDE3DDD2}"/>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6" name="直線コネクタ 335">
          <a:extLst>
            <a:ext uri="{FF2B5EF4-FFF2-40B4-BE49-F238E27FC236}">
              <a16:creationId xmlns:a16="http://schemas.microsoft.com/office/drawing/2014/main" id="{927D54D2-C10D-46D9-81F8-40ED4E0D2E3C}"/>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7" name="テキスト ボックス 336">
          <a:extLst>
            <a:ext uri="{FF2B5EF4-FFF2-40B4-BE49-F238E27FC236}">
              <a16:creationId xmlns:a16="http://schemas.microsoft.com/office/drawing/2014/main" id="{137054F2-0138-40EA-B499-C1D7ACF734B6}"/>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8" name="【公営住宅】&#10;一人当たり面積グラフ枠">
          <a:extLst>
            <a:ext uri="{FF2B5EF4-FFF2-40B4-BE49-F238E27FC236}">
              <a16:creationId xmlns:a16="http://schemas.microsoft.com/office/drawing/2014/main" id="{9F48E296-DDC2-4FE2-AF36-174BD096C8F4}"/>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99822</xdr:rowOff>
    </xdr:from>
    <xdr:to>
      <xdr:col>54</xdr:col>
      <xdr:colOff>189865</xdr:colOff>
      <xdr:row>85</xdr:row>
      <xdr:rowOff>83820</xdr:rowOff>
    </xdr:to>
    <xdr:cxnSp macro="">
      <xdr:nvCxnSpPr>
        <xdr:cNvPr id="339" name="直線コネクタ 338">
          <a:extLst>
            <a:ext uri="{FF2B5EF4-FFF2-40B4-BE49-F238E27FC236}">
              <a16:creationId xmlns:a16="http://schemas.microsoft.com/office/drawing/2014/main" id="{4A960452-7714-449F-8245-FCD6024D38FD}"/>
            </a:ext>
          </a:extLst>
        </xdr:cNvPr>
        <xdr:cNvCxnSpPr/>
      </xdr:nvCxnSpPr>
      <xdr:spPr>
        <a:xfrm flipV="1">
          <a:off x="10476865" y="13472922"/>
          <a:ext cx="0" cy="118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87647</xdr:rowOff>
    </xdr:from>
    <xdr:ext cx="469744" cy="259045"/>
    <xdr:sp macro="" textlink="">
      <xdr:nvSpPr>
        <xdr:cNvPr id="340" name="【公営住宅】&#10;一人当たり面積最小値テキスト">
          <a:extLst>
            <a:ext uri="{FF2B5EF4-FFF2-40B4-BE49-F238E27FC236}">
              <a16:creationId xmlns:a16="http://schemas.microsoft.com/office/drawing/2014/main" id="{C7C5B60E-074E-4981-AA88-614AF112238F}"/>
            </a:ext>
          </a:extLst>
        </xdr:cNvPr>
        <xdr:cNvSpPr txBox="1"/>
      </xdr:nvSpPr>
      <xdr:spPr>
        <a:xfrm>
          <a:off x="10515600" y="1466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83820</xdr:rowOff>
    </xdr:from>
    <xdr:to>
      <xdr:col>55</xdr:col>
      <xdr:colOff>88900</xdr:colOff>
      <xdr:row>85</xdr:row>
      <xdr:rowOff>83820</xdr:rowOff>
    </xdr:to>
    <xdr:cxnSp macro="">
      <xdr:nvCxnSpPr>
        <xdr:cNvPr id="341" name="直線コネクタ 340">
          <a:extLst>
            <a:ext uri="{FF2B5EF4-FFF2-40B4-BE49-F238E27FC236}">
              <a16:creationId xmlns:a16="http://schemas.microsoft.com/office/drawing/2014/main" id="{45CFA54A-F6C9-47EC-AD5B-B15AE59C729C}"/>
            </a:ext>
          </a:extLst>
        </xdr:cNvPr>
        <xdr:cNvCxnSpPr/>
      </xdr:nvCxnSpPr>
      <xdr:spPr>
        <a:xfrm>
          <a:off x="10388600" y="1465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46499</xdr:rowOff>
    </xdr:from>
    <xdr:ext cx="469744" cy="259045"/>
    <xdr:sp macro="" textlink="">
      <xdr:nvSpPr>
        <xdr:cNvPr id="342" name="【公営住宅】&#10;一人当たり面積最大値テキスト">
          <a:extLst>
            <a:ext uri="{FF2B5EF4-FFF2-40B4-BE49-F238E27FC236}">
              <a16:creationId xmlns:a16="http://schemas.microsoft.com/office/drawing/2014/main" id="{F095C6C7-372B-4D3F-965D-E1224FBFADC1}"/>
            </a:ext>
          </a:extLst>
        </xdr:cNvPr>
        <xdr:cNvSpPr txBox="1"/>
      </xdr:nvSpPr>
      <xdr:spPr>
        <a:xfrm>
          <a:off x="10515600" y="13248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99822</xdr:rowOff>
    </xdr:from>
    <xdr:to>
      <xdr:col>55</xdr:col>
      <xdr:colOff>88900</xdr:colOff>
      <xdr:row>78</xdr:row>
      <xdr:rowOff>99822</xdr:rowOff>
    </xdr:to>
    <xdr:cxnSp macro="">
      <xdr:nvCxnSpPr>
        <xdr:cNvPr id="343" name="直線コネクタ 342">
          <a:extLst>
            <a:ext uri="{FF2B5EF4-FFF2-40B4-BE49-F238E27FC236}">
              <a16:creationId xmlns:a16="http://schemas.microsoft.com/office/drawing/2014/main" id="{C0A1340C-895C-4CDA-8EA0-64A6E8AC23B6}"/>
            </a:ext>
          </a:extLst>
        </xdr:cNvPr>
        <xdr:cNvCxnSpPr/>
      </xdr:nvCxnSpPr>
      <xdr:spPr>
        <a:xfrm>
          <a:off x="10388600" y="13472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79455</xdr:rowOff>
    </xdr:from>
    <xdr:ext cx="469744" cy="259045"/>
    <xdr:sp macro="" textlink="">
      <xdr:nvSpPr>
        <xdr:cNvPr id="344" name="【公営住宅】&#10;一人当たり面積平均値テキスト">
          <a:extLst>
            <a:ext uri="{FF2B5EF4-FFF2-40B4-BE49-F238E27FC236}">
              <a16:creationId xmlns:a16="http://schemas.microsoft.com/office/drawing/2014/main" id="{94F5B673-2F5C-4EB3-B808-ACBFE122236A}"/>
            </a:ext>
          </a:extLst>
        </xdr:cNvPr>
        <xdr:cNvSpPr txBox="1"/>
      </xdr:nvSpPr>
      <xdr:spPr>
        <a:xfrm>
          <a:off x="10515600" y="143098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101028</xdr:rowOff>
    </xdr:from>
    <xdr:to>
      <xdr:col>55</xdr:col>
      <xdr:colOff>50800</xdr:colOff>
      <xdr:row>84</xdr:row>
      <xdr:rowOff>31178</xdr:rowOff>
    </xdr:to>
    <xdr:sp macro="" textlink="">
      <xdr:nvSpPr>
        <xdr:cNvPr id="345" name="フローチャート: 判断 344">
          <a:extLst>
            <a:ext uri="{FF2B5EF4-FFF2-40B4-BE49-F238E27FC236}">
              <a16:creationId xmlns:a16="http://schemas.microsoft.com/office/drawing/2014/main" id="{40567B06-5F21-40E4-930F-C3C4B2811EE4}"/>
            </a:ext>
          </a:extLst>
        </xdr:cNvPr>
        <xdr:cNvSpPr/>
      </xdr:nvSpPr>
      <xdr:spPr>
        <a:xfrm>
          <a:off x="10426700" y="14331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94742</xdr:rowOff>
    </xdr:from>
    <xdr:to>
      <xdr:col>50</xdr:col>
      <xdr:colOff>165100</xdr:colOff>
      <xdr:row>84</xdr:row>
      <xdr:rowOff>24892</xdr:rowOff>
    </xdr:to>
    <xdr:sp macro="" textlink="">
      <xdr:nvSpPr>
        <xdr:cNvPr id="346" name="フローチャート: 判断 345">
          <a:extLst>
            <a:ext uri="{FF2B5EF4-FFF2-40B4-BE49-F238E27FC236}">
              <a16:creationId xmlns:a16="http://schemas.microsoft.com/office/drawing/2014/main" id="{F44C7662-F541-4DAD-8969-1112DA02B663}"/>
            </a:ext>
          </a:extLst>
        </xdr:cNvPr>
        <xdr:cNvSpPr/>
      </xdr:nvSpPr>
      <xdr:spPr>
        <a:xfrm>
          <a:off x="9588500" y="1432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99885</xdr:rowOff>
    </xdr:from>
    <xdr:to>
      <xdr:col>46</xdr:col>
      <xdr:colOff>38100</xdr:colOff>
      <xdr:row>84</xdr:row>
      <xdr:rowOff>30035</xdr:rowOff>
    </xdr:to>
    <xdr:sp macro="" textlink="">
      <xdr:nvSpPr>
        <xdr:cNvPr id="347" name="フローチャート: 判断 346">
          <a:extLst>
            <a:ext uri="{FF2B5EF4-FFF2-40B4-BE49-F238E27FC236}">
              <a16:creationId xmlns:a16="http://schemas.microsoft.com/office/drawing/2014/main" id="{35C52118-8ECE-4F36-8A55-2D4EACF3EB8C}"/>
            </a:ext>
          </a:extLst>
        </xdr:cNvPr>
        <xdr:cNvSpPr/>
      </xdr:nvSpPr>
      <xdr:spPr>
        <a:xfrm>
          <a:off x="8699500" y="14330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115315</xdr:rowOff>
    </xdr:from>
    <xdr:to>
      <xdr:col>41</xdr:col>
      <xdr:colOff>101600</xdr:colOff>
      <xdr:row>84</xdr:row>
      <xdr:rowOff>45465</xdr:rowOff>
    </xdr:to>
    <xdr:sp macro="" textlink="">
      <xdr:nvSpPr>
        <xdr:cNvPr id="348" name="フローチャート: 判断 347">
          <a:extLst>
            <a:ext uri="{FF2B5EF4-FFF2-40B4-BE49-F238E27FC236}">
              <a16:creationId xmlns:a16="http://schemas.microsoft.com/office/drawing/2014/main" id="{64F6006B-F1FE-49FF-ABEA-2FE8B62F7B1C}"/>
            </a:ext>
          </a:extLst>
        </xdr:cNvPr>
        <xdr:cNvSpPr/>
      </xdr:nvSpPr>
      <xdr:spPr>
        <a:xfrm>
          <a:off x="7810500" y="1434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87885</xdr:rowOff>
    </xdr:from>
    <xdr:to>
      <xdr:col>36</xdr:col>
      <xdr:colOff>165100</xdr:colOff>
      <xdr:row>84</xdr:row>
      <xdr:rowOff>18035</xdr:rowOff>
    </xdr:to>
    <xdr:sp macro="" textlink="">
      <xdr:nvSpPr>
        <xdr:cNvPr id="349" name="フローチャート: 判断 348">
          <a:extLst>
            <a:ext uri="{FF2B5EF4-FFF2-40B4-BE49-F238E27FC236}">
              <a16:creationId xmlns:a16="http://schemas.microsoft.com/office/drawing/2014/main" id="{43D7457C-C663-4FFD-BA20-A3A23E414D03}"/>
            </a:ext>
          </a:extLst>
        </xdr:cNvPr>
        <xdr:cNvSpPr/>
      </xdr:nvSpPr>
      <xdr:spPr>
        <a:xfrm>
          <a:off x="6921500" y="1431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FE0891E3-5F87-4328-9D51-2050F5C91A17}"/>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1DF5D610-EF12-4619-9DC0-1F6BF43FE871}"/>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5FB27B60-DB8E-4073-9CEC-E08A44373CFD}"/>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2EF9036E-B397-401D-A65F-2AF7C3E6FCB6}"/>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DCD34221-C7F6-4220-9BF3-3780E4213A72}"/>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115888</xdr:rowOff>
    </xdr:from>
    <xdr:to>
      <xdr:col>55</xdr:col>
      <xdr:colOff>50800</xdr:colOff>
      <xdr:row>80</xdr:row>
      <xdr:rowOff>46038</xdr:rowOff>
    </xdr:to>
    <xdr:sp macro="" textlink="">
      <xdr:nvSpPr>
        <xdr:cNvPr id="355" name="楕円 354">
          <a:extLst>
            <a:ext uri="{FF2B5EF4-FFF2-40B4-BE49-F238E27FC236}">
              <a16:creationId xmlns:a16="http://schemas.microsoft.com/office/drawing/2014/main" id="{3863DDC2-E549-431A-8352-821D3CDCA50A}"/>
            </a:ext>
          </a:extLst>
        </xdr:cNvPr>
        <xdr:cNvSpPr/>
      </xdr:nvSpPr>
      <xdr:spPr>
        <a:xfrm>
          <a:off x="10426700" y="13660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78</xdr:row>
      <xdr:rowOff>138765</xdr:rowOff>
    </xdr:from>
    <xdr:ext cx="469744" cy="259045"/>
    <xdr:sp macro="" textlink="">
      <xdr:nvSpPr>
        <xdr:cNvPr id="356" name="【公営住宅】&#10;一人当たり面積該当値テキスト">
          <a:extLst>
            <a:ext uri="{FF2B5EF4-FFF2-40B4-BE49-F238E27FC236}">
              <a16:creationId xmlns:a16="http://schemas.microsoft.com/office/drawing/2014/main" id="{C19C7C3D-4AC1-4123-A4E8-A9874AEC1AA2}"/>
            </a:ext>
          </a:extLst>
        </xdr:cNvPr>
        <xdr:cNvSpPr txBox="1"/>
      </xdr:nvSpPr>
      <xdr:spPr>
        <a:xfrm>
          <a:off x="10515600" y="13511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132462</xdr:rowOff>
    </xdr:from>
    <xdr:to>
      <xdr:col>50</xdr:col>
      <xdr:colOff>165100</xdr:colOff>
      <xdr:row>80</xdr:row>
      <xdr:rowOff>62612</xdr:rowOff>
    </xdr:to>
    <xdr:sp macro="" textlink="">
      <xdr:nvSpPr>
        <xdr:cNvPr id="357" name="楕円 356">
          <a:extLst>
            <a:ext uri="{FF2B5EF4-FFF2-40B4-BE49-F238E27FC236}">
              <a16:creationId xmlns:a16="http://schemas.microsoft.com/office/drawing/2014/main" id="{66485476-D610-4091-A617-5FAE1C586055}"/>
            </a:ext>
          </a:extLst>
        </xdr:cNvPr>
        <xdr:cNvSpPr/>
      </xdr:nvSpPr>
      <xdr:spPr>
        <a:xfrm>
          <a:off x="9588500" y="13677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79</xdr:row>
      <xdr:rowOff>166688</xdr:rowOff>
    </xdr:from>
    <xdr:to>
      <xdr:col>55</xdr:col>
      <xdr:colOff>0</xdr:colOff>
      <xdr:row>80</xdr:row>
      <xdr:rowOff>11812</xdr:rowOff>
    </xdr:to>
    <xdr:cxnSp macro="">
      <xdr:nvCxnSpPr>
        <xdr:cNvPr id="358" name="直線コネクタ 357">
          <a:extLst>
            <a:ext uri="{FF2B5EF4-FFF2-40B4-BE49-F238E27FC236}">
              <a16:creationId xmlns:a16="http://schemas.microsoft.com/office/drawing/2014/main" id="{68EFC23C-5649-410A-BA4B-8B1522351C75}"/>
            </a:ext>
          </a:extLst>
        </xdr:cNvPr>
        <xdr:cNvCxnSpPr/>
      </xdr:nvCxnSpPr>
      <xdr:spPr>
        <a:xfrm flipV="1">
          <a:off x="9639300" y="13711238"/>
          <a:ext cx="838200" cy="1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79</xdr:row>
      <xdr:rowOff>150177</xdr:rowOff>
    </xdr:from>
    <xdr:to>
      <xdr:col>46</xdr:col>
      <xdr:colOff>38100</xdr:colOff>
      <xdr:row>80</xdr:row>
      <xdr:rowOff>80327</xdr:rowOff>
    </xdr:to>
    <xdr:sp macro="" textlink="">
      <xdr:nvSpPr>
        <xdr:cNvPr id="359" name="楕円 358">
          <a:extLst>
            <a:ext uri="{FF2B5EF4-FFF2-40B4-BE49-F238E27FC236}">
              <a16:creationId xmlns:a16="http://schemas.microsoft.com/office/drawing/2014/main" id="{EB31C6DC-94CD-4C83-B799-A2AD87622561}"/>
            </a:ext>
          </a:extLst>
        </xdr:cNvPr>
        <xdr:cNvSpPr/>
      </xdr:nvSpPr>
      <xdr:spPr>
        <a:xfrm>
          <a:off x="8699500" y="13694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80</xdr:row>
      <xdr:rowOff>11812</xdr:rowOff>
    </xdr:from>
    <xdr:to>
      <xdr:col>50</xdr:col>
      <xdr:colOff>114300</xdr:colOff>
      <xdr:row>80</xdr:row>
      <xdr:rowOff>29527</xdr:rowOff>
    </xdr:to>
    <xdr:cxnSp macro="">
      <xdr:nvCxnSpPr>
        <xdr:cNvPr id="360" name="直線コネクタ 359">
          <a:extLst>
            <a:ext uri="{FF2B5EF4-FFF2-40B4-BE49-F238E27FC236}">
              <a16:creationId xmlns:a16="http://schemas.microsoft.com/office/drawing/2014/main" id="{17E043A8-1BCA-48D3-8FEB-3D34620ACB27}"/>
            </a:ext>
          </a:extLst>
        </xdr:cNvPr>
        <xdr:cNvCxnSpPr/>
      </xdr:nvCxnSpPr>
      <xdr:spPr>
        <a:xfrm flipV="1">
          <a:off x="8750300" y="13727812"/>
          <a:ext cx="889000" cy="1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79</xdr:row>
      <xdr:rowOff>171323</xdr:rowOff>
    </xdr:from>
    <xdr:to>
      <xdr:col>41</xdr:col>
      <xdr:colOff>101600</xdr:colOff>
      <xdr:row>80</xdr:row>
      <xdr:rowOff>101473</xdr:rowOff>
    </xdr:to>
    <xdr:sp macro="" textlink="">
      <xdr:nvSpPr>
        <xdr:cNvPr id="361" name="楕円 360">
          <a:extLst>
            <a:ext uri="{FF2B5EF4-FFF2-40B4-BE49-F238E27FC236}">
              <a16:creationId xmlns:a16="http://schemas.microsoft.com/office/drawing/2014/main" id="{83B75468-FB12-4E1E-B38D-79948DF48BBB}"/>
            </a:ext>
          </a:extLst>
        </xdr:cNvPr>
        <xdr:cNvSpPr/>
      </xdr:nvSpPr>
      <xdr:spPr>
        <a:xfrm>
          <a:off x="7810500" y="13715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80</xdr:row>
      <xdr:rowOff>29527</xdr:rowOff>
    </xdr:from>
    <xdr:to>
      <xdr:col>45</xdr:col>
      <xdr:colOff>177800</xdr:colOff>
      <xdr:row>80</xdr:row>
      <xdr:rowOff>50673</xdr:rowOff>
    </xdr:to>
    <xdr:cxnSp macro="">
      <xdr:nvCxnSpPr>
        <xdr:cNvPr id="362" name="直線コネクタ 361">
          <a:extLst>
            <a:ext uri="{FF2B5EF4-FFF2-40B4-BE49-F238E27FC236}">
              <a16:creationId xmlns:a16="http://schemas.microsoft.com/office/drawing/2014/main" id="{F941742A-F01F-45B0-AD9D-2FB470568287}"/>
            </a:ext>
          </a:extLst>
        </xdr:cNvPr>
        <xdr:cNvCxnSpPr/>
      </xdr:nvCxnSpPr>
      <xdr:spPr>
        <a:xfrm flipV="1">
          <a:off x="7861300" y="13745527"/>
          <a:ext cx="889000" cy="21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80</xdr:row>
      <xdr:rowOff>17590</xdr:rowOff>
    </xdr:from>
    <xdr:to>
      <xdr:col>36</xdr:col>
      <xdr:colOff>165100</xdr:colOff>
      <xdr:row>80</xdr:row>
      <xdr:rowOff>119190</xdr:rowOff>
    </xdr:to>
    <xdr:sp macro="" textlink="">
      <xdr:nvSpPr>
        <xdr:cNvPr id="363" name="楕円 362">
          <a:extLst>
            <a:ext uri="{FF2B5EF4-FFF2-40B4-BE49-F238E27FC236}">
              <a16:creationId xmlns:a16="http://schemas.microsoft.com/office/drawing/2014/main" id="{7F2C3773-D2C0-4D46-8944-4BCDB3303664}"/>
            </a:ext>
          </a:extLst>
        </xdr:cNvPr>
        <xdr:cNvSpPr/>
      </xdr:nvSpPr>
      <xdr:spPr>
        <a:xfrm>
          <a:off x="6921500" y="13733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80</xdr:row>
      <xdr:rowOff>50673</xdr:rowOff>
    </xdr:from>
    <xdr:to>
      <xdr:col>41</xdr:col>
      <xdr:colOff>50800</xdr:colOff>
      <xdr:row>80</xdr:row>
      <xdr:rowOff>68390</xdr:rowOff>
    </xdr:to>
    <xdr:cxnSp macro="">
      <xdr:nvCxnSpPr>
        <xdr:cNvPr id="364" name="直線コネクタ 363">
          <a:extLst>
            <a:ext uri="{FF2B5EF4-FFF2-40B4-BE49-F238E27FC236}">
              <a16:creationId xmlns:a16="http://schemas.microsoft.com/office/drawing/2014/main" id="{86F95461-99C1-47A4-BD56-7B3D8FDAB372}"/>
            </a:ext>
          </a:extLst>
        </xdr:cNvPr>
        <xdr:cNvCxnSpPr/>
      </xdr:nvCxnSpPr>
      <xdr:spPr>
        <a:xfrm flipV="1">
          <a:off x="6972300" y="13766673"/>
          <a:ext cx="889000" cy="17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16019</xdr:rowOff>
    </xdr:from>
    <xdr:ext cx="469744" cy="259045"/>
    <xdr:sp macro="" textlink="">
      <xdr:nvSpPr>
        <xdr:cNvPr id="365" name="n_1aveValue【公営住宅】&#10;一人当たり面積">
          <a:extLst>
            <a:ext uri="{FF2B5EF4-FFF2-40B4-BE49-F238E27FC236}">
              <a16:creationId xmlns:a16="http://schemas.microsoft.com/office/drawing/2014/main" id="{E82983F0-8665-4208-B80C-2A57DF8EE431}"/>
            </a:ext>
          </a:extLst>
        </xdr:cNvPr>
        <xdr:cNvSpPr txBox="1"/>
      </xdr:nvSpPr>
      <xdr:spPr>
        <a:xfrm>
          <a:off x="9391727" y="14417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21162</xdr:rowOff>
    </xdr:from>
    <xdr:ext cx="469744" cy="259045"/>
    <xdr:sp macro="" textlink="">
      <xdr:nvSpPr>
        <xdr:cNvPr id="366" name="n_2aveValue【公営住宅】&#10;一人当たり面積">
          <a:extLst>
            <a:ext uri="{FF2B5EF4-FFF2-40B4-BE49-F238E27FC236}">
              <a16:creationId xmlns:a16="http://schemas.microsoft.com/office/drawing/2014/main" id="{28E2F335-B589-4044-9C5E-5FBAEBCBC472}"/>
            </a:ext>
          </a:extLst>
        </xdr:cNvPr>
        <xdr:cNvSpPr txBox="1"/>
      </xdr:nvSpPr>
      <xdr:spPr>
        <a:xfrm>
          <a:off x="8515427" y="14422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36592</xdr:rowOff>
    </xdr:from>
    <xdr:ext cx="469744" cy="259045"/>
    <xdr:sp macro="" textlink="">
      <xdr:nvSpPr>
        <xdr:cNvPr id="367" name="n_3aveValue【公営住宅】&#10;一人当たり面積">
          <a:extLst>
            <a:ext uri="{FF2B5EF4-FFF2-40B4-BE49-F238E27FC236}">
              <a16:creationId xmlns:a16="http://schemas.microsoft.com/office/drawing/2014/main" id="{B347C751-D733-45A7-BB13-2A2079D76F2F}"/>
            </a:ext>
          </a:extLst>
        </xdr:cNvPr>
        <xdr:cNvSpPr txBox="1"/>
      </xdr:nvSpPr>
      <xdr:spPr>
        <a:xfrm>
          <a:off x="7626427" y="14438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9162</xdr:rowOff>
    </xdr:from>
    <xdr:ext cx="469744" cy="259045"/>
    <xdr:sp macro="" textlink="">
      <xdr:nvSpPr>
        <xdr:cNvPr id="368" name="n_4aveValue【公営住宅】&#10;一人当たり面積">
          <a:extLst>
            <a:ext uri="{FF2B5EF4-FFF2-40B4-BE49-F238E27FC236}">
              <a16:creationId xmlns:a16="http://schemas.microsoft.com/office/drawing/2014/main" id="{DB1B6BDD-1AD2-4CE8-9484-3A6B711804D2}"/>
            </a:ext>
          </a:extLst>
        </xdr:cNvPr>
        <xdr:cNvSpPr txBox="1"/>
      </xdr:nvSpPr>
      <xdr:spPr>
        <a:xfrm>
          <a:off x="6737427" y="14410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78</xdr:row>
      <xdr:rowOff>79139</xdr:rowOff>
    </xdr:from>
    <xdr:ext cx="469744" cy="259045"/>
    <xdr:sp macro="" textlink="">
      <xdr:nvSpPr>
        <xdr:cNvPr id="369" name="n_1mainValue【公営住宅】&#10;一人当たり面積">
          <a:extLst>
            <a:ext uri="{FF2B5EF4-FFF2-40B4-BE49-F238E27FC236}">
              <a16:creationId xmlns:a16="http://schemas.microsoft.com/office/drawing/2014/main" id="{59E5FD0A-6C32-4B9F-8D15-A26596C0A7F6}"/>
            </a:ext>
          </a:extLst>
        </xdr:cNvPr>
        <xdr:cNvSpPr txBox="1"/>
      </xdr:nvSpPr>
      <xdr:spPr>
        <a:xfrm>
          <a:off x="9391727" y="13452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78</xdr:row>
      <xdr:rowOff>96854</xdr:rowOff>
    </xdr:from>
    <xdr:ext cx="469744" cy="259045"/>
    <xdr:sp macro="" textlink="">
      <xdr:nvSpPr>
        <xdr:cNvPr id="370" name="n_2mainValue【公営住宅】&#10;一人当たり面積">
          <a:extLst>
            <a:ext uri="{FF2B5EF4-FFF2-40B4-BE49-F238E27FC236}">
              <a16:creationId xmlns:a16="http://schemas.microsoft.com/office/drawing/2014/main" id="{409510AC-4BB7-4E62-944C-F595BA90658C}"/>
            </a:ext>
          </a:extLst>
        </xdr:cNvPr>
        <xdr:cNvSpPr txBox="1"/>
      </xdr:nvSpPr>
      <xdr:spPr>
        <a:xfrm>
          <a:off x="8515427" y="13469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78</xdr:row>
      <xdr:rowOff>118000</xdr:rowOff>
    </xdr:from>
    <xdr:ext cx="469744" cy="259045"/>
    <xdr:sp macro="" textlink="">
      <xdr:nvSpPr>
        <xdr:cNvPr id="371" name="n_3mainValue【公営住宅】&#10;一人当たり面積">
          <a:extLst>
            <a:ext uri="{FF2B5EF4-FFF2-40B4-BE49-F238E27FC236}">
              <a16:creationId xmlns:a16="http://schemas.microsoft.com/office/drawing/2014/main" id="{0429D8B9-2C7D-42BF-B5D4-2220D9F309D6}"/>
            </a:ext>
          </a:extLst>
        </xdr:cNvPr>
        <xdr:cNvSpPr txBox="1"/>
      </xdr:nvSpPr>
      <xdr:spPr>
        <a:xfrm>
          <a:off x="7626427" y="13491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78</xdr:row>
      <xdr:rowOff>135717</xdr:rowOff>
    </xdr:from>
    <xdr:ext cx="469744" cy="259045"/>
    <xdr:sp macro="" textlink="">
      <xdr:nvSpPr>
        <xdr:cNvPr id="372" name="n_4mainValue【公営住宅】&#10;一人当たり面積">
          <a:extLst>
            <a:ext uri="{FF2B5EF4-FFF2-40B4-BE49-F238E27FC236}">
              <a16:creationId xmlns:a16="http://schemas.microsoft.com/office/drawing/2014/main" id="{8B578D86-5D50-457E-8B70-1EB01A086449}"/>
            </a:ext>
          </a:extLst>
        </xdr:cNvPr>
        <xdr:cNvSpPr txBox="1"/>
      </xdr:nvSpPr>
      <xdr:spPr>
        <a:xfrm>
          <a:off x="6737427" y="13508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3" name="正方形/長方形 372">
          <a:extLst>
            <a:ext uri="{FF2B5EF4-FFF2-40B4-BE49-F238E27FC236}">
              <a16:creationId xmlns:a16="http://schemas.microsoft.com/office/drawing/2014/main" id="{13B1AEA9-23FC-4645-A8D0-A7DC5A0FB1CA}"/>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4" name="正方形/長方形 373">
          <a:extLst>
            <a:ext uri="{FF2B5EF4-FFF2-40B4-BE49-F238E27FC236}">
              <a16:creationId xmlns:a16="http://schemas.microsoft.com/office/drawing/2014/main" id="{ECDF988B-A1FA-465C-9A58-6E75A8CB001E}"/>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5" name="正方形/長方形 374">
          <a:extLst>
            <a:ext uri="{FF2B5EF4-FFF2-40B4-BE49-F238E27FC236}">
              <a16:creationId xmlns:a16="http://schemas.microsoft.com/office/drawing/2014/main" id="{0DAD4FCE-6ACB-4FFF-A31D-C992C1B25C6C}"/>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6" name="正方形/長方形 375">
          <a:extLst>
            <a:ext uri="{FF2B5EF4-FFF2-40B4-BE49-F238E27FC236}">
              <a16:creationId xmlns:a16="http://schemas.microsoft.com/office/drawing/2014/main" id="{4719FFC4-0C0F-4837-8E9D-04F2C37A502E}"/>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7" name="正方形/長方形 376">
          <a:extLst>
            <a:ext uri="{FF2B5EF4-FFF2-40B4-BE49-F238E27FC236}">
              <a16:creationId xmlns:a16="http://schemas.microsoft.com/office/drawing/2014/main" id="{EEB86CB0-3E94-431B-BD8D-1D5117D22F8D}"/>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8" name="正方形/長方形 377">
          <a:extLst>
            <a:ext uri="{FF2B5EF4-FFF2-40B4-BE49-F238E27FC236}">
              <a16:creationId xmlns:a16="http://schemas.microsoft.com/office/drawing/2014/main" id="{1A9FA337-9579-4867-80E5-4ACBA0908EFF}"/>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9" name="正方形/長方形 378">
          <a:extLst>
            <a:ext uri="{FF2B5EF4-FFF2-40B4-BE49-F238E27FC236}">
              <a16:creationId xmlns:a16="http://schemas.microsoft.com/office/drawing/2014/main" id="{7F15B54F-67FC-4957-A7D4-6E71C3F4F6D5}"/>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0" name="正方形/長方形 379">
          <a:extLst>
            <a:ext uri="{FF2B5EF4-FFF2-40B4-BE49-F238E27FC236}">
              <a16:creationId xmlns:a16="http://schemas.microsoft.com/office/drawing/2014/main" id="{F8A1122C-65CE-4B48-B31E-91E4D8C62B9B}"/>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1" name="正方形/長方形 380">
          <a:extLst>
            <a:ext uri="{FF2B5EF4-FFF2-40B4-BE49-F238E27FC236}">
              <a16:creationId xmlns:a16="http://schemas.microsoft.com/office/drawing/2014/main" id="{6DE3FD93-BA62-40A8-B48D-EEE78C65289D}"/>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2" name="正方形/長方形 381">
          <a:extLst>
            <a:ext uri="{FF2B5EF4-FFF2-40B4-BE49-F238E27FC236}">
              <a16:creationId xmlns:a16="http://schemas.microsoft.com/office/drawing/2014/main" id="{BFAFF48E-DBBF-4C8E-AC2A-075A48760658}"/>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3" name="正方形/長方形 382">
          <a:extLst>
            <a:ext uri="{FF2B5EF4-FFF2-40B4-BE49-F238E27FC236}">
              <a16:creationId xmlns:a16="http://schemas.microsoft.com/office/drawing/2014/main" id="{302FFD3A-D139-4AC0-A0B9-39E40D078849}"/>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4" name="正方形/長方形 383">
          <a:extLst>
            <a:ext uri="{FF2B5EF4-FFF2-40B4-BE49-F238E27FC236}">
              <a16:creationId xmlns:a16="http://schemas.microsoft.com/office/drawing/2014/main" id="{CE59F67E-2A42-4F07-AF29-A80108254496}"/>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5" name="正方形/長方形 384">
          <a:extLst>
            <a:ext uri="{FF2B5EF4-FFF2-40B4-BE49-F238E27FC236}">
              <a16:creationId xmlns:a16="http://schemas.microsoft.com/office/drawing/2014/main" id="{340B9A18-C52A-4443-9F75-10F6BA119DFB}"/>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6" name="正方形/長方形 385">
          <a:extLst>
            <a:ext uri="{FF2B5EF4-FFF2-40B4-BE49-F238E27FC236}">
              <a16:creationId xmlns:a16="http://schemas.microsoft.com/office/drawing/2014/main" id="{C5760948-B1B7-499F-81CC-065BBD2F9C73}"/>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7" name="正方形/長方形 386">
          <a:extLst>
            <a:ext uri="{FF2B5EF4-FFF2-40B4-BE49-F238E27FC236}">
              <a16:creationId xmlns:a16="http://schemas.microsoft.com/office/drawing/2014/main" id="{EB260469-2C59-4976-981A-537848BDA615}"/>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8" name="正方形/長方形 387">
          <a:extLst>
            <a:ext uri="{FF2B5EF4-FFF2-40B4-BE49-F238E27FC236}">
              <a16:creationId xmlns:a16="http://schemas.microsoft.com/office/drawing/2014/main" id="{EA73B2E2-78BE-4BC7-8CFD-095615AAD59F}"/>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9" name="正方形/長方形 388">
          <a:extLst>
            <a:ext uri="{FF2B5EF4-FFF2-40B4-BE49-F238E27FC236}">
              <a16:creationId xmlns:a16="http://schemas.microsoft.com/office/drawing/2014/main" id="{6B3AE92B-32CF-4DA6-9CE9-2F8D731BDEEB}"/>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0" name="正方形/長方形 389">
          <a:extLst>
            <a:ext uri="{FF2B5EF4-FFF2-40B4-BE49-F238E27FC236}">
              <a16:creationId xmlns:a16="http://schemas.microsoft.com/office/drawing/2014/main" id="{30894C1D-63D3-46FF-8815-AD55BD842C45}"/>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1" name="正方形/長方形 390">
          <a:extLst>
            <a:ext uri="{FF2B5EF4-FFF2-40B4-BE49-F238E27FC236}">
              <a16:creationId xmlns:a16="http://schemas.microsoft.com/office/drawing/2014/main" id="{7F084A9D-0C9F-4A3E-AE2C-B973D0098B06}"/>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2" name="正方形/長方形 391">
          <a:extLst>
            <a:ext uri="{FF2B5EF4-FFF2-40B4-BE49-F238E27FC236}">
              <a16:creationId xmlns:a16="http://schemas.microsoft.com/office/drawing/2014/main" id="{D291B813-E307-4055-93D2-D7616F0DCC54}"/>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3" name="正方形/長方形 392">
          <a:extLst>
            <a:ext uri="{FF2B5EF4-FFF2-40B4-BE49-F238E27FC236}">
              <a16:creationId xmlns:a16="http://schemas.microsoft.com/office/drawing/2014/main" id="{35B303C5-5574-4434-895C-EB60FCD67BD8}"/>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4" name="正方形/長方形 393">
          <a:extLst>
            <a:ext uri="{FF2B5EF4-FFF2-40B4-BE49-F238E27FC236}">
              <a16:creationId xmlns:a16="http://schemas.microsoft.com/office/drawing/2014/main" id="{9228C236-7301-47FC-9BB5-97953FF2ADB3}"/>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5" name="正方形/長方形 394">
          <a:extLst>
            <a:ext uri="{FF2B5EF4-FFF2-40B4-BE49-F238E27FC236}">
              <a16:creationId xmlns:a16="http://schemas.microsoft.com/office/drawing/2014/main" id="{5C2E33F4-BA26-4BD1-B6DF-5A88D79FFA73}"/>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6" name="正方形/長方形 395">
          <a:extLst>
            <a:ext uri="{FF2B5EF4-FFF2-40B4-BE49-F238E27FC236}">
              <a16:creationId xmlns:a16="http://schemas.microsoft.com/office/drawing/2014/main" id="{A558690A-7767-4FB4-A644-7A607BC3ABE8}"/>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7" name="テキスト ボックス 396">
          <a:extLst>
            <a:ext uri="{FF2B5EF4-FFF2-40B4-BE49-F238E27FC236}">
              <a16:creationId xmlns:a16="http://schemas.microsoft.com/office/drawing/2014/main" id="{5BFDE3B7-D3AD-4A8A-A375-491DDA55919A}"/>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8" name="直線コネクタ 397">
          <a:extLst>
            <a:ext uri="{FF2B5EF4-FFF2-40B4-BE49-F238E27FC236}">
              <a16:creationId xmlns:a16="http://schemas.microsoft.com/office/drawing/2014/main" id="{C8EE2365-EDD2-4191-997D-9D874CAA629A}"/>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9" name="テキスト ボックス 398">
          <a:extLst>
            <a:ext uri="{FF2B5EF4-FFF2-40B4-BE49-F238E27FC236}">
              <a16:creationId xmlns:a16="http://schemas.microsoft.com/office/drawing/2014/main" id="{154C9701-CDDA-4F24-B06B-A15088ED4616}"/>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0" name="直線コネクタ 399">
          <a:extLst>
            <a:ext uri="{FF2B5EF4-FFF2-40B4-BE49-F238E27FC236}">
              <a16:creationId xmlns:a16="http://schemas.microsoft.com/office/drawing/2014/main" id="{447C669D-BE97-4384-990F-E2C4F2A58DD9}"/>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1" name="テキスト ボックス 400">
          <a:extLst>
            <a:ext uri="{FF2B5EF4-FFF2-40B4-BE49-F238E27FC236}">
              <a16:creationId xmlns:a16="http://schemas.microsoft.com/office/drawing/2014/main" id="{195C8742-4AA7-47A5-8BAC-C3941089D394}"/>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2" name="直線コネクタ 401">
          <a:extLst>
            <a:ext uri="{FF2B5EF4-FFF2-40B4-BE49-F238E27FC236}">
              <a16:creationId xmlns:a16="http://schemas.microsoft.com/office/drawing/2014/main" id="{28F3B75A-1FD9-4D9B-981C-D7E9D565BDCD}"/>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3" name="テキスト ボックス 402">
          <a:extLst>
            <a:ext uri="{FF2B5EF4-FFF2-40B4-BE49-F238E27FC236}">
              <a16:creationId xmlns:a16="http://schemas.microsoft.com/office/drawing/2014/main" id="{7AFDA03B-9F68-4F80-8AAA-9B0CEB0A7755}"/>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4" name="直線コネクタ 403">
          <a:extLst>
            <a:ext uri="{FF2B5EF4-FFF2-40B4-BE49-F238E27FC236}">
              <a16:creationId xmlns:a16="http://schemas.microsoft.com/office/drawing/2014/main" id="{3D1DFEDB-CDE4-4669-B6EB-70C81953299C}"/>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5" name="テキスト ボックス 404">
          <a:extLst>
            <a:ext uri="{FF2B5EF4-FFF2-40B4-BE49-F238E27FC236}">
              <a16:creationId xmlns:a16="http://schemas.microsoft.com/office/drawing/2014/main" id="{8385EAED-9994-4593-ACF0-A2523E04FB99}"/>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6" name="直線コネクタ 405">
          <a:extLst>
            <a:ext uri="{FF2B5EF4-FFF2-40B4-BE49-F238E27FC236}">
              <a16:creationId xmlns:a16="http://schemas.microsoft.com/office/drawing/2014/main" id="{7EEB1960-0564-484D-B187-3CC9EBA14578}"/>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7" name="テキスト ボックス 406">
          <a:extLst>
            <a:ext uri="{FF2B5EF4-FFF2-40B4-BE49-F238E27FC236}">
              <a16:creationId xmlns:a16="http://schemas.microsoft.com/office/drawing/2014/main" id="{730B930D-A4A9-48C3-AEC0-455AEA04695B}"/>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08" name="直線コネクタ 407">
          <a:extLst>
            <a:ext uri="{FF2B5EF4-FFF2-40B4-BE49-F238E27FC236}">
              <a16:creationId xmlns:a16="http://schemas.microsoft.com/office/drawing/2014/main" id="{BB1459E1-D361-49FC-8B57-F05B5C229172}"/>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09" name="テキスト ボックス 408">
          <a:extLst>
            <a:ext uri="{FF2B5EF4-FFF2-40B4-BE49-F238E27FC236}">
              <a16:creationId xmlns:a16="http://schemas.microsoft.com/office/drawing/2014/main" id="{3E09857D-C523-4B21-9CAF-7A88A9EF936E}"/>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0" name="直線コネクタ 409">
          <a:extLst>
            <a:ext uri="{FF2B5EF4-FFF2-40B4-BE49-F238E27FC236}">
              <a16:creationId xmlns:a16="http://schemas.microsoft.com/office/drawing/2014/main" id="{36DD5054-4978-418F-950F-9B7B6D518C29}"/>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1" name="テキスト ボックス 410">
          <a:extLst>
            <a:ext uri="{FF2B5EF4-FFF2-40B4-BE49-F238E27FC236}">
              <a16:creationId xmlns:a16="http://schemas.microsoft.com/office/drawing/2014/main" id="{F1A5D337-E558-4500-9597-1FFF4BEF63B4}"/>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2" name="【認定こども園・幼稚園・保育所】&#10;有形固定資産減価償却率グラフ枠">
          <a:extLst>
            <a:ext uri="{FF2B5EF4-FFF2-40B4-BE49-F238E27FC236}">
              <a16:creationId xmlns:a16="http://schemas.microsoft.com/office/drawing/2014/main" id="{877298D4-D056-4517-A065-AEC178004FDB}"/>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26670</xdr:rowOff>
    </xdr:from>
    <xdr:to>
      <xdr:col>85</xdr:col>
      <xdr:colOff>126364</xdr:colOff>
      <xdr:row>42</xdr:row>
      <xdr:rowOff>38100</xdr:rowOff>
    </xdr:to>
    <xdr:cxnSp macro="">
      <xdr:nvCxnSpPr>
        <xdr:cNvPr id="413" name="直線コネクタ 412">
          <a:extLst>
            <a:ext uri="{FF2B5EF4-FFF2-40B4-BE49-F238E27FC236}">
              <a16:creationId xmlns:a16="http://schemas.microsoft.com/office/drawing/2014/main" id="{CBB89AF9-C126-4ABE-A6B9-C001F37F6C29}"/>
            </a:ext>
          </a:extLst>
        </xdr:cNvPr>
        <xdr:cNvCxnSpPr/>
      </xdr:nvCxnSpPr>
      <xdr:spPr>
        <a:xfrm flipV="1">
          <a:off x="16318864" y="5684520"/>
          <a:ext cx="0" cy="1554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14" name="【認定こども園・幼稚園・保育所】&#10;有形固定資産減価償却率最小値テキスト">
          <a:extLst>
            <a:ext uri="{FF2B5EF4-FFF2-40B4-BE49-F238E27FC236}">
              <a16:creationId xmlns:a16="http://schemas.microsoft.com/office/drawing/2014/main" id="{85CCB1F0-A3A1-4DCA-957A-03DCD12FB733}"/>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15" name="直線コネクタ 414">
          <a:extLst>
            <a:ext uri="{FF2B5EF4-FFF2-40B4-BE49-F238E27FC236}">
              <a16:creationId xmlns:a16="http://schemas.microsoft.com/office/drawing/2014/main" id="{93AD8F6D-FD05-412A-B664-0A9BF2A8ACA5}"/>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144797</xdr:rowOff>
    </xdr:from>
    <xdr:ext cx="405111" cy="259045"/>
    <xdr:sp macro="" textlink="">
      <xdr:nvSpPr>
        <xdr:cNvPr id="416" name="【認定こども園・幼稚園・保育所】&#10;有形固定資産減価償却率最大値テキスト">
          <a:extLst>
            <a:ext uri="{FF2B5EF4-FFF2-40B4-BE49-F238E27FC236}">
              <a16:creationId xmlns:a16="http://schemas.microsoft.com/office/drawing/2014/main" id="{E66FC7BA-B8A9-4F71-BC5F-F9AFF399F7BD}"/>
            </a:ext>
          </a:extLst>
        </xdr:cNvPr>
        <xdr:cNvSpPr txBox="1"/>
      </xdr:nvSpPr>
      <xdr:spPr>
        <a:xfrm>
          <a:off x="16357600" y="5459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26670</xdr:rowOff>
    </xdr:from>
    <xdr:to>
      <xdr:col>86</xdr:col>
      <xdr:colOff>25400</xdr:colOff>
      <xdr:row>33</xdr:row>
      <xdr:rowOff>26670</xdr:rowOff>
    </xdr:to>
    <xdr:cxnSp macro="">
      <xdr:nvCxnSpPr>
        <xdr:cNvPr id="417" name="直線コネクタ 416">
          <a:extLst>
            <a:ext uri="{FF2B5EF4-FFF2-40B4-BE49-F238E27FC236}">
              <a16:creationId xmlns:a16="http://schemas.microsoft.com/office/drawing/2014/main" id="{2D6C1DA4-9FA6-4E29-8332-4B15FD2272C2}"/>
            </a:ext>
          </a:extLst>
        </xdr:cNvPr>
        <xdr:cNvCxnSpPr/>
      </xdr:nvCxnSpPr>
      <xdr:spPr>
        <a:xfrm>
          <a:off x="16230600" y="5684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160672</xdr:rowOff>
    </xdr:from>
    <xdr:ext cx="405111" cy="259045"/>
    <xdr:sp macro="" textlink="">
      <xdr:nvSpPr>
        <xdr:cNvPr id="418" name="【認定こども園・幼稚園・保育所】&#10;有形固定資産減価償却率平均値テキスト">
          <a:extLst>
            <a:ext uri="{FF2B5EF4-FFF2-40B4-BE49-F238E27FC236}">
              <a16:creationId xmlns:a16="http://schemas.microsoft.com/office/drawing/2014/main" id="{A060A8D3-4CE1-42A1-820A-3C6308A5885A}"/>
            </a:ext>
          </a:extLst>
        </xdr:cNvPr>
        <xdr:cNvSpPr txBox="1"/>
      </xdr:nvSpPr>
      <xdr:spPr>
        <a:xfrm>
          <a:off x="16357600" y="63328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137795</xdr:rowOff>
    </xdr:from>
    <xdr:to>
      <xdr:col>85</xdr:col>
      <xdr:colOff>177800</xdr:colOff>
      <xdr:row>38</xdr:row>
      <xdr:rowOff>67945</xdr:rowOff>
    </xdr:to>
    <xdr:sp macro="" textlink="">
      <xdr:nvSpPr>
        <xdr:cNvPr id="419" name="フローチャート: 判断 418">
          <a:extLst>
            <a:ext uri="{FF2B5EF4-FFF2-40B4-BE49-F238E27FC236}">
              <a16:creationId xmlns:a16="http://schemas.microsoft.com/office/drawing/2014/main" id="{0890FE81-A48A-4AE8-91CA-27C5E9C3C4D1}"/>
            </a:ext>
          </a:extLst>
        </xdr:cNvPr>
        <xdr:cNvSpPr/>
      </xdr:nvSpPr>
      <xdr:spPr>
        <a:xfrm>
          <a:off x="16268700" y="648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67310</xdr:rowOff>
    </xdr:from>
    <xdr:to>
      <xdr:col>81</xdr:col>
      <xdr:colOff>101600</xdr:colOff>
      <xdr:row>37</xdr:row>
      <xdr:rowOff>168910</xdr:rowOff>
    </xdr:to>
    <xdr:sp macro="" textlink="">
      <xdr:nvSpPr>
        <xdr:cNvPr id="420" name="フローチャート: 判断 419">
          <a:extLst>
            <a:ext uri="{FF2B5EF4-FFF2-40B4-BE49-F238E27FC236}">
              <a16:creationId xmlns:a16="http://schemas.microsoft.com/office/drawing/2014/main" id="{C49DF6CC-5A19-4249-BA8C-5781BFDC63FE}"/>
            </a:ext>
          </a:extLst>
        </xdr:cNvPr>
        <xdr:cNvSpPr/>
      </xdr:nvSpPr>
      <xdr:spPr>
        <a:xfrm>
          <a:off x="154305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40640</xdr:rowOff>
    </xdr:from>
    <xdr:to>
      <xdr:col>76</xdr:col>
      <xdr:colOff>165100</xdr:colOff>
      <xdr:row>37</xdr:row>
      <xdr:rowOff>142240</xdr:rowOff>
    </xdr:to>
    <xdr:sp macro="" textlink="">
      <xdr:nvSpPr>
        <xdr:cNvPr id="421" name="フローチャート: 判断 420">
          <a:extLst>
            <a:ext uri="{FF2B5EF4-FFF2-40B4-BE49-F238E27FC236}">
              <a16:creationId xmlns:a16="http://schemas.microsoft.com/office/drawing/2014/main" id="{EFFF3E23-ABD3-42E6-B4AC-AFBBFBF85F1B}"/>
            </a:ext>
          </a:extLst>
        </xdr:cNvPr>
        <xdr:cNvSpPr/>
      </xdr:nvSpPr>
      <xdr:spPr>
        <a:xfrm>
          <a:off x="14541500" y="638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15875</xdr:rowOff>
    </xdr:from>
    <xdr:to>
      <xdr:col>72</xdr:col>
      <xdr:colOff>38100</xdr:colOff>
      <xdr:row>37</xdr:row>
      <xdr:rowOff>117475</xdr:rowOff>
    </xdr:to>
    <xdr:sp macro="" textlink="">
      <xdr:nvSpPr>
        <xdr:cNvPr id="422" name="フローチャート: 判断 421">
          <a:extLst>
            <a:ext uri="{FF2B5EF4-FFF2-40B4-BE49-F238E27FC236}">
              <a16:creationId xmlns:a16="http://schemas.microsoft.com/office/drawing/2014/main" id="{66067264-7B7C-4B0E-9635-864971CDDFE3}"/>
            </a:ext>
          </a:extLst>
        </xdr:cNvPr>
        <xdr:cNvSpPr/>
      </xdr:nvSpPr>
      <xdr:spPr>
        <a:xfrm>
          <a:off x="13652500" y="635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166370</xdr:rowOff>
    </xdr:from>
    <xdr:to>
      <xdr:col>67</xdr:col>
      <xdr:colOff>101600</xdr:colOff>
      <xdr:row>37</xdr:row>
      <xdr:rowOff>96520</xdr:rowOff>
    </xdr:to>
    <xdr:sp macro="" textlink="">
      <xdr:nvSpPr>
        <xdr:cNvPr id="423" name="フローチャート: 判断 422">
          <a:extLst>
            <a:ext uri="{FF2B5EF4-FFF2-40B4-BE49-F238E27FC236}">
              <a16:creationId xmlns:a16="http://schemas.microsoft.com/office/drawing/2014/main" id="{642F3920-1913-4E11-B412-2E5D07517C66}"/>
            </a:ext>
          </a:extLst>
        </xdr:cNvPr>
        <xdr:cNvSpPr/>
      </xdr:nvSpPr>
      <xdr:spPr>
        <a:xfrm>
          <a:off x="12763500" y="633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4" name="テキスト ボックス 423">
          <a:extLst>
            <a:ext uri="{FF2B5EF4-FFF2-40B4-BE49-F238E27FC236}">
              <a16:creationId xmlns:a16="http://schemas.microsoft.com/office/drawing/2014/main" id="{2DE0B440-E57B-405C-8EBB-CE8129A40E66}"/>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E2BD160D-3331-4135-8DAD-CE00815E3BD5}"/>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472DC47A-156D-491E-83E6-4683BCD35558}"/>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59CA2B6E-8D56-4613-95C7-F8C12483D8E7}"/>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7F6DC265-F63A-4811-8DDF-F1E28981CD0D}"/>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19685</xdr:rowOff>
    </xdr:from>
    <xdr:to>
      <xdr:col>85</xdr:col>
      <xdr:colOff>177800</xdr:colOff>
      <xdr:row>38</xdr:row>
      <xdr:rowOff>121285</xdr:rowOff>
    </xdr:to>
    <xdr:sp macro="" textlink="">
      <xdr:nvSpPr>
        <xdr:cNvPr id="429" name="楕円 428">
          <a:extLst>
            <a:ext uri="{FF2B5EF4-FFF2-40B4-BE49-F238E27FC236}">
              <a16:creationId xmlns:a16="http://schemas.microsoft.com/office/drawing/2014/main" id="{F7F1DC86-E985-4B77-AF2F-42D0A6490A65}"/>
            </a:ext>
          </a:extLst>
        </xdr:cNvPr>
        <xdr:cNvSpPr/>
      </xdr:nvSpPr>
      <xdr:spPr>
        <a:xfrm>
          <a:off x="16268700" y="6534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169562</xdr:rowOff>
    </xdr:from>
    <xdr:ext cx="405111" cy="259045"/>
    <xdr:sp macro="" textlink="">
      <xdr:nvSpPr>
        <xdr:cNvPr id="430" name="【認定こども園・幼稚園・保育所】&#10;有形固定資産減価償却率該当値テキスト">
          <a:extLst>
            <a:ext uri="{FF2B5EF4-FFF2-40B4-BE49-F238E27FC236}">
              <a16:creationId xmlns:a16="http://schemas.microsoft.com/office/drawing/2014/main" id="{4C1FBEAC-8B81-4FD7-AA6C-44F4DE82EB1D}"/>
            </a:ext>
          </a:extLst>
        </xdr:cNvPr>
        <xdr:cNvSpPr txBox="1"/>
      </xdr:nvSpPr>
      <xdr:spPr>
        <a:xfrm>
          <a:off x="16357600" y="6513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166370</xdr:rowOff>
    </xdr:from>
    <xdr:to>
      <xdr:col>81</xdr:col>
      <xdr:colOff>101600</xdr:colOff>
      <xdr:row>38</xdr:row>
      <xdr:rowOff>96520</xdr:rowOff>
    </xdr:to>
    <xdr:sp macro="" textlink="">
      <xdr:nvSpPr>
        <xdr:cNvPr id="431" name="楕円 430">
          <a:extLst>
            <a:ext uri="{FF2B5EF4-FFF2-40B4-BE49-F238E27FC236}">
              <a16:creationId xmlns:a16="http://schemas.microsoft.com/office/drawing/2014/main" id="{E4C0305A-318C-48DF-9A8C-D7A6BD41CB26}"/>
            </a:ext>
          </a:extLst>
        </xdr:cNvPr>
        <xdr:cNvSpPr/>
      </xdr:nvSpPr>
      <xdr:spPr>
        <a:xfrm>
          <a:off x="15430500" y="651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45720</xdr:rowOff>
    </xdr:from>
    <xdr:to>
      <xdr:col>85</xdr:col>
      <xdr:colOff>127000</xdr:colOff>
      <xdr:row>38</xdr:row>
      <xdr:rowOff>70485</xdr:rowOff>
    </xdr:to>
    <xdr:cxnSp macro="">
      <xdr:nvCxnSpPr>
        <xdr:cNvPr id="432" name="直線コネクタ 431">
          <a:extLst>
            <a:ext uri="{FF2B5EF4-FFF2-40B4-BE49-F238E27FC236}">
              <a16:creationId xmlns:a16="http://schemas.microsoft.com/office/drawing/2014/main" id="{0BCB2E2F-186E-4E50-A4B3-584E07700D03}"/>
            </a:ext>
          </a:extLst>
        </xdr:cNvPr>
        <xdr:cNvCxnSpPr/>
      </xdr:nvCxnSpPr>
      <xdr:spPr>
        <a:xfrm>
          <a:off x="15481300" y="6560820"/>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145415</xdr:rowOff>
    </xdr:from>
    <xdr:to>
      <xdr:col>76</xdr:col>
      <xdr:colOff>165100</xdr:colOff>
      <xdr:row>38</xdr:row>
      <xdr:rowOff>75565</xdr:rowOff>
    </xdr:to>
    <xdr:sp macro="" textlink="">
      <xdr:nvSpPr>
        <xdr:cNvPr id="433" name="楕円 432">
          <a:extLst>
            <a:ext uri="{FF2B5EF4-FFF2-40B4-BE49-F238E27FC236}">
              <a16:creationId xmlns:a16="http://schemas.microsoft.com/office/drawing/2014/main" id="{6D2F95AC-18AA-4655-B878-CC1F6E5F5A10}"/>
            </a:ext>
          </a:extLst>
        </xdr:cNvPr>
        <xdr:cNvSpPr/>
      </xdr:nvSpPr>
      <xdr:spPr>
        <a:xfrm>
          <a:off x="14541500" y="6489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24765</xdr:rowOff>
    </xdr:from>
    <xdr:to>
      <xdr:col>81</xdr:col>
      <xdr:colOff>50800</xdr:colOff>
      <xdr:row>38</xdr:row>
      <xdr:rowOff>45720</xdr:rowOff>
    </xdr:to>
    <xdr:cxnSp macro="">
      <xdr:nvCxnSpPr>
        <xdr:cNvPr id="434" name="直線コネクタ 433">
          <a:extLst>
            <a:ext uri="{FF2B5EF4-FFF2-40B4-BE49-F238E27FC236}">
              <a16:creationId xmlns:a16="http://schemas.microsoft.com/office/drawing/2014/main" id="{F5603D63-51DF-4536-B15E-3D78860389B2}"/>
            </a:ext>
          </a:extLst>
        </xdr:cNvPr>
        <xdr:cNvCxnSpPr/>
      </xdr:nvCxnSpPr>
      <xdr:spPr>
        <a:xfrm>
          <a:off x="14592300" y="653986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130175</xdr:rowOff>
    </xdr:from>
    <xdr:to>
      <xdr:col>72</xdr:col>
      <xdr:colOff>38100</xdr:colOff>
      <xdr:row>38</xdr:row>
      <xdr:rowOff>60325</xdr:rowOff>
    </xdr:to>
    <xdr:sp macro="" textlink="">
      <xdr:nvSpPr>
        <xdr:cNvPr id="435" name="楕円 434">
          <a:extLst>
            <a:ext uri="{FF2B5EF4-FFF2-40B4-BE49-F238E27FC236}">
              <a16:creationId xmlns:a16="http://schemas.microsoft.com/office/drawing/2014/main" id="{7FD83FD7-E63E-4153-B09E-407E1ED8E063}"/>
            </a:ext>
          </a:extLst>
        </xdr:cNvPr>
        <xdr:cNvSpPr/>
      </xdr:nvSpPr>
      <xdr:spPr>
        <a:xfrm>
          <a:off x="13652500" y="647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9525</xdr:rowOff>
    </xdr:from>
    <xdr:to>
      <xdr:col>76</xdr:col>
      <xdr:colOff>114300</xdr:colOff>
      <xdr:row>38</xdr:row>
      <xdr:rowOff>24765</xdr:rowOff>
    </xdr:to>
    <xdr:cxnSp macro="">
      <xdr:nvCxnSpPr>
        <xdr:cNvPr id="436" name="直線コネクタ 435">
          <a:extLst>
            <a:ext uri="{FF2B5EF4-FFF2-40B4-BE49-F238E27FC236}">
              <a16:creationId xmlns:a16="http://schemas.microsoft.com/office/drawing/2014/main" id="{DCF69425-C73E-4D67-838A-1C871A96F412}"/>
            </a:ext>
          </a:extLst>
        </xdr:cNvPr>
        <xdr:cNvCxnSpPr/>
      </xdr:nvCxnSpPr>
      <xdr:spPr>
        <a:xfrm>
          <a:off x="13703300" y="6524625"/>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166370</xdr:rowOff>
    </xdr:from>
    <xdr:to>
      <xdr:col>67</xdr:col>
      <xdr:colOff>101600</xdr:colOff>
      <xdr:row>37</xdr:row>
      <xdr:rowOff>96520</xdr:rowOff>
    </xdr:to>
    <xdr:sp macro="" textlink="">
      <xdr:nvSpPr>
        <xdr:cNvPr id="437" name="楕円 436">
          <a:extLst>
            <a:ext uri="{FF2B5EF4-FFF2-40B4-BE49-F238E27FC236}">
              <a16:creationId xmlns:a16="http://schemas.microsoft.com/office/drawing/2014/main" id="{1168A79E-4339-4E4C-8E38-65F52BD18C87}"/>
            </a:ext>
          </a:extLst>
        </xdr:cNvPr>
        <xdr:cNvSpPr/>
      </xdr:nvSpPr>
      <xdr:spPr>
        <a:xfrm>
          <a:off x="12763500" y="633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45720</xdr:rowOff>
    </xdr:from>
    <xdr:to>
      <xdr:col>71</xdr:col>
      <xdr:colOff>177800</xdr:colOff>
      <xdr:row>38</xdr:row>
      <xdr:rowOff>9525</xdr:rowOff>
    </xdr:to>
    <xdr:cxnSp macro="">
      <xdr:nvCxnSpPr>
        <xdr:cNvPr id="438" name="直線コネクタ 437">
          <a:extLst>
            <a:ext uri="{FF2B5EF4-FFF2-40B4-BE49-F238E27FC236}">
              <a16:creationId xmlns:a16="http://schemas.microsoft.com/office/drawing/2014/main" id="{3AEEF9D3-4412-490C-8486-F346398D4841}"/>
            </a:ext>
          </a:extLst>
        </xdr:cNvPr>
        <xdr:cNvCxnSpPr/>
      </xdr:nvCxnSpPr>
      <xdr:spPr>
        <a:xfrm>
          <a:off x="12814300" y="6389370"/>
          <a:ext cx="889000" cy="135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13987</xdr:rowOff>
    </xdr:from>
    <xdr:ext cx="405111" cy="259045"/>
    <xdr:sp macro="" textlink="">
      <xdr:nvSpPr>
        <xdr:cNvPr id="439" name="n_1aveValue【認定こども園・幼稚園・保育所】&#10;有形固定資産減価償却率">
          <a:extLst>
            <a:ext uri="{FF2B5EF4-FFF2-40B4-BE49-F238E27FC236}">
              <a16:creationId xmlns:a16="http://schemas.microsoft.com/office/drawing/2014/main" id="{6487B3AA-2ED4-4A5B-AF39-585A4E99D3E2}"/>
            </a:ext>
          </a:extLst>
        </xdr:cNvPr>
        <xdr:cNvSpPr txBox="1"/>
      </xdr:nvSpPr>
      <xdr:spPr>
        <a:xfrm>
          <a:off x="15266044" y="618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158767</xdr:rowOff>
    </xdr:from>
    <xdr:ext cx="405111" cy="259045"/>
    <xdr:sp macro="" textlink="">
      <xdr:nvSpPr>
        <xdr:cNvPr id="440" name="n_2aveValue【認定こども園・幼稚園・保育所】&#10;有形固定資産減価償却率">
          <a:extLst>
            <a:ext uri="{FF2B5EF4-FFF2-40B4-BE49-F238E27FC236}">
              <a16:creationId xmlns:a16="http://schemas.microsoft.com/office/drawing/2014/main" id="{066038B7-6169-41DE-B9AB-7EB7C0635383}"/>
            </a:ext>
          </a:extLst>
        </xdr:cNvPr>
        <xdr:cNvSpPr txBox="1"/>
      </xdr:nvSpPr>
      <xdr:spPr>
        <a:xfrm>
          <a:off x="14389744" y="615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134002</xdr:rowOff>
    </xdr:from>
    <xdr:ext cx="405111" cy="259045"/>
    <xdr:sp macro="" textlink="">
      <xdr:nvSpPr>
        <xdr:cNvPr id="441" name="n_3aveValue【認定こども園・幼稚園・保育所】&#10;有形固定資産減価償却率">
          <a:extLst>
            <a:ext uri="{FF2B5EF4-FFF2-40B4-BE49-F238E27FC236}">
              <a16:creationId xmlns:a16="http://schemas.microsoft.com/office/drawing/2014/main" id="{37F13FA4-BD75-460A-9D89-00B5244572F8}"/>
            </a:ext>
          </a:extLst>
        </xdr:cNvPr>
        <xdr:cNvSpPr txBox="1"/>
      </xdr:nvSpPr>
      <xdr:spPr>
        <a:xfrm>
          <a:off x="13500744" y="613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87647</xdr:rowOff>
    </xdr:from>
    <xdr:ext cx="405111" cy="259045"/>
    <xdr:sp macro="" textlink="">
      <xdr:nvSpPr>
        <xdr:cNvPr id="442" name="n_4aveValue【認定こども園・幼稚園・保育所】&#10;有形固定資産減価償却率">
          <a:extLst>
            <a:ext uri="{FF2B5EF4-FFF2-40B4-BE49-F238E27FC236}">
              <a16:creationId xmlns:a16="http://schemas.microsoft.com/office/drawing/2014/main" id="{F86A93E3-9FC0-4780-8FD0-0234EBA04EEE}"/>
            </a:ext>
          </a:extLst>
        </xdr:cNvPr>
        <xdr:cNvSpPr txBox="1"/>
      </xdr:nvSpPr>
      <xdr:spPr>
        <a:xfrm>
          <a:off x="12611744" y="6431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87647</xdr:rowOff>
    </xdr:from>
    <xdr:ext cx="405111" cy="259045"/>
    <xdr:sp macro="" textlink="">
      <xdr:nvSpPr>
        <xdr:cNvPr id="443" name="n_1mainValue【認定こども園・幼稚園・保育所】&#10;有形固定資産減価償却率">
          <a:extLst>
            <a:ext uri="{FF2B5EF4-FFF2-40B4-BE49-F238E27FC236}">
              <a16:creationId xmlns:a16="http://schemas.microsoft.com/office/drawing/2014/main" id="{27075836-FC20-4941-B923-EBA45C9F344B}"/>
            </a:ext>
          </a:extLst>
        </xdr:cNvPr>
        <xdr:cNvSpPr txBox="1"/>
      </xdr:nvSpPr>
      <xdr:spPr>
        <a:xfrm>
          <a:off x="15266044" y="660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66692</xdr:rowOff>
    </xdr:from>
    <xdr:ext cx="405111" cy="259045"/>
    <xdr:sp macro="" textlink="">
      <xdr:nvSpPr>
        <xdr:cNvPr id="444" name="n_2mainValue【認定こども園・幼稚園・保育所】&#10;有形固定資産減価償却率">
          <a:extLst>
            <a:ext uri="{FF2B5EF4-FFF2-40B4-BE49-F238E27FC236}">
              <a16:creationId xmlns:a16="http://schemas.microsoft.com/office/drawing/2014/main" id="{0BBDC237-0491-4D8D-8707-7409443D126C}"/>
            </a:ext>
          </a:extLst>
        </xdr:cNvPr>
        <xdr:cNvSpPr txBox="1"/>
      </xdr:nvSpPr>
      <xdr:spPr>
        <a:xfrm>
          <a:off x="14389744" y="6581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51452</xdr:rowOff>
    </xdr:from>
    <xdr:ext cx="405111" cy="259045"/>
    <xdr:sp macro="" textlink="">
      <xdr:nvSpPr>
        <xdr:cNvPr id="445" name="n_3mainValue【認定こども園・幼稚園・保育所】&#10;有形固定資産減価償却率">
          <a:extLst>
            <a:ext uri="{FF2B5EF4-FFF2-40B4-BE49-F238E27FC236}">
              <a16:creationId xmlns:a16="http://schemas.microsoft.com/office/drawing/2014/main" id="{6EC1DEA9-D628-401A-BB83-22F61339AF3A}"/>
            </a:ext>
          </a:extLst>
        </xdr:cNvPr>
        <xdr:cNvSpPr txBox="1"/>
      </xdr:nvSpPr>
      <xdr:spPr>
        <a:xfrm>
          <a:off x="13500744" y="656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113047</xdr:rowOff>
    </xdr:from>
    <xdr:ext cx="405111" cy="259045"/>
    <xdr:sp macro="" textlink="">
      <xdr:nvSpPr>
        <xdr:cNvPr id="446" name="n_4mainValue【認定こども園・幼稚園・保育所】&#10;有形固定資産減価償却率">
          <a:extLst>
            <a:ext uri="{FF2B5EF4-FFF2-40B4-BE49-F238E27FC236}">
              <a16:creationId xmlns:a16="http://schemas.microsoft.com/office/drawing/2014/main" id="{F4E201C5-30EA-4CBC-9C78-E3DEAA7B6303}"/>
            </a:ext>
          </a:extLst>
        </xdr:cNvPr>
        <xdr:cNvSpPr txBox="1"/>
      </xdr:nvSpPr>
      <xdr:spPr>
        <a:xfrm>
          <a:off x="12611744" y="611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7" name="正方形/長方形 446">
          <a:extLst>
            <a:ext uri="{FF2B5EF4-FFF2-40B4-BE49-F238E27FC236}">
              <a16:creationId xmlns:a16="http://schemas.microsoft.com/office/drawing/2014/main" id="{3001F21F-093D-47C1-9FB3-26CB5324BC4B}"/>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8" name="正方形/長方形 447">
          <a:extLst>
            <a:ext uri="{FF2B5EF4-FFF2-40B4-BE49-F238E27FC236}">
              <a16:creationId xmlns:a16="http://schemas.microsoft.com/office/drawing/2014/main" id="{589DAE7E-43EB-482C-BAA4-EE788B7FA088}"/>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9" name="正方形/長方形 448">
          <a:extLst>
            <a:ext uri="{FF2B5EF4-FFF2-40B4-BE49-F238E27FC236}">
              <a16:creationId xmlns:a16="http://schemas.microsoft.com/office/drawing/2014/main" id="{DF233A02-4AE4-4497-91C7-9175D5D1D1EB}"/>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0" name="正方形/長方形 449">
          <a:extLst>
            <a:ext uri="{FF2B5EF4-FFF2-40B4-BE49-F238E27FC236}">
              <a16:creationId xmlns:a16="http://schemas.microsoft.com/office/drawing/2014/main" id="{494A95A2-F0D6-4901-8D2C-91BF2FB5FF36}"/>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1" name="正方形/長方形 450">
          <a:extLst>
            <a:ext uri="{FF2B5EF4-FFF2-40B4-BE49-F238E27FC236}">
              <a16:creationId xmlns:a16="http://schemas.microsoft.com/office/drawing/2014/main" id="{2F149999-582F-4B4C-B5E0-918547CD4987}"/>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2" name="正方形/長方形 451">
          <a:extLst>
            <a:ext uri="{FF2B5EF4-FFF2-40B4-BE49-F238E27FC236}">
              <a16:creationId xmlns:a16="http://schemas.microsoft.com/office/drawing/2014/main" id="{3CEE1C67-B21B-41F5-AD67-FD2F1A94FE73}"/>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3" name="正方形/長方形 452">
          <a:extLst>
            <a:ext uri="{FF2B5EF4-FFF2-40B4-BE49-F238E27FC236}">
              <a16:creationId xmlns:a16="http://schemas.microsoft.com/office/drawing/2014/main" id="{0ACDC473-220B-4CEB-89D6-E24864397584}"/>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4" name="正方形/長方形 453">
          <a:extLst>
            <a:ext uri="{FF2B5EF4-FFF2-40B4-BE49-F238E27FC236}">
              <a16:creationId xmlns:a16="http://schemas.microsoft.com/office/drawing/2014/main" id="{0EBF8B51-452E-4D6F-9484-5308C0ECE071}"/>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5" name="テキスト ボックス 454">
          <a:extLst>
            <a:ext uri="{FF2B5EF4-FFF2-40B4-BE49-F238E27FC236}">
              <a16:creationId xmlns:a16="http://schemas.microsoft.com/office/drawing/2014/main" id="{ED821979-B887-4B3C-8FFF-CB4765CF88CD}"/>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6" name="直線コネクタ 455">
          <a:extLst>
            <a:ext uri="{FF2B5EF4-FFF2-40B4-BE49-F238E27FC236}">
              <a16:creationId xmlns:a16="http://schemas.microsoft.com/office/drawing/2014/main" id="{B257A3FC-CEF7-4E38-811E-7A588DA61AEE}"/>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7" name="直線コネクタ 456">
          <a:extLst>
            <a:ext uri="{FF2B5EF4-FFF2-40B4-BE49-F238E27FC236}">
              <a16:creationId xmlns:a16="http://schemas.microsoft.com/office/drawing/2014/main" id="{EDA0F3DB-CC05-444C-97A7-09DD7879D738}"/>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8" name="テキスト ボックス 457">
          <a:extLst>
            <a:ext uri="{FF2B5EF4-FFF2-40B4-BE49-F238E27FC236}">
              <a16:creationId xmlns:a16="http://schemas.microsoft.com/office/drawing/2014/main" id="{7D55E620-1A74-4350-B3BE-F975441BF240}"/>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59" name="直線コネクタ 458">
          <a:extLst>
            <a:ext uri="{FF2B5EF4-FFF2-40B4-BE49-F238E27FC236}">
              <a16:creationId xmlns:a16="http://schemas.microsoft.com/office/drawing/2014/main" id="{60E9170B-183C-42E8-9405-873C879B0718}"/>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0" name="テキスト ボックス 459">
          <a:extLst>
            <a:ext uri="{FF2B5EF4-FFF2-40B4-BE49-F238E27FC236}">
              <a16:creationId xmlns:a16="http://schemas.microsoft.com/office/drawing/2014/main" id="{F0284809-F58C-426F-A631-F70636AC0D77}"/>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1" name="直線コネクタ 460">
          <a:extLst>
            <a:ext uri="{FF2B5EF4-FFF2-40B4-BE49-F238E27FC236}">
              <a16:creationId xmlns:a16="http://schemas.microsoft.com/office/drawing/2014/main" id="{F7E1CB15-2EA3-4F28-87F0-D37EF7D43B22}"/>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2" name="テキスト ボックス 461">
          <a:extLst>
            <a:ext uri="{FF2B5EF4-FFF2-40B4-BE49-F238E27FC236}">
              <a16:creationId xmlns:a16="http://schemas.microsoft.com/office/drawing/2014/main" id="{700C8EC6-F375-458A-9652-4C0C5D020924}"/>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3" name="直線コネクタ 462">
          <a:extLst>
            <a:ext uri="{FF2B5EF4-FFF2-40B4-BE49-F238E27FC236}">
              <a16:creationId xmlns:a16="http://schemas.microsoft.com/office/drawing/2014/main" id="{FD799930-ED74-41A9-90AD-B58ED7970ED7}"/>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4" name="テキスト ボックス 463">
          <a:extLst>
            <a:ext uri="{FF2B5EF4-FFF2-40B4-BE49-F238E27FC236}">
              <a16:creationId xmlns:a16="http://schemas.microsoft.com/office/drawing/2014/main" id="{91770E12-319A-4AE1-8AAE-766DB96A53F8}"/>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5" name="直線コネクタ 464">
          <a:extLst>
            <a:ext uri="{FF2B5EF4-FFF2-40B4-BE49-F238E27FC236}">
              <a16:creationId xmlns:a16="http://schemas.microsoft.com/office/drawing/2014/main" id="{663FBC67-01E6-475F-B469-132F8BE3DE81}"/>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6" name="テキスト ボックス 465">
          <a:extLst>
            <a:ext uri="{FF2B5EF4-FFF2-40B4-BE49-F238E27FC236}">
              <a16:creationId xmlns:a16="http://schemas.microsoft.com/office/drawing/2014/main" id="{CCB4A4E1-0AE9-4911-A276-ED9FCABFA7C2}"/>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7" name="【認定こども園・幼稚園・保育所】&#10;一人当たり面積グラフ枠">
          <a:extLst>
            <a:ext uri="{FF2B5EF4-FFF2-40B4-BE49-F238E27FC236}">
              <a16:creationId xmlns:a16="http://schemas.microsoft.com/office/drawing/2014/main" id="{B9E51D6E-0AC1-49FD-A316-CC9952FCC6F1}"/>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62484</xdr:rowOff>
    </xdr:from>
    <xdr:to>
      <xdr:col>116</xdr:col>
      <xdr:colOff>62864</xdr:colOff>
      <xdr:row>41</xdr:row>
      <xdr:rowOff>89916</xdr:rowOff>
    </xdr:to>
    <xdr:cxnSp macro="">
      <xdr:nvCxnSpPr>
        <xdr:cNvPr id="468" name="直線コネクタ 467">
          <a:extLst>
            <a:ext uri="{FF2B5EF4-FFF2-40B4-BE49-F238E27FC236}">
              <a16:creationId xmlns:a16="http://schemas.microsoft.com/office/drawing/2014/main" id="{87FC1606-60DF-424F-88DF-DBCB0B2354D5}"/>
            </a:ext>
          </a:extLst>
        </xdr:cNvPr>
        <xdr:cNvCxnSpPr/>
      </xdr:nvCxnSpPr>
      <xdr:spPr>
        <a:xfrm flipV="1">
          <a:off x="22160864" y="5720334"/>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93743</xdr:rowOff>
    </xdr:from>
    <xdr:ext cx="469744" cy="259045"/>
    <xdr:sp macro="" textlink="">
      <xdr:nvSpPr>
        <xdr:cNvPr id="469" name="【認定こども園・幼稚園・保育所】&#10;一人当たり面積最小値テキスト">
          <a:extLst>
            <a:ext uri="{FF2B5EF4-FFF2-40B4-BE49-F238E27FC236}">
              <a16:creationId xmlns:a16="http://schemas.microsoft.com/office/drawing/2014/main" id="{1B487085-22D2-4525-94B2-24E51CD62D2C}"/>
            </a:ext>
          </a:extLst>
        </xdr:cNvPr>
        <xdr:cNvSpPr txBox="1"/>
      </xdr:nvSpPr>
      <xdr:spPr>
        <a:xfrm>
          <a:off x="22199600" y="7123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89916</xdr:rowOff>
    </xdr:from>
    <xdr:to>
      <xdr:col>116</xdr:col>
      <xdr:colOff>152400</xdr:colOff>
      <xdr:row>41</xdr:row>
      <xdr:rowOff>89916</xdr:rowOff>
    </xdr:to>
    <xdr:cxnSp macro="">
      <xdr:nvCxnSpPr>
        <xdr:cNvPr id="470" name="直線コネクタ 469">
          <a:extLst>
            <a:ext uri="{FF2B5EF4-FFF2-40B4-BE49-F238E27FC236}">
              <a16:creationId xmlns:a16="http://schemas.microsoft.com/office/drawing/2014/main" id="{08A78853-9DB2-468D-B313-B252F01C73C3}"/>
            </a:ext>
          </a:extLst>
        </xdr:cNvPr>
        <xdr:cNvCxnSpPr/>
      </xdr:nvCxnSpPr>
      <xdr:spPr>
        <a:xfrm>
          <a:off x="22072600" y="7119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9161</xdr:rowOff>
    </xdr:from>
    <xdr:ext cx="469744" cy="259045"/>
    <xdr:sp macro="" textlink="">
      <xdr:nvSpPr>
        <xdr:cNvPr id="471" name="【認定こども園・幼稚園・保育所】&#10;一人当たり面積最大値テキスト">
          <a:extLst>
            <a:ext uri="{FF2B5EF4-FFF2-40B4-BE49-F238E27FC236}">
              <a16:creationId xmlns:a16="http://schemas.microsoft.com/office/drawing/2014/main" id="{E2F3826D-4DF9-4518-99B2-6DC02327ABCE}"/>
            </a:ext>
          </a:extLst>
        </xdr:cNvPr>
        <xdr:cNvSpPr txBox="1"/>
      </xdr:nvSpPr>
      <xdr:spPr>
        <a:xfrm>
          <a:off x="22199600" y="5495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62484</xdr:rowOff>
    </xdr:from>
    <xdr:to>
      <xdr:col>116</xdr:col>
      <xdr:colOff>152400</xdr:colOff>
      <xdr:row>33</xdr:row>
      <xdr:rowOff>62484</xdr:rowOff>
    </xdr:to>
    <xdr:cxnSp macro="">
      <xdr:nvCxnSpPr>
        <xdr:cNvPr id="472" name="直線コネクタ 471">
          <a:extLst>
            <a:ext uri="{FF2B5EF4-FFF2-40B4-BE49-F238E27FC236}">
              <a16:creationId xmlns:a16="http://schemas.microsoft.com/office/drawing/2014/main" id="{E5FFBB08-E125-421A-9D7F-D9A243A4862E}"/>
            </a:ext>
          </a:extLst>
        </xdr:cNvPr>
        <xdr:cNvCxnSpPr/>
      </xdr:nvCxnSpPr>
      <xdr:spPr>
        <a:xfrm>
          <a:off x="22072600" y="5720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70121</xdr:rowOff>
    </xdr:from>
    <xdr:ext cx="469744" cy="259045"/>
    <xdr:sp macro="" textlink="">
      <xdr:nvSpPr>
        <xdr:cNvPr id="473" name="【認定こども園・幼稚園・保育所】&#10;一人当たり面積平均値テキスト">
          <a:extLst>
            <a:ext uri="{FF2B5EF4-FFF2-40B4-BE49-F238E27FC236}">
              <a16:creationId xmlns:a16="http://schemas.microsoft.com/office/drawing/2014/main" id="{FA2F1B25-7801-4609-9AFC-8AD912946F73}"/>
            </a:ext>
          </a:extLst>
        </xdr:cNvPr>
        <xdr:cNvSpPr txBox="1"/>
      </xdr:nvSpPr>
      <xdr:spPr>
        <a:xfrm>
          <a:off x="22199600" y="65852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91694</xdr:rowOff>
    </xdr:from>
    <xdr:to>
      <xdr:col>116</xdr:col>
      <xdr:colOff>114300</xdr:colOff>
      <xdr:row>39</xdr:row>
      <xdr:rowOff>21844</xdr:rowOff>
    </xdr:to>
    <xdr:sp macro="" textlink="">
      <xdr:nvSpPr>
        <xdr:cNvPr id="474" name="フローチャート: 判断 473">
          <a:extLst>
            <a:ext uri="{FF2B5EF4-FFF2-40B4-BE49-F238E27FC236}">
              <a16:creationId xmlns:a16="http://schemas.microsoft.com/office/drawing/2014/main" id="{E0D544C2-4485-42BC-88D8-CCF021A09FCC}"/>
            </a:ext>
          </a:extLst>
        </xdr:cNvPr>
        <xdr:cNvSpPr/>
      </xdr:nvSpPr>
      <xdr:spPr>
        <a:xfrm>
          <a:off x="22110700" y="660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100838</xdr:rowOff>
    </xdr:from>
    <xdr:to>
      <xdr:col>112</xdr:col>
      <xdr:colOff>38100</xdr:colOff>
      <xdr:row>39</xdr:row>
      <xdr:rowOff>30988</xdr:rowOff>
    </xdr:to>
    <xdr:sp macro="" textlink="">
      <xdr:nvSpPr>
        <xdr:cNvPr id="475" name="フローチャート: 判断 474">
          <a:extLst>
            <a:ext uri="{FF2B5EF4-FFF2-40B4-BE49-F238E27FC236}">
              <a16:creationId xmlns:a16="http://schemas.microsoft.com/office/drawing/2014/main" id="{BB1767AD-AA45-4FAC-A385-1A0D5A6A3584}"/>
            </a:ext>
          </a:extLst>
        </xdr:cNvPr>
        <xdr:cNvSpPr/>
      </xdr:nvSpPr>
      <xdr:spPr>
        <a:xfrm>
          <a:off x="21272500" y="6615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105410</xdr:rowOff>
    </xdr:from>
    <xdr:to>
      <xdr:col>107</xdr:col>
      <xdr:colOff>101600</xdr:colOff>
      <xdr:row>39</xdr:row>
      <xdr:rowOff>35560</xdr:rowOff>
    </xdr:to>
    <xdr:sp macro="" textlink="">
      <xdr:nvSpPr>
        <xdr:cNvPr id="476" name="フローチャート: 判断 475">
          <a:extLst>
            <a:ext uri="{FF2B5EF4-FFF2-40B4-BE49-F238E27FC236}">
              <a16:creationId xmlns:a16="http://schemas.microsoft.com/office/drawing/2014/main" id="{1C7E1700-619C-407B-9D24-1431B60794AD}"/>
            </a:ext>
          </a:extLst>
        </xdr:cNvPr>
        <xdr:cNvSpPr/>
      </xdr:nvSpPr>
      <xdr:spPr>
        <a:xfrm>
          <a:off x="20383500" y="662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109982</xdr:rowOff>
    </xdr:from>
    <xdr:to>
      <xdr:col>102</xdr:col>
      <xdr:colOff>165100</xdr:colOff>
      <xdr:row>39</xdr:row>
      <xdr:rowOff>40132</xdr:rowOff>
    </xdr:to>
    <xdr:sp macro="" textlink="">
      <xdr:nvSpPr>
        <xdr:cNvPr id="477" name="フローチャート: 判断 476">
          <a:extLst>
            <a:ext uri="{FF2B5EF4-FFF2-40B4-BE49-F238E27FC236}">
              <a16:creationId xmlns:a16="http://schemas.microsoft.com/office/drawing/2014/main" id="{09965D67-533B-4C02-9D7F-F249B72C6870}"/>
            </a:ext>
          </a:extLst>
        </xdr:cNvPr>
        <xdr:cNvSpPr/>
      </xdr:nvSpPr>
      <xdr:spPr>
        <a:xfrm>
          <a:off x="19494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109982</xdr:rowOff>
    </xdr:from>
    <xdr:to>
      <xdr:col>98</xdr:col>
      <xdr:colOff>38100</xdr:colOff>
      <xdr:row>39</xdr:row>
      <xdr:rowOff>40132</xdr:rowOff>
    </xdr:to>
    <xdr:sp macro="" textlink="">
      <xdr:nvSpPr>
        <xdr:cNvPr id="478" name="フローチャート: 判断 477">
          <a:extLst>
            <a:ext uri="{FF2B5EF4-FFF2-40B4-BE49-F238E27FC236}">
              <a16:creationId xmlns:a16="http://schemas.microsoft.com/office/drawing/2014/main" id="{504B227D-9696-49E4-89DA-2B747AF4D173}"/>
            </a:ext>
          </a:extLst>
        </xdr:cNvPr>
        <xdr:cNvSpPr/>
      </xdr:nvSpPr>
      <xdr:spPr>
        <a:xfrm>
          <a:off x="18605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CCCD45DA-43A6-46C2-A2FA-33651C3FCE47}"/>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169CB44E-2DEC-44C8-B216-FC33594DC38F}"/>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75C2905F-DE19-432F-A686-6A5B5666A908}"/>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20EF7BB3-9CFA-4476-84D2-F4B1F300A397}"/>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6D98A7D3-3A24-43B7-BE0A-BD7435E050C2}"/>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27686</xdr:rowOff>
    </xdr:from>
    <xdr:to>
      <xdr:col>116</xdr:col>
      <xdr:colOff>114300</xdr:colOff>
      <xdr:row>37</xdr:row>
      <xdr:rowOff>129286</xdr:rowOff>
    </xdr:to>
    <xdr:sp macro="" textlink="">
      <xdr:nvSpPr>
        <xdr:cNvPr id="484" name="楕円 483">
          <a:extLst>
            <a:ext uri="{FF2B5EF4-FFF2-40B4-BE49-F238E27FC236}">
              <a16:creationId xmlns:a16="http://schemas.microsoft.com/office/drawing/2014/main" id="{32193C2F-0AD9-4844-9539-636920D6F4B3}"/>
            </a:ext>
          </a:extLst>
        </xdr:cNvPr>
        <xdr:cNvSpPr/>
      </xdr:nvSpPr>
      <xdr:spPr>
        <a:xfrm>
          <a:off x="22110700" y="6371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50563</xdr:rowOff>
    </xdr:from>
    <xdr:ext cx="469744" cy="259045"/>
    <xdr:sp macro="" textlink="">
      <xdr:nvSpPr>
        <xdr:cNvPr id="485" name="【認定こども園・幼稚園・保育所】&#10;一人当たり面積該当値テキスト">
          <a:extLst>
            <a:ext uri="{FF2B5EF4-FFF2-40B4-BE49-F238E27FC236}">
              <a16:creationId xmlns:a16="http://schemas.microsoft.com/office/drawing/2014/main" id="{8A5DF13B-511E-4A4A-947F-9C7639FEF81E}"/>
            </a:ext>
          </a:extLst>
        </xdr:cNvPr>
        <xdr:cNvSpPr txBox="1"/>
      </xdr:nvSpPr>
      <xdr:spPr>
        <a:xfrm>
          <a:off x="22199600" y="6222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41402</xdr:rowOff>
    </xdr:from>
    <xdr:to>
      <xdr:col>112</xdr:col>
      <xdr:colOff>38100</xdr:colOff>
      <xdr:row>37</xdr:row>
      <xdr:rowOff>143002</xdr:rowOff>
    </xdr:to>
    <xdr:sp macro="" textlink="">
      <xdr:nvSpPr>
        <xdr:cNvPr id="486" name="楕円 485">
          <a:extLst>
            <a:ext uri="{FF2B5EF4-FFF2-40B4-BE49-F238E27FC236}">
              <a16:creationId xmlns:a16="http://schemas.microsoft.com/office/drawing/2014/main" id="{01C1022A-C3B0-4658-852C-EC22433D3275}"/>
            </a:ext>
          </a:extLst>
        </xdr:cNvPr>
        <xdr:cNvSpPr/>
      </xdr:nvSpPr>
      <xdr:spPr>
        <a:xfrm>
          <a:off x="21272500" y="638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78486</xdr:rowOff>
    </xdr:from>
    <xdr:to>
      <xdr:col>116</xdr:col>
      <xdr:colOff>63500</xdr:colOff>
      <xdr:row>37</xdr:row>
      <xdr:rowOff>92202</xdr:rowOff>
    </xdr:to>
    <xdr:cxnSp macro="">
      <xdr:nvCxnSpPr>
        <xdr:cNvPr id="487" name="直線コネクタ 486">
          <a:extLst>
            <a:ext uri="{FF2B5EF4-FFF2-40B4-BE49-F238E27FC236}">
              <a16:creationId xmlns:a16="http://schemas.microsoft.com/office/drawing/2014/main" id="{BC2D3B56-8F97-4415-A8B5-E2E68B0AD540}"/>
            </a:ext>
          </a:extLst>
        </xdr:cNvPr>
        <xdr:cNvCxnSpPr/>
      </xdr:nvCxnSpPr>
      <xdr:spPr>
        <a:xfrm flipV="1">
          <a:off x="21323300" y="6422136"/>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55118</xdr:rowOff>
    </xdr:from>
    <xdr:to>
      <xdr:col>107</xdr:col>
      <xdr:colOff>101600</xdr:colOff>
      <xdr:row>37</xdr:row>
      <xdr:rowOff>156718</xdr:rowOff>
    </xdr:to>
    <xdr:sp macro="" textlink="">
      <xdr:nvSpPr>
        <xdr:cNvPr id="488" name="楕円 487">
          <a:extLst>
            <a:ext uri="{FF2B5EF4-FFF2-40B4-BE49-F238E27FC236}">
              <a16:creationId xmlns:a16="http://schemas.microsoft.com/office/drawing/2014/main" id="{D5A93ADB-ED0E-4478-A2DC-7C8E196AEB97}"/>
            </a:ext>
          </a:extLst>
        </xdr:cNvPr>
        <xdr:cNvSpPr/>
      </xdr:nvSpPr>
      <xdr:spPr>
        <a:xfrm>
          <a:off x="20383500" y="6398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92202</xdr:rowOff>
    </xdr:from>
    <xdr:to>
      <xdr:col>111</xdr:col>
      <xdr:colOff>177800</xdr:colOff>
      <xdr:row>37</xdr:row>
      <xdr:rowOff>105918</xdr:rowOff>
    </xdr:to>
    <xdr:cxnSp macro="">
      <xdr:nvCxnSpPr>
        <xdr:cNvPr id="489" name="直線コネクタ 488">
          <a:extLst>
            <a:ext uri="{FF2B5EF4-FFF2-40B4-BE49-F238E27FC236}">
              <a16:creationId xmlns:a16="http://schemas.microsoft.com/office/drawing/2014/main" id="{302189E7-5C26-405A-A51B-49619228DE59}"/>
            </a:ext>
          </a:extLst>
        </xdr:cNvPr>
        <xdr:cNvCxnSpPr/>
      </xdr:nvCxnSpPr>
      <xdr:spPr>
        <a:xfrm flipV="1">
          <a:off x="20434300" y="643585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71120</xdr:rowOff>
    </xdr:from>
    <xdr:to>
      <xdr:col>102</xdr:col>
      <xdr:colOff>165100</xdr:colOff>
      <xdr:row>38</xdr:row>
      <xdr:rowOff>1270</xdr:rowOff>
    </xdr:to>
    <xdr:sp macro="" textlink="">
      <xdr:nvSpPr>
        <xdr:cNvPr id="490" name="楕円 489">
          <a:extLst>
            <a:ext uri="{FF2B5EF4-FFF2-40B4-BE49-F238E27FC236}">
              <a16:creationId xmlns:a16="http://schemas.microsoft.com/office/drawing/2014/main" id="{D46223CC-0522-4AAB-A81B-A56E25F12425}"/>
            </a:ext>
          </a:extLst>
        </xdr:cNvPr>
        <xdr:cNvSpPr/>
      </xdr:nvSpPr>
      <xdr:spPr>
        <a:xfrm>
          <a:off x="19494500" y="641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105918</xdr:rowOff>
    </xdr:from>
    <xdr:to>
      <xdr:col>107</xdr:col>
      <xdr:colOff>50800</xdr:colOff>
      <xdr:row>37</xdr:row>
      <xdr:rowOff>121920</xdr:rowOff>
    </xdr:to>
    <xdr:cxnSp macro="">
      <xdr:nvCxnSpPr>
        <xdr:cNvPr id="491" name="直線コネクタ 490">
          <a:extLst>
            <a:ext uri="{FF2B5EF4-FFF2-40B4-BE49-F238E27FC236}">
              <a16:creationId xmlns:a16="http://schemas.microsoft.com/office/drawing/2014/main" id="{432D00B6-5C1A-408A-B739-E2DC1134FB4A}"/>
            </a:ext>
          </a:extLst>
        </xdr:cNvPr>
        <xdr:cNvCxnSpPr/>
      </xdr:nvCxnSpPr>
      <xdr:spPr>
        <a:xfrm flipV="1">
          <a:off x="19545300" y="6449568"/>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84836</xdr:rowOff>
    </xdr:from>
    <xdr:to>
      <xdr:col>98</xdr:col>
      <xdr:colOff>38100</xdr:colOff>
      <xdr:row>38</xdr:row>
      <xdr:rowOff>14986</xdr:rowOff>
    </xdr:to>
    <xdr:sp macro="" textlink="">
      <xdr:nvSpPr>
        <xdr:cNvPr id="492" name="楕円 491">
          <a:extLst>
            <a:ext uri="{FF2B5EF4-FFF2-40B4-BE49-F238E27FC236}">
              <a16:creationId xmlns:a16="http://schemas.microsoft.com/office/drawing/2014/main" id="{FE9C48C5-04FE-4E2B-8F3B-A37AE299CA1D}"/>
            </a:ext>
          </a:extLst>
        </xdr:cNvPr>
        <xdr:cNvSpPr/>
      </xdr:nvSpPr>
      <xdr:spPr>
        <a:xfrm>
          <a:off x="18605500" y="6428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121920</xdr:rowOff>
    </xdr:from>
    <xdr:to>
      <xdr:col>102</xdr:col>
      <xdr:colOff>114300</xdr:colOff>
      <xdr:row>37</xdr:row>
      <xdr:rowOff>135636</xdr:rowOff>
    </xdr:to>
    <xdr:cxnSp macro="">
      <xdr:nvCxnSpPr>
        <xdr:cNvPr id="493" name="直線コネクタ 492">
          <a:extLst>
            <a:ext uri="{FF2B5EF4-FFF2-40B4-BE49-F238E27FC236}">
              <a16:creationId xmlns:a16="http://schemas.microsoft.com/office/drawing/2014/main" id="{B0BF1A25-6496-4F2B-BB73-ADB9327F0F11}"/>
            </a:ext>
          </a:extLst>
        </xdr:cNvPr>
        <xdr:cNvCxnSpPr/>
      </xdr:nvCxnSpPr>
      <xdr:spPr>
        <a:xfrm flipV="1">
          <a:off x="18656300" y="646557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22115</xdr:rowOff>
    </xdr:from>
    <xdr:ext cx="469744" cy="259045"/>
    <xdr:sp macro="" textlink="">
      <xdr:nvSpPr>
        <xdr:cNvPr id="494" name="n_1aveValue【認定こども園・幼稚園・保育所】&#10;一人当たり面積">
          <a:extLst>
            <a:ext uri="{FF2B5EF4-FFF2-40B4-BE49-F238E27FC236}">
              <a16:creationId xmlns:a16="http://schemas.microsoft.com/office/drawing/2014/main" id="{4FD5141C-D17B-4F96-AB5E-EA6EE7F3F56C}"/>
            </a:ext>
          </a:extLst>
        </xdr:cNvPr>
        <xdr:cNvSpPr txBox="1"/>
      </xdr:nvSpPr>
      <xdr:spPr>
        <a:xfrm>
          <a:off x="21075727" y="6708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26687</xdr:rowOff>
    </xdr:from>
    <xdr:ext cx="469744" cy="259045"/>
    <xdr:sp macro="" textlink="">
      <xdr:nvSpPr>
        <xdr:cNvPr id="495" name="n_2aveValue【認定こども園・幼稚園・保育所】&#10;一人当たり面積">
          <a:extLst>
            <a:ext uri="{FF2B5EF4-FFF2-40B4-BE49-F238E27FC236}">
              <a16:creationId xmlns:a16="http://schemas.microsoft.com/office/drawing/2014/main" id="{B0E99638-1F92-4894-BAAA-31FBCD9B23E8}"/>
            </a:ext>
          </a:extLst>
        </xdr:cNvPr>
        <xdr:cNvSpPr txBox="1"/>
      </xdr:nvSpPr>
      <xdr:spPr>
        <a:xfrm>
          <a:off x="20199427" y="6713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31259</xdr:rowOff>
    </xdr:from>
    <xdr:ext cx="469744" cy="259045"/>
    <xdr:sp macro="" textlink="">
      <xdr:nvSpPr>
        <xdr:cNvPr id="496" name="n_3aveValue【認定こども園・幼稚園・保育所】&#10;一人当たり面積">
          <a:extLst>
            <a:ext uri="{FF2B5EF4-FFF2-40B4-BE49-F238E27FC236}">
              <a16:creationId xmlns:a16="http://schemas.microsoft.com/office/drawing/2014/main" id="{4789C0E0-16FF-4BF5-B0D4-B16C2D0FAC1E}"/>
            </a:ext>
          </a:extLst>
        </xdr:cNvPr>
        <xdr:cNvSpPr txBox="1"/>
      </xdr:nvSpPr>
      <xdr:spPr>
        <a:xfrm>
          <a:off x="19310427" y="6717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31259</xdr:rowOff>
    </xdr:from>
    <xdr:ext cx="469744" cy="259045"/>
    <xdr:sp macro="" textlink="">
      <xdr:nvSpPr>
        <xdr:cNvPr id="497" name="n_4aveValue【認定こども園・幼稚園・保育所】&#10;一人当たり面積">
          <a:extLst>
            <a:ext uri="{FF2B5EF4-FFF2-40B4-BE49-F238E27FC236}">
              <a16:creationId xmlns:a16="http://schemas.microsoft.com/office/drawing/2014/main" id="{EADBED6D-496C-483F-A08A-D5D11608780C}"/>
            </a:ext>
          </a:extLst>
        </xdr:cNvPr>
        <xdr:cNvSpPr txBox="1"/>
      </xdr:nvSpPr>
      <xdr:spPr>
        <a:xfrm>
          <a:off x="18421427" y="6717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159529</xdr:rowOff>
    </xdr:from>
    <xdr:ext cx="469744" cy="259045"/>
    <xdr:sp macro="" textlink="">
      <xdr:nvSpPr>
        <xdr:cNvPr id="498" name="n_1mainValue【認定こども園・幼稚園・保育所】&#10;一人当たり面積">
          <a:extLst>
            <a:ext uri="{FF2B5EF4-FFF2-40B4-BE49-F238E27FC236}">
              <a16:creationId xmlns:a16="http://schemas.microsoft.com/office/drawing/2014/main" id="{99BB75E8-5535-42EC-A626-CC854DB86F17}"/>
            </a:ext>
          </a:extLst>
        </xdr:cNvPr>
        <xdr:cNvSpPr txBox="1"/>
      </xdr:nvSpPr>
      <xdr:spPr>
        <a:xfrm>
          <a:off x="21075727" y="6160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1795</xdr:rowOff>
    </xdr:from>
    <xdr:ext cx="469744" cy="259045"/>
    <xdr:sp macro="" textlink="">
      <xdr:nvSpPr>
        <xdr:cNvPr id="499" name="n_2mainValue【認定こども園・幼稚園・保育所】&#10;一人当たり面積">
          <a:extLst>
            <a:ext uri="{FF2B5EF4-FFF2-40B4-BE49-F238E27FC236}">
              <a16:creationId xmlns:a16="http://schemas.microsoft.com/office/drawing/2014/main" id="{2A73478E-1511-409F-82E8-47895FEAA5BD}"/>
            </a:ext>
          </a:extLst>
        </xdr:cNvPr>
        <xdr:cNvSpPr txBox="1"/>
      </xdr:nvSpPr>
      <xdr:spPr>
        <a:xfrm>
          <a:off x="20199427" y="6173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17797</xdr:rowOff>
    </xdr:from>
    <xdr:ext cx="469744" cy="259045"/>
    <xdr:sp macro="" textlink="">
      <xdr:nvSpPr>
        <xdr:cNvPr id="500" name="n_3mainValue【認定こども園・幼稚園・保育所】&#10;一人当たり面積">
          <a:extLst>
            <a:ext uri="{FF2B5EF4-FFF2-40B4-BE49-F238E27FC236}">
              <a16:creationId xmlns:a16="http://schemas.microsoft.com/office/drawing/2014/main" id="{84B906A1-527F-4F88-AABF-28B1FC5634E1}"/>
            </a:ext>
          </a:extLst>
        </xdr:cNvPr>
        <xdr:cNvSpPr txBox="1"/>
      </xdr:nvSpPr>
      <xdr:spPr>
        <a:xfrm>
          <a:off x="19310427" y="6189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31513</xdr:rowOff>
    </xdr:from>
    <xdr:ext cx="469744" cy="259045"/>
    <xdr:sp macro="" textlink="">
      <xdr:nvSpPr>
        <xdr:cNvPr id="501" name="n_4mainValue【認定こども園・幼稚園・保育所】&#10;一人当たり面積">
          <a:extLst>
            <a:ext uri="{FF2B5EF4-FFF2-40B4-BE49-F238E27FC236}">
              <a16:creationId xmlns:a16="http://schemas.microsoft.com/office/drawing/2014/main" id="{9C8D3302-33DE-4C47-BCBA-52B8E684E6ED}"/>
            </a:ext>
          </a:extLst>
        </xdr:cNvPr>
        <xdr:cNvSpPr txBox="1"/>
      </xdr:nvSpPr>
      <xdr:spPr>
        <a:xfrm>
          <a:off x="18421427" y="620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2" name="正方形/長方形 501">
          <a:extLst>
            <a:ext uri="{FF2B5EF4-FFF2-40B4-BE49-F238E27FC236}">
              <a16:creationId xmlns:a16="http://schemas.microsoft.com/office/drawing/2014/main" id="{9BA33BEE-CA4F-4DE7-A6EA-65EC7E4962BA}"/>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3" name="正方形/長方形 502">
          <a:extLst>
            <a:ext uri="{FF2B5EF4-FFF2-40B4-BE49-F238E27FC236}">
              <a16:creationId xmlns:a16="http://schemas.microsoft.com/office/drawing/2014/main" id="{A30E7C0B-3FED-4298-AD07-2685DBA8BD8F}"/>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4" name="正方形/長方形 503">
          <a:extLst>
            <a:ext uri="{FF2B5EF4-FFF2-40B4-BE49-F238E27FC236}">
              <a16:creationId xmlns:a16="http://schemas.microsoft.com/office/drawing/2014/main" id="{EEE16254-B258-425A-B72F-F112450A11CD}"/>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5" name="正方形/長方形 504">
          <a:extLst>
            <a:ext uri="{FF2B5EF4-FFF2-40B4-BE49-F238E27FC236}">
              <a16:creationId xmlns:a16="http://schemas.microsoft.com/office/drawing/2014/main" id="{0F4C4E15-8250-4A39-BE0B-6A795D2D5F34}"/>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6" name="正方形/長方形 505">
          <a:extLst>
            <a:ext uri="{FF2B5EF4-FFF2-40B4-BE49-F238E27FC236}">
              <a16:creationId xmlns:a16="http://schemas.microsoft.com/office/drawing/2014/main" id="{228D7C14-DB11-471D-94DE-5BB856DAC34F}"/>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7" name="正方形/長方形 506">
          <a:extLst>
            <a:ext uri="{FF2B5EF4-FFF2-40B4-BE49-F238E27FC236}">
              <a16:creationId xmlns:a16="http://schemas.microsoft.com/office/drawing/2014/main" id="{859DE412-9573-4A0F-B2AA-8EAF5AC3C02D}"/>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8" name="正方形/長方形 507">
          <a:extLst>
            <a:ext uri="{FF2B5EF4-FFF2-40B4-BE49-F238E27FC236}">
              <a16:creationId xmlns:a16="http://schemas.microsoft.com/office/drawing/2014/main" id="{443CA547-C294-4A64-8FAD-26E2CB3B8B0A}"/>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9" name="正方形/長方形 508">
          <a:extLst>
            <a:ext uri="{FF2B5EF4-FFF2-40B4-BE49-F238E27FC236}">
              <a16:creationId xmlns:a16="http://schemas.microsoft.com/office/drawing/2014/main" id="{33F78340-154B-4780-9573-A7B7361685F6}"/>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0" name="テキスト ボックス 509">
          <a:extLst>
            <a:ext uri="{FF2B5EF4-FFF2-40B4-BE49-F238E27FC236}">
              <a16:creationId xmlns:a16="http://schemas.microsoft.com/office/drawing/2014/main" id="{2C20A78C-9D25-42FC-9700-A0A4626CAA57}"/>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1" name="直線コネクタ 510">
          <a:extLst>
            <a:ext uri="{FF2B5EF4-FFF2-40B4-BE49-F238E27FC236}">
              <a16:creationId xmlns:a16="http://schemas.microsoft.com/office/drawing/2014/main" id="{D9D382ED-BDFF-4830-883E-BA24A0CA926A}"/>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2" name="テキスト ボックス 511">
          <a:extLst>
            <a:ext uri="{FF2B5EF4-FFF2-40B4-BE49-F238E27FC236}">
              <a16:creationId xmlns:a16="http://schemas.microsoft.com/office/drawing/2014/main" id="{5170BCFB-D521-41B1-BC6A-5BA0CC6A499C}"/>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3" name="直線コネクタ 512">
          <a:extLst>
            <a:ext uri="{FF2B5EF4-FFF2-40B4-BE49-F238E27FC236}">
              <a16:creationId xmlns:a16="http://schemas.microsoft.com/office/drawing/2014/main" id="{A636F5CC-AF80-402B-8430-070D314A97D6}"/>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4" name="テキスト ボックス 513">
          <a:extLst>
            <a:ext uri="{FF2B5EF4-FFF2-40B4-BE49-F238E27FC236}">
              <a16:creationId xmlns:a16="http://schemas.microsoft.com/office/drawing/2014/main" id="{A774E886-8042-49F2-BE6F-9AD474AFCBF3}"/>
            </a:ext>
          </a:extLst>
        </xdr:cNvPr>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5" name="直線コネクタ 514">
          <a:extLst>
            <a:ext uri="{FF2B5EF4-FFF2-40B4-BE49-F238E27FC236}">
              <a16:creationId xmlns:a16="http://schemas.microsoft.com/office/drawing/2014/main" id="{31721B46-D48E-4084-A77B-92A889ACC397}"/>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6" name="テキスト ボックス 515">
          <a:extLst>
            <a:ext uri="{FF2B5EF4-FFF2-40B4-BE49-F238E27FC236}">
              <a16:creationId xmlns:a16="http://schemas.microsoft.com/office/drawing/2014/main" id="{1335DB46-7773-4003-8D73-F0B7FC50D911}"/>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7" name="直線コネクタ 516">
          <a:extLst>
            <a:ext uri="{FF2B5EF4-FFF2-40B4-BE49-F238E27FC236}">
              <a16:creationId xmlns:a16="http://schemas.microsoft.com/office/drawing/2014/main" id="{40098299-9475-4F8F-803D-F238A5F64E79}"/>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18" name="テキスト ボックス 517">
          <a:extLst>
            <a:ext uri="{FF2B5EF4-FFF2-40B4-BE49-F238E27FC236}">
              <a16:creationId xmlns:a16="http://schemas.microsoft.com/office/drawing/2014/main" id="{CF0657D9-E352-4336-9D88-53B1DE5F95A1}"/>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19" name="直線コネクタ 518">
          <a:extLst>
            <a:ext uri="{FF2B5EF4-FFF2-40B4-BE49-F238E27FC236}">
              <a16:creationId xmlns:a16="http://schemas.microsoft.com/office/drawing/2014/main" id="{D1998DF6-062D-4999-BCB0-0D622E7D82CF}"/>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0" name="テキスト ボックス 519">
          <a:extLst>
            <a:ext uri="{FF2B5EF4-FFF2-40B4-BE49-F238E27FC236}">
              <a16:creationId xmlns:a16="http://schemas.microsoft.com/office/drawing/2014/main" id="{2E638B08-B7A1-4032-B027-AA70EB3B6DB4}"/>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1" name="直線コネクタ 520">
          <a:extLst>
            <a:ext uri="{FF2B5EF4-FFF2-40B4-BE49-F238E27FC236}">
              <a16:creationId xmlns:a16="http://schemas.microsoft.com/office/drawing/2014/main" id="{227B713F-53DC-4668-8CF5-DBAF54CE8759}"/>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2" name="テキスト ボックス 521">
          <a:extLst>
            <a:ext uri="{FF2B5EF4-FFF2-40B4-BE49-F238E27FC236}">
              <a16:creationId xmlns:a16="http://schemas.microsoft.com/office/drawing/2014/main" id="{242C3622-C4E4-4013-8131-1640E7416C03}"/>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3" name="直線コネクタ 522">
          <a:extLst>
            <a:ext uri="{FF2B5EF4-FFF2-40B4-BE49-F238E27FC236}">
              <a16:creationId xmlns:a16="http://schemas.microsoft.com/office/drawing/2014/main" id="{EF5A7C8B-1605-4105-8327-ED834FFEC6B5}"/>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4" name="テキスト ボックス 523">
          <a:extLst>
            <a:ext uri="{FF2B5EF4-FFF2-40B4-BE49-F238E27FC236}">
              <a16:creationId xmlns:a16="http://schemas.microsoft.com/office/drawing/2014/main" id="{929F8C4C-9E3D-45C9-984B-D1C07F5A225D}"/>
            </a:ext>
          </a:extLst>
        </xdr:cNvPr>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5" name="直線コネクタ 524">
          <a:extLst>
            <a:ext uri="{FF2B5EF4-FFF2-40B4-BE49-F238E27FC236}">
              <a16:creationId xmlns:a16="http://schemas.microsoft.com/office/drawing/2014/main" id="{40C5B7D5-1E6A-47B3-B1D4-E03AFEAF9625}"/>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6" name="テキスト ボックス 525">
          <a:extLst>
            <a:ext uri="{FF2B5EF4-FFF2-40B4-BE49-F238E27FC236}">
              <a16:creationId xmlns:a16="http://schemas.microsoft.com/office/drawing/2014/main" id="{ED2902C1-BA2E-45A3-B7C2-11F64E385157}"/>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7" name="【学校施設】&#10;有形固定資産減価償却率グラフ枠">
          <a:extLst>
            <a:ext uri="{FF2B5EF4-FFF2-40B4-BE49-F238E27FC236}">
              <a16:creationId xmlns:a16="http://schemas.microsoft.com/office/drawing/2014/main" id="{A03A7A55-6ED7-42BB-B17A-03F0275E612C}"/>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22860</xdr:rowOff>
    </xdr:from>
    <xdr:to>
      <xdr:col>85</xdr:col>
      <xdr:colOff>126364</xdr:colOff>
      <xdr:row>64</xdr:row>
      <xdr:rowOff>120831</xdr:rowOff>
    </xdr:to>
    <xdr:cxnSp macro="">
      <xdr:nvCxnSpPr>
        <xdr:cNvPr id="528" name="直線コネクタ 527">
          <a:extLst>
            <a:ext uri="{FF2B5EF4-FFF2-40B4-BE49-F238E27FC236}">
              <a16:creationId xmlns:a16="http://schemas.microsoft.com/office/drawing/2014/main" id="{77B414D2-BA2B-4D95-B46C-DD91B336E575}"/>
            </a:ext>
          </a:extLst>
        </xdr:cNvPr>
        <xdr:cNvCxnSpPr/>
      </xdr:nvCxnSpPr>
      <xdr:spPr>
        <a:xfrm flipV="1">
          <a:off x="16318864" y="9624060"/>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124658</xdr:rowOff>
    </xdr:from>
    <xdr:ext cx="405111" cy="259045"/>
    <xdr:sp macro="" textlink="">
      <xdr:nvSpPr>
        <xdr:cNvPr id="529" name="【学校施設】&#10;有形固定資産減価償却率最小値テキスト">
          <a:extLst>
            <a:ext uri="{FF2B5EF4-FFF2-40B4-BE49-F238E27FC236}">
              <a16:creationId xmlns:a16="http://schemas.microsoft.com/office/drawing/2014/main" id="{CF784939-FB83-4DEC-A0AB-B14ECBF9E89F}"/>
            </a:ext>
          </a:extLst>
        </xdr:cNvPr>
        <xdr:cNvSpPr txBox="1"/>
      </xdr:nvSpPr>
      <xdr:spPr>
        <a:xfrm>
          <a:off x="16357600" y="11097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120831</xdr:rowOff>
    </xdr:from>
    <xdr:to>
      <xdr:col>86</xdr:col>
      <xdr:colOff>25400</xdr:colOff>
      <xdr:row>64</xdr:row>
      <xdr:rowOff>120831</xdr:rowOff>
    </xdr:to>
    <xdr:cxnSp macro="">
      <xdr:nvCxnSpPr>
        <xdr:cNvPr id="530" name="直線コネクタ 529">
          <a:extLst>
            <a:ext uri="{FF2B5EF4-FFF2-40B4-BE49-F238E27FC236}">
              <a16:creationId xmlns:a16="http://schemas.microsoft.com/office/drawing/2014/main" id="{0923B955-069F-474C-831C-E67F774CC850}"/>
            </a:ext>
          </a:extLst>
        </xdr:cNvPr>
        <xdr:cNvCxnSpPr/>
      </xdr:nvCxnSpPr>
      <xdr:spPr>
        <a:xfrm>
          <a:off x="16230600" y="1109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140987</xdr:rowOff>
    </xdr:from>
    <xdr:ext cx="405111" cy="259045"/>
    <xdr:sp macro="" textlink="">
      <xdr:nvSpPr>
        <xdr:cNvPr id="531" name="【学校施設】&#10;有形固定資産減価償却率最大値テキスト">
          <a:extLst>
            <a:ext uri="{FF2B5EF4-FFF2-40B4-BE49-F238E27FC236}">
              <a16:creationId xmlns:a16="http://schemas.microsoft.com/office/drawing/2014/main" id="{1C6F4E88-BD2F-43D7-98DA-9AB059D08B14}"/>
            </a:ext>
          </a:extLst>
        </xdr:cNvPr>
        <xdr:cNvSpPr txBox="1"/>
      </xdr:nvSpPr>
      <xdr:spPr>
        <a:xfrm>
          <a:off x="16357600" y="9399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22860</xdr:rowOff>
    </xdr:from>
    <xdr:to>
      <xdr:col>86</xdr:col>
      <xdr:colOff>25400</xdr:colOff>
      <xdr:row>56</xdr:row>
      <xdr:rowOff>22860</xdr:rowOff>
    </xdr:to>
    <xdr:cxnSp macro="">
      <xdr:nvCxnSpPr>
        <xdr:cNvPr id="532" name="直線コネクタ 531">
          <a:extLst>
            <a:ext uri="{FF2B5EF4-FFF2-40B4-BE49-F238E27FC236}">
              <a16:creationId xmlns:a16="http://schemas.microsoft.com/office/drawing/2014/main" id="{CCF003DA-BDCF-48E7-91F4-ADA332B7CA54}"/>
            </a:ext>
          </a:extLst>
        </xdr:cNvPr>
        <xdr:cNvCxnSpPr/>
      </xdr:nvCxnSpPr>
      <xdr:spPr>
        <a:xfrm>
          <a:off x="16230600" y="962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81115</xdr:rowOff>
    </xdr:from>
    <xdr:ext cx="405111" cy="259045"/>
    <xdr:sp macro="" textlink="">
      <xdr:nvSpPr>
        <xdr:cNvPr id="533" name="【学校施設】&#10;有形固定資産減価償却率平均値テキスト">
          <a:extLst>
            <a:ext uri="{FF2B5EF4-FFF2-40B4-BE49-F238E27FC236}">
              <a16:creationId xmlns:a16="http://schemas.microsoft.com/office/drawing/2014/main" id="{36FCA007-6507-47E2-9539-42734FA4C554}"/>
            </a:ext>
          </a:extLst>
        </xdr:cNvPr>
        <xdr:cNvSpPr txBox="1"/>
      </xdr:nvSpPr>
      <xdr:spPr>
        <a:xfrm>
          <a:off x="16357600" y="103681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102688</xdr:rowOff>
    </xdr:from>
    <xdr:to>
      <xdr:col>85</xdr:col>
      <xdr:colOff>177800</xdr:colOff>
      <xdr:row>61</xdr:row>
      <xdr:rowOff>32838</xdr:rowOff>
    </xdr:to>
    <xdr:sp macro="" textlink="">
      <xdr:nvSpPr>
        <xdr:cNvPr id="534" name="フローチャート: 判断 533">
          <a:extLst>
            <a:ext uri="{FF2B5EF4-FFF2-40B4-BE49-F238E27FC236}">
              <a16:creationId xmlns:a16="http://schemas.microsoft.com/office/drawing/2014/main" id="{23BC866C-DE5F-49D9-8A51-BF7033BCB567}"/>
            </a:ext>
          </a:extLst>
        </xdr:cNvPr>
        <xdr:cNvSpPr/>
      </xdr:nvSpPr>
      <xdr:spPr>
        <a:xfrm>
          <a:off x="16268700" y="1038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66766</xdr:rowOff>
    </xdr:from>
    <xdr:to>
      <xdr:col>81</xdr:col>
      <xdr:colOff>101600</xdr:colOff>
      <xdr:row>60</xdr:row>
      <xdr:rowOff>168366</xdr:rowOff>
    </xdr:to>
    <xdr:sp macro="" textlink="">
      <xdr:nvSpPr>
        <xdr:cNvPr id="535" name="フローチャート: 判断 534">
          <a:extLst>
            <a:ext uri="{FF2B5EF4-FFF2-40B4-BE49-F238E27FC236}">
              <a16:creationId xmlns:a16="http://schemas.microsoft.com/office/drawing/2014/main" id="{51EFB02C-0C3D-494B-AD8A-B0B101AA61CA}"/>
            </a:ext>
          </a:extLst>
        </xdr:cNvPr>
        <xdr:cNvSpPr/>
      </xdr:nvSpPr>
      <xdr:spPr>
        <a:xfrm>
          <a:off x="15430500" y="1035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37374</xdr:rowOff>
    </xdr:from>
    <xdr:to>
      <xdr:col>76</xdr:col>
      <xdr:colOff>165100</xdr:colOff>
      <xdr:row>60</xdr:row>
      <xdr:rowOff>138974</xdr:rowOff>
    </xdr:to>
    <xdr:sp macro="" textlink="">
      <xdr:nvSpPr>
        <xdr:cNvPr id="536" name="フローチャート: 判断 535">
          <a:extLst>
            <a:ext uri="{FF2B5EF4-FFF2-40B4-BE49-F238E27FC236}">
              <a16:creationId xmlns:a16="http://schemas.microsoft.com/office/drawing/2014/main" id="{30F91D3E-478D-47DD-BF68-B4BA684A0A26}"/>
            </a:ext>
          </a:extLst>
        </xdr:cNvPr>
        <xdr:cNvSpPr/>
      </xdr:nvSpPr>
      <xdr:spPr>
        <a:xfrm>
          <a:off x="14541500" y="1032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7983</xdr:rowOff>
    </xdr:from>
    <xdr:to>
      <xdr:col>72</xdr:col>
      <xdr:colOff>38100</xdr:colOff>
      <xdr:row>60</xdr:row>
      <xdr:rowOff>109583</xdr:rowOff>
    </xdr:to>
    <xdr:sp macro="" textlink="">
      <xdr:nvSpPr>
        <xdr:cNvPr id="537" name="フローチャート: 判断 536">
          <a:extLst>
            <a:ext uri="{FF2B5EF4-FFF2-40B4-BE49-F238E27FC236}">
              <a16:creationId xmlns:a16="http://schemas.microsoft.com/office/drawing/2014/main" id="{BEE45A28-960C-4BD5-8513-453DAAF5EA43}"/>
            </a:ext>
          </a:extLst>
        </xdr:cNvPr>
        <xdr:cNvSpPr/>
      </xdr:nvSpPr>
      <xdr:spPr>
        <a:xfrm>
          <a:off x="136525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110853</xdr:rowOff>
    </xdr:from>
    <xdr:to>
      <xdr:col>67</xdr:col>
      <xdr:colOff>101600</xdr:colOff>
      <xdr:row>60</xdr:row>
      <xdr:rowOff>41003</xdr:rowOff>
    </xdr:to>
    <xdr:sp macro="" textlink="">
      <xdr:nvSpPr>
        <xdr:cNvPr id="538" name="フローチャート: 判断 537">
          <a:extLst>
            <a:ext uri="{FF2B5EF4-FFF2-40B4-BE49-F238E27FC236}">
              <a16:creationId xmlns:a16="http://schemas.microsoft.com/office/drawing/2014/main" id="{02587744-8AF8-46A7-A6F7-6E0A55ECD606}"/>
            </a:ext>
          </a:extLst>
        </xdr:cNvPr>
        <xdr:cNvSpPr/>
      </xdr:nvSpPr>
      <xdr:spPr>
        <a:xfrm>
          <a:off x="12763500" y="1022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C31D2053-17BC-4BB5-AEDF-8067ABBC19D6}"/>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6C5EF938-ED4B-4B51-8F47-03AA146E354A}"/>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57F30A61-8213-48CA-96B2-006A687BB3A4}"/>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D9F30F07-60C6-4102-A6BC-9C080176B15D}"/>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6B17BAB0-5D4E-4307-80D4-CC97F17B4B3C}"/>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169635</xdr:rowOff>
    </xdr:from>
    <xdr:to>
      <xdr:col>85</xdr:col>
      <xdr:colOff>177800</xdr:colOff>
      <xdr:row>60</xdr:row>
      <xdr:rowOff>99785</xdr:rowOff>
    </xdr:to>
    <xdr:sp macro="" textlink="">
      <xdr:nvSpPr>
        <xdr:cNvPr id="544" name="楕円 543">
          <a:extLst>
            <a:ext uri="{FF2B5EF4-FFF2-40B4-BE49-F238E27FC236}">
              <a16:creationId xmlns:a16="http://schemas.microsoft.com/office/drawing/2014/main" id="{64E90C84-DC60-4A30-BDAF-3061D7166982}"/>
            </a:ext>
          </a:extLst>
        </xdr:cNvPr>
        <xdr:cNvSpPr/>
      </xdr:nvSpPr>
      <xdr:spPr>
        <a:xfrm>
          <a:off x="16268700" y="1028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21062</xdr:rowOff>
    </xdr:from>
    <xdr:ext cx="405111" cy="259045"/>
    <xdr:sp macro="" textlink="">
      <xdr:nvSpPr>
        <xdr:cNvPr id="545" name="【学校施設】&#10;有形固定資産減価償却率該当値テキスト">
          <a:extLst>
            <a:ext uri="{FF2B5EF4-FFF2-40B4-BE49-F238E27FC236}">
              <a16:creationId xmlns:a16="http://schemas.microsoft.com/office/drawing/2014/main" id="{55603971-BD15-4DAA-9209-1A4EDFCD9CA1}"/>
            </a:ext>
          </a:extLst>
        </xdr:cNvPr>
        <xdr:cNvSpPr txBox="1"/>
      </xdr:nvSpPr>
      <xdr:spPr>
        <a:xfrm>
          <a:off x="16357600" y="10136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130447</xdr:rowOff>
    </xdr:from>
    <xdr:to>
      <xdr:col>81</xdr:col>
      <xdr:colOff>101600</xdr:colOff>
      <xdr:row>60</xdr:row>
      <xdr:rowOff>60597</xdr:rowOff>
    </xdr:to>
    <xdr:sp macro="" textlink="">
      <xdr:nvSpPr>
        <xdr:cNvPr id="546" name="楕円 545">
          <a:extLst>
            <a:ext uri="{FF2B5EF4-FFF2-40B4-BE49-F238E27FC236}">
              <a16:creationId xmlns:a16="http://schemas.microsoft.com/office/drawing/2014/main" id="{A7A7A962-9814-4C40-B542-AC35A8C77EA4}"/>
            </a:ext>
          </a:extLst>
        </xdr:cNvPr>
        <xdr:cNvSpPr/>
      </xdr:nvSpPr>
      <xdr:spPr>
        <a:xfrm>
          <a:off x="15430500" y="10245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9797</xdr:rowOff>
    </xdr:from>
    <xdr:to>
      <xdr:col>85</xdr:col>
      <xdr:colOff>127000</xdr:colOff>
      <xdr:row>60</xdr:row>
      <xdr:rowOff>48985</xdr:rowOff>
    </xdr:to>
    <xdr:cxnSp macro="">
      <xdr:nvCxnSpPr>
        <xdr:cNvPr id="547" name="直線コネクタ 546">
          <a:extLst>
            <a:ext uri="{FF2B5EF4-FFF2-40B4-BE49-F238E27FC236}">
              <a16:creationId xmlns:a16="http://schemas.microsoft.com/office/drawing/2014/main" id="{27F63BA7-054C-49D2-88C6-9945940DC2A1}"/>
            </a:ext>
          </a:extLst>
        </xdr:cNvPr>
        <xdr:cNvCxnSpPr/>
      </xdr:nvCxnSpPr>
      <xdr:spPr>
        <a:xfrm>
          <a:off x="15481300" y="10296797"/>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91259</xdr:rowOff>
    </xdr:from>
    <xdr:to>
      <xdr:col>76</xdr:col>
      <xdr:colOff>165100</xdr:colOff>
      <xdr:row>60</xdr:row>
      <xdr:rowOff>21409</xdr:rowOff>
    </xdr:to>
    <xdr:sp macro="" textlink="">
      <xdr:nvSpPr>
        <xdr:cNvPr id="548" name="楕円 547">
          <a:extLst>
            <a:ext uri="{FF2B5EF4-FFF2-40B4-BE49-F238E27FC236}">
              <a16:creationId xmlns:a16="http://schemas.microsoft.com/office/drawing/2014/main" id="{10EFAA6A-AFE0-4059-89A9-5E3B2D319943}"/>
            </a:ext>
          </a:extLst>
        </xdr:cNvPr>
        <xdr:cNvSpPr/>
      </xdr:nvSpPr>
      <xdr:spPr>
        <a:xfrm>
          <a:off x="14541500" y="10206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142059</xdr:rowOff>
    </xdr:from>
    <xdr:to>
      <xdr:col>81</xdr:col>
      <xdr:colOff>50800</xdr:colOff>
      <xdr:row>60</xdr:row>
      <xdr:rowOff>9797</xdr:rowOff>
    </xdr:to>
    <xdr:cxnSp macro="">
      <xdr:nvCxnSpPr>
        <xdr:cNvPr id="549" name="直線コネクタ 548">
          <a:extLst>
            <a:ext uri="{FF2B5EF4-FFF2-40B4-BE49-F238E27FC236}">
              <a16:creationId xmlns:a16="http://schemas.microsoft.com/office/drawing/2014/main" id="{50FA1672-9A13-4D93-875D-3E25F1FF41DF}"/>
            </a:ext>
          </a:extLst>
        </xdr:cNvPr>
        <xdr:cNvCxnSpPr/>
      </xdr:nvCxnSpPr>
      <xdr:spPr>
        <a:xfrm>
          <a:off x="14592300" y="10257609"/>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25944</xdr:rowOff>
    </xdr:from>
    <xdr:to>
      <xdr:col>72</xdr:col>
      <xdr:colOff>38100</xdr:colOff>
      <xdr:row>59</xdr:row>
      <xdr:rowOff>127544</xdr:rowOff>
    </xdr:to>
    <xdr:sp macro="" textlink="">
      <xdr:nvSpPr>
        <xdr:cNvPr id="550" name="楕円 549">
          <a:extLst>
            <a:ext uri="{FF2B5EF4-FFF2-40B4-BE49-F238E27FC236}">
              <a16:creationId xmlns:a16="http://schemas.microsoft.com/office/drawing/2014/main" id="{F2B2871B-7EC9-4BD0-9D9A-AF95A4E60C90}"/>
            </a:ext>
          </a:extLst>
        </xdr:cNvPr>
        <xdr:cNvSpPr/>
      </xdr:nvSpPr>
      <xdr:spPr>
        <a:xfrm>
          <a:off x="13652500" y="1014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76744</xdr:rowOff>
    </xdr:from>
    <xdr:to>
      <xdr:col>76</xdr:col>
      <xdr:colOff>114300</xdr:colOff>
      <xdr:row>59</xdr:row>
      <xdr:rowOff>142059</xdr:rowOff>
    </xdr:to>
    <xdr:cxnSp macro="">
      <xdr:nvCxnSpPr>
        <xdr:cNvPr id="551" name="直線コネクタ 550">
          <a:extLst>
            <a:ext uri="{FF2B5EF4-FFF2-40B4-BE49-F238E27FC236}">
              <a16:creationId xmlns:a16="http://schemas.microsoft.com/office/drawing/2014/main" id="{19CDF7B0-BA6A-445B-988A-E7C2FF0F6D1C}"/>
            </a:ext>
          </a:extLst>
        </xdr:cNvPr>
        <xdr:cNvCxnSpPr/>
      </xdr:nvCxnSpPr>
      <xdr:spPr>
        <a:xfrm>
          <a:off x="13703300" y="10192294"/>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71665</xdr:rowOff>
    </xdr:from>
    <xdr:to>
      <xdr:col>67</xdr:col>
      <xdr:colOff>101600</xdr:colOff>
      <xdr:row>60</xdr:row>
      <xdr:rowOff>1815</xdr:rowOff>
    </xdr:to>
    <xdr:sp macro="" textlink="">
      <xdr:nvSpPr>
        <xdr:cNvPr id="552" name="楕円 551">
          <a:extLst>
            <a:ext uri="{FF2B5EF4-FFF2-40B4-BE49-F238E27FC236}">
              <a16:creationId xmlns:a16="http://schemas.microsoft.com/office/drawing/2014/main" id="{F834CD2B-8F84-4C9A-89A6-16B53F931824}"/>
            </a:ext>
          </a:extLst>
        </xdr:cNvPr>
        <xdr:cNvSpPr/>
      </xdr:nvSpPr>
      <xdr:spPr>
        <a:xfrm>
          <a:off x="12763500" y="10187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76744</xdr:rowOff>
    </xdr:from>
    <xdr:to>
      <xdr:col>71</xdr:col>
      <xdr:colOff>177800</xdr:colOff>
      <xdr:row>59</xdr:row>
      <xdr:rowOff>122465</xdr:rowOff>
    </xdr:to>
    <xdr:cxnSp macro="">
      <xdr:nvCxnSpPr>
        <xdr:cNvPr id="553" name="直線コネクタ 552">
          <a:extLst>
            <a:ext uri="{FF2B5EF4-FFF2-40B4-BE49-F238E27FC236}">
              <a16:creationId xmlns:a16="http://schemas.microsoft.com/office/drawing/2014/main" id="{0ACC192B-16D6-404E-9CA1-1142754E55A1}"/>
            </a:ext>
          </a:extLst>
        </xdr:cNvPr>
        <xdr:cNvCxnSpPr/>
      </xdr:nvCxnSpPr>
      <xdr:spPr>
        <a:xfrm flipV="1">
          <a:off x="12814300" y="10192294"/>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159493</xdr:rowOff>
    </xdr:from>
    <xdr:ext cx="405111" cy="259045"/>
    <xdr:sp macro="" textlink="">
      <xdr:nvSpPr>
        <xdr:cNvPr id="554" name="n_1aveValue【学校施設】&#10;有形固定資産減価償却率">
          <a:extLst>
            <a:ext uri="{FF2B5EF4-FFF2-40B4-BE49-F238E27FC236}">
              <a16:creationId xmlns:a16="http://schemas.microsoft.com/office/drawing/2014/main" id="{1408D463-08F3-4EF6-BFC2-A2DD02E748A7}"/>
            </a:ext>
          </a:extLst>
        </xdr:cNvPr>
        <xdr:cNvSpPr txBox="1"/>
      </xdr:nvSpPr>
      <xdr:spPr>
        <a:xfrm>
          <a:off x="15266044" y="10446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130101</xdr:rowOff>
    </xdr:from>
    <xdr:ext cx="405111" cy="259045"/>
    <xdr:sp macro="" textlink="">
      <xdr:nvSpPr>
        <xdr:cNvPr id="555" name="n_2aveValue【学校施設】&#10;有形固定資産減価償却率">
          <a:extLst>
            <a:ext uri="{FF2B5EF4-FFF2-40B4-BE49-F238E27FC236}">
              <a16:creationId xmlns:a16="http://schemas.microsoft.com/office/drawing/2014/main" id="{C367E7BD-4A81-4575-8256-7D800BFB45B1}"/>
            </a:ext>
          </a:extLst>
        </xdr:cNvPr>
        <xdr:cNvSpPr txBox="1"/>
      </xdr:nvSpPr>
      <xdr:spPr>
        <a:xfrm>
          <a:off x="14389744" y="1041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100710</xdr:rowOff>
    </xdr:from>
    <xdr:ext cx="405111" cy="259045"/>
    <xdr:sp macro="" textlink="">
      <xdr:nvSpPr>
        <xdr:cNvPr id="556" name="n_3aveValue【学校施設】&#10;有形固定資産減価償却率">
          <a:extLst>
            <a:ext uri="{FF2B5EF4-FFF2-40B4-BE49-F238E27FC236}">
              <a16:creationId xmlns:a16="http://schemas.microsoft.com/office/drawing/2014/main" id="{BBD8C711-9248-44B6-BFFE-44BB05E94336}"/>
            </a:ext>
          </a:extLst>
        </xdr:cNvPr>
        <xdr:cNvSpPr txBox="1"/>
      </xdr:nvSpPr>
      <xdr:spPr>
        <a:xfrm>
          <a:off x="13500744" y="10387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32130</xdr:rowOff>
    </xdr:from>
    <xdr:ext cx="405111" cy="259045"/>
    <xdr:sp macro="" textlink="">
      <xdr:nvSpPr>
        <xdr:cNvPr id="557" name="n_4aveValue【学校施設】&#10;有形固定資産減価償却率">
          <a:extLst>
            <a:ext uri="{FF2B5EF4-FFF2-40B4-BE49-F238E27FC236}">
              <a16:creationId xmlns:a16="http://schemas.microsoft.com/office/drawing/2014/main" id="{3B55C949-2B02-4AED-8DF9-2DCD836F589A}"/>
            </a:ext>
          </a:extLst>
        </xdr:cNvPr>
        <xdr:cNvSpPr txBox="1"/>
      </xdr:nvSpPr>
      <xdr:spPr>
        <a:xfrm>
          <a:off x="12611744" y="10319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77124</xdr:rowOff>
    </xdr:from>
    <xdr:ext cx="405111" cy="259045"/>
    <xdr:sp macro="" textlink="">
      <xdr:nvSpPr>
        <xdr:cNvPr id="558" name="n_1mainValue【学校施設】&#10;有形固定資産減価償却率">
          <a:extLst>
            <a:ext uri="{FF2B5EF4-FFF2-40B4-BE49-F238E27FC236}">
              <a16:creationId xmlns:a16="http://schemas.microsoft.com/office/drawing/2014/main" id="{214743B7-93C9-49D5-ACFF-0D9E5652DE0C}"/>
            </a:ext>
          </a:extLst>
        </xdr:cNvPr>
        <xdr:cNvSpPr txBox="1"/>
      </xdr:nvSpPr>
      <xdr:spPr>
        <a:xfrm>
          <a:off x="15266044" y="100212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37936</xdr:rowOff>
    </xdr:from>
    <xdr:ext cx="405111" cy="259045"/>
    <xdr:sp macro="" textlink="">
      <xdr:nvSpPr>
        <xdr:cNvPr id="559" name="n_2mainValue【学校施設】&#10;有形固定資産減価償却率">
          <a:extLst>
            <a:ext uri="{FF2B5EF4-FFF2-40B4-BE49-F238E27FC236}">
              <a16:creationId xmlns:a16="http://schemas.microsoft.com/office/drawing/2014/main" id="{08B826CE-C539-4DEB-B4C8-95E8C105473A}"/>
            </a:ext>
          </a:extLst>
        </xdr:cNvPr>
        <xdr:cNvSpPr txBox="1"/>
      </xdr:nvSpPr>
      <xdr:spPr>
        <a:xfrm>
          <a:off x="14389744" y="99820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144071</xdr:rowOff>
    </xdr:from>
    <xdr:ext cx="405111" cy="259045"/>
    <xdr:sp macro="" textlink="">
      <xdr:nvSpPr>
        <xdr:cNvPr id="560" name="n_3mainValue【学校施設】&#10;有形固定資産減価償却率">
          <a:extLst>
            <a:ext uri="{FF2B5EF4-FFF2-40B4-BE49-F238E27FC236}">
              <a16:creationId xmlns:a16="http://schemas.microsoft.com/office/drawing/2014/main" id="{67C39228-6136-4BC3-A867-B14816359490}"/>
            </a:ext>
          </a:extLst>
        </xdr:cNvPr>
        <xdr:cNvSpPr txBox="1"/>
      </xdr:nvSpPr>
      <xdr:spPr>
        <a:xfrm>
          <a:off x="13500744" y="991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18342</xdr:rowOff>
    </xdr:from>
    <xdr:ext cx="405111" cy="259045"/>
    <xdr:sp macro="" textlink="">
      <xdr:nvSpPr>
        <xdr:cNvPr id="561" name="n_4mainValue【学校施設】&#10;有形固定資産減価償却率">
          <a:extLst>
            <a:ext uri="{FF2B5EF4-FFF2-40B4-BE49-F238E27FC236}">
              <a16:creationId xmlns:a16="http://schemas.microsoft.com/office/drawing/2014/main" id="{CBA35F98-FFFC-446E-A3CC-B116738CA67E}"/>
            </a:ext>
          </a:extLst>
        </xdr:cNvPr>
        <xdr:cNvSpPr txBox="1"/>
      </xdr:nvSpPr>
      <xdr:spPr>
        <a:xfrm>
          <a:off x="12611744" y="9962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2" name="正方形/長方形 561">
          <a:extLst>
            <a:ext uri="{FF2B5EF4-FFF2-40B4-BE49-F238E27FC236}">
              <a16:creationId xmlns:a16="http://schemas.microsoft.com/office/drawing/2014/main" id="{BC07BEBF-9465-4B7D-B5DB-F2F5EA8EF2BA}"/>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3" name="正方形/長方形 562">
          <a:extLst>
            <a:ext uri="{FF2B5EF4-FFF2-40B4-BE49-F238E27FC236}">
              <a16:creationId xmlns:a16="http://schemas.microsoft.com/office/drawing/2014/main" id="{5559D0F1-D241-4FD4-8AFD-65E020DA5639}"/>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4" name="正方形/長方形 563">
          <a:extLst>
            <a:ext uri="{FF2B5EF4-FFF2-40B4-BE49-F238E27FC236}">
              <a16:creationId xmlns:a16="http://schemas.microsoft.com/office/drawing/2014/main" id="{E47396F0-BD2B-4BDD-A8A4-737F8F76C6BA}"/>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5" name="正方形/長方形 564">
          <a:extLst>
            <a:ext uri="{FF2B5EF4-FFF2-40B4-BE49-F238E27FC236}">
              <a16:creationId xmlns:a16="http://schemas.microsoft.com/office/drawing/2014/main" id="{A87E8E6F-3043-4E20-9021-E19A9121F6DF}"/>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6" name="正方形/長方形 565">
          <a:extLst>
            <a:ext uri="{FF2B5EF4-FFF2-40B4-BE49-F238E27FC236}">
              <a16:creationId xmlns:a16="http://schemas.microsoft.com/office/drawing/2014/main" id="{58C0EEBB-B0EF-4217-8C75-9F31FC9475D7}"/>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7" name="正方形/長方形 566">
          <a:extLst>
            <a:ext uri="{FF2B5EF4-FFF2-40B4-BE49-F238E27FC236}">
              <a16:creationId xmlns:a16="http://schemas.microsoft.com/office/drawing/2014/main" id="{86A3F6AC-1E17-4CB3-A141-AC4D339CFE01}"/>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8" name="正方形/長方形 567">
          <a:extLst>
            <a:ext uri="{FF2B5EF4-FFF2-40B4-BE49-F238E27FC236}">
              <a16:creationId xmlns:a16="http://schemas.microsoft.com/office/drawing/2014/main" id="{F3CB05E5-0FDC-4C42-8E7D-72CC2D6A3787}"/>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9" name="正方形/長方形 568">
          <a:extLst>
            <a:ext uri="{FF2B5EF4-FFF2-40B4-BE49-F238E27FC236}">
              <a16:creationId xmlns:a16="http://schemas.microsoft.com/office/drawing/2014/main" id="{183ED2EF-B9B5-4B80-A77D-37EBF3AF03B7}"/>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0" name="テキスト ボックス 569">
          <a:extLst>
            <a:ext uri="{FF2B5EF4-FFF2-40B4-BE49-F238E27FC236}">
              <a16:creationId xmlns:a16="http://schemas.microsoft.com/office/drawing/2014/main" id="{42A902D8-4574-43AF-9DA8-AC54F839CA0A}"/>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1" name="直線コネクタ 570">
          <a:extLst>
            <a:ext uri="{FF2B5EF4-FFF2-40B4-BE49-F238E27FC236}">
              <a16:creationId xmlns:a16="http://schemas.microsoft.com/office/drawing/2014/main" id="{24DD56D3-56A8-4217-895B-ED797708FBB2}"/>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2" name="テキスト ボックス 571">
          <a:extLst>
            <a:ext uri="{FF2B5EF4-FFF2-40B4-BE49-F238E27FC236}">
              <a16:creationId xmlns:a16="http://schemas.microsoft.com/office/drawing/2014/main" id="{243855E3-AD31-4A96-A878-2D16B3169095}"/>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573" name="直線コネクタ 572">
          <a:extLst>
            <a:ext uri="{FF2B5EF4-FFF2-40B4-BE49-F238E27FC236}">
              <a16:creationId xmlns:a16="http://schemas.microsoft.com/office/drawing/2014/main" id="{993C5C6A-229F-443E-B456-0D977B9A9661}"/>
            </a:ext>
          </a:extLst>
        </xdr:cNvPr>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74" name="テキスト ボックス 573">
          <a:extLst>
            <a:ext uri="{FF2B5EF4-FFF2-40B4-BE49-F238E27FC236}">
              <a16:creationId xmlns:a16="http://schemas.microsoft.com/office/drawing/2014/main" id="{72CA3F9B-DCEE-401A-9AD3-68836FE40071}"/>
            </a:ext>
          </a:extLst>
        </xdr:cNvPr>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5" name="直線コネクタ 574">
          <a:extLst>
            <a:ext uri="{FF2B5EF4-FFF2-40B4-BE49-F238E27FC236}">
              <a16:creationId xmlns:a16="http://schemas.microsoft.com/office/drawing/2014/main" id="{116EE162-D634-4B82-A147-447A788EAD03}"/>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6" name="テキスト ボックス 575">
          <a:extLst>
            <a:ext uri="{FF2B5EF4-FFF2-40B4-BE49-F238E27FC236}">
              <a16:creationId xmlns:a16="http://schemas.microsoft.com/office/drawing/2014/main" id="{FEA380BD-501F-4637-8715-77B5D1FE405D}"/>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77" name="直線コネクタ 576">
          <a:extLst>
            <a:ext uri="{FF2B5EF4-FFF2-40B4-BE49-F238E27FC236}">
              <a16:creationId xmlns:a16="http://schemas.microsoft.com/office/drawing/2014/main" id="{DDAB9996-8DA4-4FF4-8998-09E04B70F61A}"/>
            </a:ext>
          </a:extLst>
        </xdr:cNvPr>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578" name="テキスト ボックス 577">
          <a:extLst>
            <a:ext uri="{FF2B5EF4-FFF2-40B4-BE49-F238E27FC236}">
              <a16:creationId xmlns:a16="http://schemas.microsoft.com/office/drawing/2014/main" id="{12D7809A-C1C8-47A6-90CA-C93F29C7B424}"/>
            </a:ext>
          </a:extLst>
        </xdr:cNvPr>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9" name="直線コネクタ 578">
          <a:extLst>
            <a:ext uri="{FF2B5EF4-FFF2-40B4-BE49-F238E27FC236}">
              <a16:creationId xmlns:a16="http://schemas.microsoft.com/office/drawing/2014/main" id="{389F7E28-5FFC-4F72-8D04-FCE7180C9DD8}"/>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0" name="テキスト ボックス 579">
          <a:extLst>
            <a:ext uri="{FF2B5EF4-FFF2-40B4-BE49-F238E27FC236}">
              <a16:creationId xmlns:a16="http://schemas.microsoft.com/office/drawing/2014/main" id="{7C1D1D61-2A4E-4C8B-BD30-3CC10B844DEF}"/>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1" name="【学校施設】&#10;一人当たり面積グラフ枠">
          <a:extLst>
            <a:ext uri="{FF2B5EF4-FFF2-40B4-BE49-F238E27FC236}">
              <a16:creationId xmlns:a16="http://schemas.microsoft.com/office/drawing/2014/main" id="{BC79C3CE-6F3E-402D-968A-5D52E505356D}"/>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149733</xdr:rowOff>
    </xdr:from>
    <xdr:to>
      <xdr:col>116</xdr:col>
      <xdr:colOff>62864</xdr:colOff>
      <xdr:row>62</xdr:row>
      <xdr:rowOff>116586</xdr:rowOff>
    </xdr:to>
    <xdr:cxnSp macro="">
      <xdr:nvCxnSpPr>
        <xdr:cNvPr id="582" name="直線コネクタ 581">
          <a:extLst>
            <a:ext uri="{FF2B5EF4-FFF2-40B4-BE49-F238E27FC236}">
              <a16:creationId xmlns:a16="http://schemas.microsoft.com/office/drawing/2014/main" id="{7A828E34-7E12-4857-9DAF-E0099D887817}"/>
            </a:ext>
          </a:extLst>
        </xdr:cNvPr>
        <xdr:cNvCxnSpPr/>
      </xdr:nvCxnSpPr>
      <xdr:spPr>
        <a:xfrm flipV="1">
          <a:off x="22160864" y="9579483"/>
          <a:ext cx="0" cy="1167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120413</xdr:rowOff>
    </xdr:from>
    <xdr:ext cx="469744" cy="259045"/>
    <xdr:sp macro="" textlink="">
      <xdr:nvSpPr>
        <xdr:cNvPr id="583" name="【学校施設】&#10;一人当たり面積最小値テキスト">
          <a:extLst>
            <a:ext uri="{FF2B5EF4-FFF2-40B4-BE49-F238E27FC236}">
              <a16:creationId xmlns:a16="http://schemas.microsoft.com/office/drawing/2014/main" id="{4B17C4DA-32DD-46F3-9DCD-8BE5FC30F938}"/>
            </a:ext>
          </a:extLst>
        </xdr:cNvPr>
        <xdr:cNvSpPr txBox="1"/>
      </xdr:nvSpPr>
      <xdr:spPr>
        <a:xfrm>
          <a:off x="22199600" y="10750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116586</xdr:rowOff>
    </xdr:from>
    <xdr:to>
      <xdr:col>116</xdr:col>
      <xdr:colOff>152400</xdr:colOff>
      <xdr:row>62</xdr:row>
      <xdr:rowOff>116586</xdr:rowOff>
    </xdr:to>
    <xdr:cxnSp macro="">
      <xdr:nvCxnSpPr>
        <xdr:cNvPr id="584" name="直線コネクタ 583">
          <a:extLst>
            <a:ext uri="{FF2B5EF4-FFF2-40B4-BE49-F238E27FC236}">
              <a16:creationId xmlns:a16="http://schemas.microsoft.com/office/drawing/2014/main" id="{8FEBA2BF-3D79-48EC-8B15-63FDD8C82451}"/>
            </a:ext>
          </a:extLst>
        </xdr:cNvPr>
        <xdr:cNvCxnSpPr/>
      </xdr:nvCxnSpPr>
      <xdr:spPr>
        <a:xfrm>
          <a:off x="22072600" y="10746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96410</xdr:rowOff>
    </xdr:from>
    <xdr:ext cx="469744" cy="259045"/>
    <xdr:sp macro="" textlink="">
      <xdr:nvSpPr>
        <xdr:cNvPr id="585" name="【学校施設】&#10;一人当たり面積最大値テキスト">
          <a:extLst>
            <a:ext uri="{FF2B5EF4-FFF2-40B4-BE49-F238E27FC236}">
              <a16:creationId xmlns:a16="http://schemas.microsoft.com/office/drawing/2014/main" id="{B2BA40A6-C846-42C1-B122-7EFA1AB2149D}"/>
            </a:ext>
          </a:extLst>
        </xdr:cNvPr>
        <xdr:cNvSpPr txBox="1"/>
      </xdr:nvSpPr>
      <xdr:spPr>
        <a:xfrm>
          <a:off x="22199600" y="9354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149733</xdr:rowOff>
    </xdr:from>
    <xdr:to>
      <xdr:col>116</xdr:col>
      <xdr:colOff>152400</xdr:colOff>
      <xdr:row>55</xdr:row>
      <xdr:rowOff>149733</xdr:rowOff>
    </xdr:to>
    <xdr:cxnSp macro="">
      <xdr:nvCxnSpPr>
        <xdr:cNvPr id="586" name="直線コネクタ 585">
          <a:extLst>
            <a:ext uri="{FF2B5EF4-FFF2-40B4-BE49-F238E27FC236}">
              <a16:creationId xmlns:a16="http://schemas.microsoft.com/office/drawing/2014/main" id="{67FF7AA4-0FCA-4C32-B6CA-B1210A7CDC14}"/>
            </a:ext>
          </a:extLst>
        </xdr:cNvPr>
        <xdr:cNvCxnSpPr/>
      </xdr:nvCxnSpPr>
      <xdr:spPr>
        <a:xfrm>
          <a:off x="22072600" y="9579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57358</xdr:rowOff>
    </xdr:from>
    <xdr:ext cx="469744" cy="259045"/>
    <xdr:sp macro="" textlink="">
      <xdr:nvSpPr>
        <xdr:cNvPr id="587" name="【学校施設】&#10;一人当たり面積平均値テキスト">
          <a:extLst>
            <a:ext uri="{FF2B5EF4-FFF2-40B4-BE49-F238E27FC236}">
              <a16:creationId xmlns:a16="http://schemas.microsoft.com/office/drawing/2014/main" id="{3EFFAB43-A421-4E89-B965-9B88265D3D01}"/>
            </a:ext>
          </a:extLst>
        </xdr:cNvPr>
        <xdr:cNvSpPr txBox="1"/>
      </xdr:nvSpPr>
      <xdr:spPr>
        <a:xfrm>
          <a:off x="22199600" y="10344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78931</xdr:rowOff>
    </xdr:from>
    <xdr:to>
      <xdr:col>116</xdr:col>
      <xdr:colOff>114300</xdr:colOff>
      <xdr:row>61</xdr:row>
      <xdr:rowOff>9081</xdr:rowOff>
    </xdr:to>
    <xdr:sp macro="" textlink="">
      <xdr:nvSpPr>
        <xdr:cNvPr id="588" name="フローチャート: 判断 587">
          <a:extLst>
            <a:ext uri="{FF2B5EF4-FFF2-40B4-BE49-F238E27FC236}">
              <a16:creationId xmlns:a16="http://schemas.microsoft.com/office/drawing/2014/main" id="{990580F2-2B21-4BE3-B002-51C8FC24D080}"/>
            </a:ext>
          </a:extLst>
        </xdr:cNvPr>
        <xdr:cNvSpPr/>
      </xdr:nvSpPr>
      <xdr:spPr>
        <a:xfrm>
          <a:off x="22110700" y="10365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111506</xdr:rowOff>
    </xdr:from>
    <xdr:to>
      <xdr:col>112</xdr:col>
      <xdr:colOff>38100</xdr:colOff>
      <xdr:row>61</xdr:row>
      <xdr:rowOff>41656</xdr:rowOff>
    </xdr:to>
    <xdr:sp macro="" textlink="">
      <xdr:nvSpPr>
        <xdr:cNvPr id="589" name="フローチャート: 判断 588">
          <a:extLst>
            <a:ext uri="{FF2B5EF4-FFF2-40B4-BE49-F238E27FC236}">
              <a16:creationId xmlns:a16="http://schemas.microsoft.com/office/drawing/2014/main" id="{ABB70718-D652-412D-BCF8-B263369C9F09}"/>
            </a:ext>
          </a:extLst>
        </xdr:cNvPr>
        <xdr:cNvSpPr/>
      </xdr:nvSpPr>
      <xdr:spPr>
        <a:xfrm>
          <a:off x="21272500" y="10398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112649</xdr:rowOff>
    </xdr:from>
    <xdr:to>
      <xdr:col>107</xdr:col>
      <xdr:colOff>101600</xdr:colOff>
      <xdr:row>61</xdr:row>
      <xdr:rowOff>42799</xdr:rowOff>
    </xdr:to>
    <xdr:sp macro="" textlink="">
      <xdr:nvSpPr>
        <xdr:cNvPr id="590" name="フローチャート: 判断 589">
          <a:extLst>
            <a:ext uri="{FF2B5EF4-FFF2-40B4-BE49-F238E27FC236}">
              <a16:creationId xmlns:a16="http://schemas.microsoft.com/office/drawing/2014/main" id="{A394B6D1-2408-4C05-8732-3979B6D92EA6}"/>
            </a:ext>
          </a:extLst>
        </xdr:cNvPr>
        <xdr:cNvSpPr/>
      </xdr:nvSpPr>
      <xdr:spPr>
        <a:xfrm>
          <a:off x="20383500" y="10399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135509</xdr:rowOff>
    </xdr:from>
    <xdr:to>
      <xdr:col>102</xdr:col>
      <xdr:colOff>165100</xdr:colOff>
      <xdr:row>61</xdr:row>
      <xdr:rowOff>65659</xdr:rowOff>
    </xdr:to>
    <xdr:sp macro="" textlink="">
      <xdr:nvSpPr>
        <xdr:cNvPr id="591" name="フローチャート: 判断 590">
          <a:extLst>
            <a:ext uri="{FF2B5EF4-FFF2-40B4-BE49-F238E27FC236}">
              <a16:creationId xmlns:a16="http://schemas.microsoft.com/office/drawing/2014/main" id="{2DDE1403-500F-444C-AAFB-250DB6207899}"/>
            </a:ext>
          </a:extLst>
        </xdr:cNvPr>
        <xdr:cNvSpPr/>
      </xdr:nvSpPr>
      <xdr:spPr>
        <a:xfrm>
          <a:off x="19494500" y="10422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123507</xdr:rowOff>
    </xdr:from>
    <xdr:to>
      <xdr:col>98</xdr:col>
      <xdr:colOff>38100</xdr:colOff>
      <xdr:row>61</xdr:row>
      <xdr:rowOff>53657</xdr:rowOff>
    </xdr:to>
    <xdr:sp macro="" textlink="">
      <xdr:nvSpPr>
        <xdr:cNvPr id="592" name="フローチャート: 判断 591">
          <a:extLst>
            <a:ext uri="{FF2B5EF4-FFF2-40B4-BE49-F238E27FC236}">
              <a16:creationId xmlns:a16="http://schemas.microsoft.com/office/drawing/2014/main" id="{32D67C4E-7354-4B8F-A533-B5BB1BABAE62}"/>
            </a:ext>
          </a:extLst>
        </xdr:cNvPr>
        <xdr:cNvSpPr/>
      </xdr:nvSpPr>
      <xdr:spPr>
        <a:xfrm>
          <a:off x="18605500" y="10410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3" name="テキスト ボックス 592">
          <a:extLst>
            <a:ext uri="{FF2B5EF4-FFF2-40B4-BE49-F238E27FC236}">
              <a16:creationId xmlns:a16="http://schemas.microsoft.com/office/drawing/2014/main" id="{FF7018D9-9301-420E-9DAD-94F66664130A}"/>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69D90B86-F3D4-4CCE-BE73-FF8FFE1B7D6D}"/>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C1D0DB12-1528-4D43-B527-074D4B6C1B56}"/>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A1DBA4C3-EDC7-4FA2-BD55-5D5907401588}"/>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11123577-21D1-40D9-8F60-503E33DB3AD8}"/>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148654</xdr:rowOff>
    </xdr:from>
    <xdr:to>
      <xdr:col>116</xdr:col>
      <xdr:colOff>114300</xdr:colOff>
      <xdr:row>60</xdr:row>
      <xdr:rowOff>78804</xdr:rowOff>
    </xdr:to>
    <xdr:sp macro="" textlink="">
      <xdr:nvSpPr>
        <xdr:cNvPr id="598" name="楕円 597">
          <a:extLst>
            <a:ext uri="{FF2B5EF4-FFF2-40B4-BE49-F238E27FC236}">
              <a16:creationId xmlns:a16="http://schemas.microsoft.com/office/drawing/2014/main" id="{C64AA890-ABD1-4BC5-9201-F348B820BA37}"/>
            </a:ext>
          </a:extLst>
        </xdr:cNvPr>
        <xdr:cNvSpPr/>
      </xdr:nvSpPr>
      <xdr:spPr>
        <a:xfrm>
          <a:off x="22110700" y="10264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81</xdr:rowOff>
    </xdr:from>
    <xdr:ext cx="469744" cy="259045"/>
    <xdr:sp macro="" textlink="">
      <xdr:nvSpPr>
        <xdr:cNvPr id="599" name="【学校施設】&#10;一人当たり面積該当値テキスト">
          <a:extLst>
            <a:ext uri="{FF2B5EF4-FFF2-40B4-BE49-F238E27FC236}">
              <a16:creationId xmlns:a16="http://schemas.microsoft.com/office/drawing/2014/main" id="{CDE720F1-D4E7-4A9A-9753-3D0339E952D8}"/>
            </a:ext>
          </a:extLst>
        </xdr:cNvPr>
        <xdr:cNvSpPr txBox="1"/>
      </xdr:nvSpPr>
      <xdr:spPr>
        <a:xfrm>
          <a:off x="22199600" y="10115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168084</xdr:rowOff>
    </xdr:from>
    <xdr:to>
      <xdr:col>112</xdr:col>
      <xdr:colOff>38100</xdr:colOff>
      <xdr:row>60</xdr:row>
      <xdr:rowOff>98234</xdr:rowOff>
    </xdr:to>
    <xdr:sp macro="" textlink="">
      <xdr:nvSpPr>
        <xdr:cNvPr id="600" name="楕円 599">
          <a:extLst>
            <a:ext uri="{FF2B5EF4-FFF2-40B4-BE49-F238E27FC236}">
              <a16:creationId xmlns:a16="http://schemas.microsoft.com/office/drawing/2014/main" id="{431A910F-36DF-4123-AEAE-580B11BA1DD2}"/>
            </a:ext>
          </a:extLst>
        </xdr:cNvPr>
        <xdr:cNvSpPr/>
      </xdr:nvSpPr>
      <xdr:spPr>
        <a:xfrm>
          <a:off x="21272500" y="10283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28004</xdr:rowOff>
    </xdr:from>
    <xdr:to>
      <xdr:col>116</xdr:col>
      <xdr:colOff>63500</xdr:colOff>
      <xdr:row>60</xdr:row>
      <xdr:rowOff>47434</xdr:rowOff>
    </xdr:to>
    <xdr:cxnSp macro="">
      <xdr:nvCxnSpPr>
        <xdr:cNvPr id="601" name="直線コネクタ 600">
          <a:extLst>
            <a:ext uri="{FF2B5EF4-FFF2-40B4-BE49-F238E27FC236}">
              <a16:creationId xmlns:a16="http://schemas.microsoft.com/office/drawing/2014/main" id="{B37157A2-85EF-4CF0-B15A-44D27E7AB228}"/>
            </a:ext>
          </a:extLst>
        </xdr:cNvPr>
        <xdr:cNvCxnSpPr/>
      </xdr:nvCxnSpPr>
      <xdr:spPr>
        <a:xfrm flipV="1">
          <a:off x="21323300" y="10315004"/>
          <a:ext cx="838200" cy="19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17208</xdr:rowOff>
    </xdr:from>
    <xdr:to>
      <xdr:col>107</xdr:col>
      <xdr:colOff>101600</xdr:colOff>
      <xdr:row>60</xdr:row>
      <xdr:rowOff>118808</xdr:rowOff>
    </xdr:to>
    <xdr:sp macro="" textlink="">
      <xdr:nvSpPr>
        <xdr:cNvPr id="602" name="楕円 601">
          <a:extLst>
            <a:ext uri="{FF2B5EF4-FFF2-40B4-BE49-F238E27FC236}">
              <a16:creationId xmlns:a16="http://schemas.microsoft.com/office/drawing/2014/main" id="{07CC2F3E-F3DE-49F4-BD27-534BD23A16EF}"/>
            </a:ext>
          </a:extLst>
        </xdr:cNvPr>
        <xdr:cNvSpPr/>
      </xdr:nvSpPr>
      <xdr:spPr>
        <a:xfrm>
          <a:off x="20383500" y="10304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47434</xdr:rowOff>
    </xdr:from>
    <xdr:to>
      <xdr:col>111</xdr:col>
      <xdr:colOff>177800</xdr:colOff>
      <xdr:row>60</xdr:row>
      <xdr:rowOff>68008</xdr:rowOff>
    </xdr:to>
    <xdr:cxnSp macro="">
      <xdr:nvCxnSpPr>
        <xdr:cNvPr id="603" name="直線コネクタ 602">
          <a:extLst>
            <a:ext uri="{FF2B5EF4-FFF2-40B4-BE49-F238E27FC236}">
              <a16:creationId xmlns:a16="http://schemas.microsoft.com/office/drawing/2014/main" id="{F9FBF18E-CFA3-4841-9C25-99F2EACAF91F}"/>
            </a:ext>
          </a:extLst>
        </xdr:cNvPr>
        <xdr:cNvCxnSpPr/>
      </xdr:nvCxnSpPr>
      <xdr:spPr>
        <a:xfrm flipV="1">
          <a:off x="20434300" y="10334434"/>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41783</xdr:rowOff>
    </xdr:from>
    <xdr:to>
      <xdr:col>102</xdr:col>
      <xdr:colOff>165100</xdr:colOff>
      <xdr:row>60</xdr:row>
      <xdr:rowOff>143383</xdr:rowOff>
    </xdr:to>
    <xdr:sp macro="" textlink="">
      <xdr:nvSpPr>
        <xdr:cNvPr id="604" name="楕円 603">
          <a:extLst>
            <a:ext uri="{FF2B5EF4-FFF2-40B4-BE49-F238E27FC236}">
              <a16:creationId xmlns:a16="http://schemas.microsoft.com/office/drawing/2014/main" id="{E7BA3501-FC48-4705-88B5-D06FB5E1759D}"/>
            </a:ext>
          </a:extLst>
        </xdr:cNvPr>
        <xdr:cNvSpPr/>
      </xdr:nvSpPr>
      <xdr:spPr>
        <a:xfrm>
          <a:off x="19494500" y="10328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68008</xdr:rowOff>
    </xdr:from>
    <xdr:to>
      <xdr:col>107</xdr:col>
      <xdr:colOff>50800</xdr:colOff>
      <xdr:row>60</xdr:row>
      <xdr:rowOff>92583</xdr:rowOff>
    </xdr:to>
    <xdr:cxnSp macro="">
      <xdr:nvCxnSpPr>
        <xdr:cNvPr id="605" name="直線コネクタ 604">
          <a:extLst>
            <a:ext uri="{FF2B5EF4-FFF2-40B4-BE49-F238E27FC236}">
              <a16:creationId xmlns:a16="http://schemas.microsoft.com/office/drawing/2014/main" id="{1CEBBFEF-EE39-4A32-8CA1-820829879557}"/>
            </a:ext>
          </a:extLst>
        </xdr:cNvPr>
        <xdr:cNvCxnSpPr/>
      </xdr:nvCxnSpPr>
      <xdr:spPr>
        <a:xfrm flipV="1">
          <a:off x="19545300" y="10355008"/>
          <a:ext cx="889000" cy="24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125794</xdr:rowOff>
    </xdr:from>
    <xdr:to>
      <xdr:col>98</xdr:col>
      <xdr:colOff>38100</xdr:colOff>
      <xdr:row>60</xdr:row>
      <xdr:rowOff>55944</xdr:rowOff>
    </xdr:to>
    <xdr:sp macro="" textlink="">
      <xdr:nvSpPr>
        <xdr:cNvPr id="606" name="楕円 605">
          <a:extLst>
            <a:ext uri="{FF2B5EF4-FFF2-40B4-BE49-F238E27FC236}">
              <a16:creationId xmlns:a16="http://schemas.microsoft.com/office/drawing/2014/main" id="{B830BAE9-01AF-4939-92B8-DC5C1F78C631}"/>
            </a:ext>
          </a:extLst>
        </xdr:cNvPr>
        <xdr:cNvSpPr/>
      </xdr:nvSpPr>
      <xdr:spPr>
        <a:xfrm>
          <a:off x="18605500" y="10241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5144</xdr:rowOff>
    </xdr:from>
    <xdr:to>
      <xdr:col>102</xdr:col>
      <xdr:colOff>114300</xdr:colOff>
      <xdr:row>60</xdr:row>
      <xdr:rowOff>92583</xdr:rowOff>
    </xdr:to>
    <xdr:cxnSp macro="">
      <xdr:nvCxnSpPr>
        <xdr:cNvPr id="607" name="直線コネクタ 606">
          <a:extLst>
            <a:ext uri="{FF2B5EF4-FFF2-40B4-BE49-F238E27FC236}">
              <a16:creationId xmlns:a16="http://schemas.microsoft.com/office/drawing/2014/main" id="{70B6F1D7-B97A-4DBC-9FB2-EFB2429E4B88}"/>
            </a:ext>
          </a:extLst>
        </xdr:cNvPr>
        <xdr:cNvCxnSpPr/>
      </xdr:nvCxnSpPr>
      <xdr:spPr>
        <a:xfrm>
          <a:off x="18656300" y="10292144"/>
          <a:ext cx="889000" cy="87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32783</xdr:rowOff>
    </xdr:from>
    <xdr:ext cx="469744" cy="259045"/>
    <xdr:sp macro="" textlink="">
      <xdr:nvSpPr>
        <xdr:cNvPr id="608" name="n_1aveValue【学校施設】&#10;一人当たり面積">
          <a:extLst>
            <a:ext uri="{FF2B5EF4-FFF2-40B4-BE49-F238E27FC236}">
              <a16:creationId xmlns:a16="http://schemas.microsoft.com/office/drawing/2014/main" id="{ED44F437-B746-4771-B39E-519A03E82D5B}"/>
            </a:ext>
          </a:extLst>
        </xdr:cNvPr>
        <xdr:cNvSpPr txBox="1"/>
      </xdr:nvSpPr>
      <xdr:spPr>
        <a:xfrm>
          <a:off x="21075727" y="10491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33926</xdr:rowOff>
    </xdr:from>
    <xdr:ext cx="469744" cy="259045"/>
    <xdr:sp macro="" textlink="">
      <xdr:nvSpPr>
        <xdr:cNvPr id="609" name="n_2aveValue【学校施設】&#10;一人当たり面積">
          <a:extLst>
            <a:ext uri="{FF2B5EF4-FFF2-40B4-BE49-F238E27FC236}">
              <a16:creationId xmlns:a16="http://schemas.microsoft.com/office/drawing/2014/main" id="{F2A6D066-ED12-4EF4-8022-D4D784E37614}"/>
            </a:ext>
          </a:extLst>
        </xdr:cNvPr>
        <xdr:cNvSpPr txBox="1"/>
      </xdr:nvSpPr>
      <xdr:spPr>
        <a:xfrm>
          <a:off x="20199427" y="10492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56786</xdr:rowOff>
    </xdr:from>
    <xdr:ext cx="469744" cy="259045"/>
    <xdr:sp macro="" textlink="">
      <xdr:nvSpPr>
        <xdr:cNvPr id="610" name="n_3aveValue【学校施設】&#10;一人当たり面積">
          <a:extLst>
            <a:ext uri="{FF2B5EF4-FFF2-40B4-BE49-F238E27FC236}">
              <a16:creationId xmlns:a16="http://schemas.microsoft.com/office/drawing/2014/main" id="{C2188254-2537-4CDF-B6CE-07C797279867}"/>
            </a:ext>
          </a:extLst>
        </xdr:cNvPr>
        <xdr:cNvSpPr txBox="1"/>
      </xdr:nvSpPr>
      <xdr:spPr>
        <a:xfrm>
          <a:off x="19310427" y="10515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44784</xdr:rowOff>
    </xdr:from>
    <xdr:ext cx="469744" cy="259045"/>
    <xdr:sp macro="" textlink="">
      <xdr:nvSpPr>
        <xdr:cNvPr id="611" name="n_4aveValue【学校施設】&#10;一人当たり面積">
          <a:extLst>
            <a:ext uri="{FF2B5EF4-FFF2-40B4-BE49-F238E27FC236}">
              <a16:creationId xmlns:a16="http://schemas.microsoft.com/office/drawing/2014/main" id="{E353E911-1950-484E-AF4B-6762451CC8EC}"/>
            </a:ext>
          </a:extLst>
        </xdr:cNvPr>
        <xdr:cNvSpPr txBox="1"/>
      </xdr:nvSpPr>
      <xdr:spPr>
        <a:xfrm>
          <a:off x="18421427" y="10503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114761</xdr:rowOff>
    </xdr:from>
    <xdr:ext cx="469744" cy="259045"/>
    <xdr:sp macro="" textlink="">
      <xdr:nvSpPr>
        <xdr:cNvPr id="612" name="n_1mainValue【学校施設】&#10;一人当たり面積">
          <a:extLst>
            <a:ext uri="{FF2B5EF4-FFF2-40B4-BE49-F238E27FC236}">
              <a16:creationId xmlns:a16="http://schemas.microsoft.com/office/drawing/2014/main" id="{0AC1CA2D-29EE-4DF5-BE78-ABC03F3A0183}"/>
            </a:ext>
          </a:extLst>
        </xdr:cNvPr>
        <xdr:cNvSpPr txBox="1"/>
      </xdr:nvSpPr>
      <xdr:spPr>
        <a:xfrm>
          <a:off x="21075727" y="10058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135335</xdr:rowOff>
    </xdr:from>
    <xdr:ext cx="469744" cy="259045"/>
    <xdr:sp macro="" textlink="">
      <xdr:nvSpPr>
        <xdr:cNvPr id="613" name="n_2mainValue【学校施設】&#10;一人当たり面積">
          <a:extLst>
            <a:ext uri="{FF2B5EF4-FFF2-40B4-BE49-F238E27FC236}">
              <a16:creationId xmlns:a16="http://schemas.microsoft.com/office/drawing/2014/main" id="{90032359-10D6-4892-9425-32E2A0ACAC1A}"/>
            </a:ext>
          </a:extLst>
        </xdr:cNvPr>
        <xdr:cNvSpPr txBox="1"/>
      </xdr:nvSpPr>
      <xdr:spPr>
        <a:xfrm>
          <a:off x="20199427" y="10079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159910</xdr:rowOff>
    </xdr:from>
    <xdr:ext cx="469744" cy="259045"/>
    <xdr:sp macro="" textlink="">
      <xdr:nvSpPr>
        <xdr:cNvPr id="614" name="n_3mainValue【学校施設】&#10;一人当たり面積">
          <a:extLst>
            <a:ext uri="{FF2B5EF4-FFF2-40B4-BE49-F238E27FC236}">
              <a16:creationId xmlns:a16="http://schemas.microsoft.com/office/drawing/2014/main" id="{3DAAA872-E332-4CFA-AA7B-26F14FE5A074}"/>
            </a:ext>
          </a:extLst>
        </xdr:cNvPr>
        <xdr:cNvSpPr txBox="1"/>
      </xdr:nvSpPr>
      <xdr:spPr>
        <a:xfrm>
          <a:off x="19310427" y="10104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72471</xdr:rowOff>
    </xdr:from>
    <xdr:ext cx="469744" cy="259045"/>
    <xdr:sp macro="" textlink="">
      <xdr:nvSpPr>
        <xdr:cNvPr id="615" name="n_4mainValue【学校施設】&#10;一人当たり面積">
          <a:extLst>
            <a:ext uri="{FF2B5EF4-FFF2-40B4-BE49-F238E27FC236}">
              <a16:creationId xmlns:a16="http://schemas.microsoft.com/office/drawing/2014/main" id="{AF814B89-9E59-4A1E-B67F-BC5EADD64EDD}"/>
            </a:ext>
          </a:extLst>
        </xdr:cNvPr>
        <xdr:cNvSpPr txBox="1"/>
      </xdr:nvSpPr>
      <xdr:spPr>
        <a:xfrm>
          <a:off x="18421427" y="10016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6" name="正方形/長方形 615">
          <a:extLst>
            <a:ext uri="{FF2B5EF4-FFF2-40B4-BE49-F238E27FC236}">
              <a16:creationId xmlns:a16="http://schemas.microsoft.com/office/drawing/2014/main" id="{6C2DA043-E6FF-4A25-ABDA-51260F2A29AA}"/>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7" name="正方形/長方形 616">
          <a:extLst>
            <a:ext uri="{FF2B5EF4-FFF2-40B4-BE49-F238E27FC236}">
              <a16:creationId xmlns:a16="http://schemas.microsoft.com/office/drawing/2014/main" id="{124A4FB7-6DB7-4415-A378-569CF9D7D4A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8" name="正方形/長方形 617">
          <a:extLst>
            <a:ext uri="{FF2B5EF4-FFF2-40B4-BE49-F238E27FC236}">
              <a16:creationId xmlns:a16="http://schemas.microsoft.com/office/drawing/2014/main" id="{E6DFF717-C4FB-4376-B4CF-6FD6F2DAD68F}"/>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9" name="正方形/長方形 618">
          <a:extLst>
            <a:ext uri="{FF2B5EF4-FFF2-40B4-BE49-F238E27FC236}">
              <a16:creationId xmlns:a16="http://schemas.microsoft.com/office/drawing/2014/main" id="{CCC926A6-90A1-4384-BF2D-D61DA6FBB7C7}"/>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0" name="正方形/長方形 619">
          <a:extLst>
            <a:ext uri="{FF2B5EF4-FFF2-40B4-BE49-F238E27FC236}">
              <a16:creationId xmlns:a16="http://schemas.microsoft.com/office/drawing/2014/main" id="{2889DC68-FFA0-4B4A-9821-D2D716E72101}"/>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1" name="正方形/長方形 620">
          <a:extLst>
            <a:ext uri="{FF2B5EF4-FFF2-40B4-BE49-F238E27FC236}">
              <a16:creationId xmlns:a16="http://schemas.microsoft.com/office/drawing/2014/main" id="{CB50BE98-AF32-41D1-9B33-D6D9C6A3680C}"/>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2" name="正方形/長方形 621">
          <a:extLst>
            <a:ext uri="{FF2B5EF4-FFF2-40B4-BE49-F238E27FC236}">
              <a16:creationId xmlns:a16="http://schemas.microsoft.com/office/drawing/2014/main" id="{C32E6DED-8A0B-4185-ACB0-96CACBF1AD8A}"/>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3" name="正方形/長方形 622">
          <a:extLst>
            <a:ext uri="{FF2B5EF4-FFF2-40B4-BE49-F238E27FC236}">
              <a16:creationId xmlns:a16="http://schemas.microsoft.com/office/drawing/2014/main" id="{1BAEEFEB-5F79-41EE-B72A-4A1210068EE2}"/>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24" name="正方形/長方形 623">
          <a:extLst>
            <a:ext uri="{FF2B5EF4-FFF2-40B4-BE49-F238E27FC236}">
              <a16:creationId xmlns:a16="http://schemas.microsoft.com/office/drawing/2014/main" id="{CF9E6D3B-3245-43A1-8213-66C6C6056B91}"/>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5" name="正方形/長方形 624">
          <a:extLst>
            <a:ext uri="{FF2B5EF4-FFF2-40B4-BE49-F238E27FC236}">
              <a16:creationId xmlns:a16="http://schemas.microsoft.com/office/drawing/2014/main" id="{430B683C-34A2-4DE7-8BB8-286FEFE93452}"/>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26" name="正方形/長方形 625">
          <a:extLst>
            <a:ext uri="{FF2B5EF4-FFF2-40B4-BE49-F238E27FC236}">
              <a16:creationId xmlns:a16="http://schemas.microsoft.com/office/drawing/2014/main" id="{A64B8E97-3810-4A03-9AE4-19EBB6EEAD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27" name="正方形/長方形 626">
          <a:extLst>
            <a:ext uri="{FF2B5EF4-FFF2-40B4-BE49-F238E27FC236}">
              <a16:creationId xmlns:a16="http://schemas.microsoft.com/office/drawing/2014/main" id="{28116843-6ECA-4206-A92F-6E8F4ADE6E35}"/>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28" name="正方形/長方形 627">
          <a:extLst>
            <a:ext uri="{FF2B5EF4-FFF2-40B4-BE49-F238E27FC236}">
              <a16:creationId xmlns:a16="http://schemas.microsoft.com/office/drawing/2014/main" id="{60CC73BC-2A9E-43F2-9ABB-D22867FCE3B5}"/>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29" name="正方形/長方形 628">
          <a:extLst>
            <a:ext uri="{FF2B5EF4-FFF2-40B4-BE49-F238E27FC236}">
              <a16:creationId xmlns:a16="http://schemas.microsoft.com/office/drawing/2014/main" id="{26CA3796-6D01-49D0-941F-F25B80D3DCDE}"/>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0" name="正方形/長方形 629">
          <a:extLst>
            <a:ext uri="{FF2B5EF4-FFF2-40B4-BE49-F238E27FC236}">
              <a16:creationId xmlns:a16="http://schemas.microsoft.com/office/drawing/2014/main" id="{9D03C1CE-F2D0-4277-BEF8-5E6D6880DFE8}"/>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1" name="正方形/長方形 630">
          <a:extLst>
            <a:ext uri="{FF2B5EF4-FFF2-40B4-BE49-F238E27FC236}">
              <a16:creationId xmlns:a16="http://schemas.microsoft.com/office/drawing/2014/main" id="{2940AEB4-3063-4B9D-9756-1162795BA0C6}"/>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2" name="正方形/長方形 631">
          <a:extLst>
            <a:ext uri="{FF2B5EF4-FFF2-40B4-BE49-F238E27FC236}">
              <a16:creationId xmlns:a16="http://schemas.microsoft.com/office/drawing/2014/main" id="{88338B86-F9C5-4074-AC11-77C0DD8CB026}"/>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3" name="正方形/長方形 632">
          <a:extLst>
            <a:ext uri="{FF2B5EF4-FFF2-40B4-BE49-F238E27FC236}">
              <a16:creationId xmlns:a16="http://schemas.microsoft.com/office/drawing/2014/main" id="{021E8CB3-9CE6-45A4-AA17-ACA798B1D5D1}"/>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4" name="正方形/長方形 633">
          <a:extLst>
            <a:ext uri="{FF2B5EF4-FFF2-40B4-BE49-F238E27FC236}">
              <a16:creationId xmlns:a16="http://schemas.microsoft.com/office/drawing/2014/main" id="{446C304D-107D-49A1-824E-6772A01B0ACC}"/>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5" name="正方形/長方形 634">
          <a:extLst>
            <a:ext uri="{FF2B5EF4-FFF2-40B4-BE49-F238E27FC236}">
              <a16:creationId xmlns:a16="http://schemas.microsoft.com/office/drawing/2014/main" id="{9A042419-3831-4E42-AAAF-5CF0A6A371EF}"/>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6" name="正方形/長方形 635">
          <a:extLst>
            <a:ext uri="{FF2B5EF4-FFF2-40B4-BE49-F238E27FC236}">
              <a16:creationId xmlns:a16="http://schemas.microsoft.com/office/drawing/2014/main" id="{A93CF18B-6D0E-46C1-B588-D0EC9C8D1907}"/>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37" name="正方形/長方形 636">
          <a:extLst>
            <a:ext uri="{FF2B5EF4-FFF2-40B4-BE49-F238E27FC236}">
              <a16:creationId xmlns:a16="http://schemas.microsoft.com/office/drawing/2014/main" id="{883CE2B0-1F66-486E-B5EC-43C44165E6D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38" name="正方形/長方形 637">
          <a:extLst>
            <a:ext uri="{FF2B5EF4-FFF2-40B4-BE49-F238E27FC236}">
              <a16:creationId xmlns:a16="http://schemas.microsoft.com/office/drawing/2014/main" id="{EAD7F13C-A95A-4956-B04D-6CA76A9BB66E}"/>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39" name="正方形/長方形 638">
          <a:extLst>
            <a:ext uri="{FF2B5EF4-FFF2-40B4-BE49-F238E27FC236}">
              <a16:creationId xmlns:a16="http://schemas.microsoft.com/office/drawing/2014/main" id="{A64B81E3-2645-4853-8D60-FF1889FDAAF4}"/>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0" name="テキスト ボックス 639">
          <a:extLst>
            <a:ext uri="{FF2B5EF4-FFF2-40B4-BE49-F238E27FC236}">
              <a16:creationId xmlns:a16="http://schemas.microsoft.com/office/drawing/2014/main" id="{C3456C18-E6B1-48E5-876E-0E8D9B2F5609}"/>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1" name="直線コネクタ 640">
          <a:extLst>
            <a:ext uri="{FF2B5EF4-FFF2-40B4-BE49-F238E27FC236}">
              <a16:creationId xmlns:a16="http://schemas.microsoft.com/office/drawing/2014/main" id="{10E3B0B2-349B-47DE-AF41-3CBD523760CC}"/>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2" name="テキスト ボックス 641">
          <a:extLst>
            <a:ext uri="{FF2B5EF4-FFF2-40B4-BE49-F238E27FC236}">
              <a16:creationId xmlns:a16="http://schemas.microsoft.com/office/drawing/2014/main" id="{0C90C40F-3604-4316-9B6F-88DB9778E911}"/>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43" name="直線コネクタ 642">
          <a:extLst>
            <a:ext uri="{FF2B5EF4-FFF2-40B4-BE49-F238E27FC236}">
              <a16:creationId xmlns:a16="http://schemas.microsoft.com/office/drawing/2014/main" id="{48F74C11-EDC1-4EBD-98EC-BC6BDD6FBD71}"/>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44" name="テキスト ボックス 643">
          <a:extLst>
            <a:ext uri="{FF2B5EF4-FFF2-40B4-BE49-F238E27FC236}">
              <a16:creationId xmlns:a16="http://schemas.microsoft.com/office/drawing/2014/main" id="{C4D8DE89-DCE5-41E2-9CB5-C1805AC83A85}"/>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45" name="直線コネクタ 644">
          <a:extLst>
            <a:ext uri="{FF2B5EF4-FFF2-40B4-BE49-F238E27FC236}">
              <a16:creationId xmlns:a16="http://schemas.microsoft.com/office/drawing/2014/main" id="{C36526C2-2407-4AF5-A7F6-B5E28EC8C1A7}"/>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46" name="テキスト ボックス 645">
          <a:extLst>
            <a:ext uri="{FF2B5EF4-FFF2-40B4-BE49-F238E27FC236}">
              <a16:creationId xmlns:a16="http://schemas.microsoft.com/office/drawing/2014/main" id="{B553230D-AA1B-4230-B764-D3D7B1307152}"/>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47" name="直線コネクタ 646">
          <a:extLst>
            <a:ext uri="{FF2B5EF4-FFF2-40B4-BE49-F238E27FC236}">
              <a16:creationId xmlns:a16="http://schemas.microsoft.com/office/drawing/2014/main" id="{CEE3E9CA-02C7-4578-9944-55C45AAE653A}"/>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48" name="テキスト ボックス 647">
          <a:extLst>
            <a:ext uri="{FF2B5EF4-FFF2-40B4-BE49-F238E27FC236}">
              <a16:creationId xmlns:a16="http://schemas.microsoft.com/office/drawing/2014/main" id="{9978D4E6-52AA-41E9-B0EE-537BDA65FFC2}"/>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49" name="直線コネクタ 648">
          <a:extLst>
            <a:ext uri="{FF2B5EF4-FFF2-40B4-BE49-F238E27FC236}">
              <a16:creationId xmlns:a16="http://schemas.microsoft.com/office/drawing/2014/main" id="{6B2FEFC4-F7C7-4119-B484-CEC21938FFF2}"/>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0" name="テキスト ボックス 649">
          <a:extLst>
            <a:ext uri="{FF2B5EF4-FFF2-40B4-BE49-F238E27FC236}">
              <a16:creationId xmlns:a16="http://schemas.microsoft.com/office/drawing/2014/main" id="{FF13014E-1B28-4EAF-A3C5-96A35F7E9773}"/>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1" name="直線コネクタ 650">
          <a:extLst>
            <a:ext uri="{FF2B5EF4-FFF2-40B4-BE49-F238E27FC236}">
              <a16:creationId xmlns:a16="http://schemas.microsoft.com/office/drawing/2014/main" id="{0A5979D9-E648-4B27-8EC4-C580573CD5A2}"/>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652" name="テキスト ボックス 651">
          <a:extLst>
            <a:ext uri="{FF2B5EF4-FFF2-40B4-BE49-F238E27FC236}">
              <a16:creationId xmlns:a16="http://schemas.microsoft.com/office/drawing/2014/main" id="{FDCE0B7A-7DB7-4521-A4F7-0512FE1F3025}"/>
            </a:ext>
          </a:extLst>
        </xdr:cNvPr>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3" name="直線コネクタ 652">
          <a:extLst>
            <a:ext uri="{FF2B5EF4-FFF2-40B4-BE49-F238E27FC236}">
              <a16:creationId xmlns:a16="http://schemas.microsoft.com/office/drawing/2014/main" id="{FA7552B8-57AE-4EF0-84AC-85818BC1225F}"/>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4" name="【公民館】&#10;有形固定資産減価償却率グラフ枠">
          <a:extLst>
            <a:ext uri="{FF2B5EF4-FFF2-40B4-BE49-F238E27FC236}">
              <a16:creationId xmlns:a16="http://schemas.microsoft.com/office/drawing/2014/main" id="{5BB85FFA-451C-475D-869C-058F4548ACC6}"/>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69850</xdr:rowOff>
    </xdr:to>
    <xdr:cxnSp macro="">
      <xdr:nvCxnSpPr>
        <xdr:cNvPr id="655" name="直線コネクタ 654">
          <a:extLst>
            <a:ext uri="{FF2B5EF4-FFF2-40B4-BE49-F238E27FC236}">
              <a16:creationId xmlns:a16="http://schemas.microsoft.com/office/drawing/2014/main" id="{52C3C4C1-C415-4427-94DF-0555138ADB8C}"/>
            </a:ext>
          </a:extLst>
        </xdr:cNvPr>
        <xdr:cNvCxnSpPr/>
      </xdr:nvCxnSpPr>
      <xdr:spPr>
        <a:xfrm flipV="1">
          <a:off x="16318864"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73677</xdr:rowOff>
    </xdr:from>
    <xdr:ext cx="469744" cy="259045"/>
    <xdr:sp macro="" textlink="">
      <xdr:nvSpPr>
        <xdr:cNvPr id="656" name="【公民館】&#10;有形固定資産減価償却率最小値テキスト">
          <a:extLst>
            <a:ext uri="{FF2B5EF4-FFF2-40B4-BE49-F238E27FC236}">
              <a16:creationId xmlns:a16="http://schemas.microsoft.com/office/drawing/2014/main" id="{A3CCDD76-46C0-4299-9281-A32BFACE747C}"/>
            </a:ext>
          </a:extLst>
        </xdr:cNvPr>
        <xdr:cNvSpPr txBox="1"/>
      </xdr:nvSpPr>
      <xdr:spPr>
        <a:xfrm>
          <a:off x="16357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69850</xdr:rowOff>
    </xdr:from>
    <xdr:to>
      <xdr:col>86</xdr:col>
      <xdr:colOff>25400</xdr:colOff>
      <xdr:row>107</xdr:row>
      <xdr:rowOff>69850</xdr:rowOff>
    </xdr:to>
    <xdr:cxnSp macro="">
      <xdr:nvCxnSpPr>
        <xdr:cNvPr id="657" name="直線コネクタ 656">
          <a:extLst>
            <a:ext uri="{FF2B5EF4-FFF2-40B4-BE49-F238E27FC236}">
              <a16:creationId xmlns:a16="http://schemas.microsoft.com/office/drawing/2014/main" id="{E7BC86DB-15C3-4FEB-9AC7-A7C60095CEC9}"/>
            </a:ext>
          </a:extLst>
        </xdr:cNvPr>
        <xdr:cNvCxnSpPr/>
      </xdr:nvCxnSpPr>
      <xdr:spPr>
        <a:xfrm>
          <a:off x="16230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340478" cy="259045"/>
    <xdr:sp macro="" textlink="">
      <xdr:nvSpPr>
        <xdr:cNvPr id="658" name="【公民館】&#10;有形固定資産減価償却率最大値テキスト">
          <a:extLst>
            <a:ext uri="{FF2B5EF4-FFF2-40B4-BE49-F238E27FC236}">
              <a16:creationId xmlns:a16="http://schemas.microsoft.com/office/drawing/2014/main" id="{F7B35D54-F1C5-43E1-ABAD-703E5D1F041C}"/>
            </a:ext>
          </a:extLst>
        </xdr:cNvPr>
        <xdr:cNvSpPr txBox="1"/>
      </xdr:nvSpPr>
      <xdr:spPr>
        <a:xfrm>
          <a:off x="16357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659" name="直線コネクタ 658">
          <a:extLst>
            <a:ext uri="{FF2B5EF4-FFF2-40B4-BE49-F238E27FC236}">
              <a16:creationId xmlns:a16="http://schemas.microsoft.com/office/drawing/2014/main" id="{7EE275CB-9F0C-4929-B2F9-EA08352014F6}"/>
            </a:ext>
          </a:extLst>
        </xdr:cNvPr>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95266</xdr:rowOff>
    </xdr:from>
    <xdr:ext cx="405111" cy="259045"/>
    <xdr:sp macro="" textlink="">
      <xdr:nvSpPr>
        <xdr:cNvPr id="660" name="【公民館】&#10;有形固定資産減価償却率平均値テキスト">
          <a:extLst>
            <a:ext uri="{FF2B5EF4-FFF2-40B4-BE49-F238E27FC236}">
              <a16:creationId xmlns:a16="http://schemas.microsoft.com/office/drawing/2014/main" id="{2A713D8C-E8B1-4B6A-820E-CE23B64B9B0B}"/>
            </a:ext>
          </a:extLst>
        </xdr:cNvPr>
        <xdr:cNvSpPr txBox="1"/>
      </xdr:nvSpPr>
      <xdr:spPr>
        <a:xfrm>
          <a:off x="16357600" y="179260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116839</xdr:rowOff>
    </xdr:from>
    <xdr:to>
      <xdr:col>85</xdr:col>
      <xdr:colOff>177800</xdr:colOff>
      <xdr:row>105</xdr:row>
      <xdr:rowOff>46989</xdr:rowOff>
    </xdr:to>
    <xdr:sp macro="" textlink="">
      <xdr:nvSpPr>
        <xdr:cNvPr id="661" name="フローチャート: 判断 660">
          <a:extLst>
            <a:ext uri="{FF2B5EF4-FFF2-40B4-BE49-F238E27FC236}">
              <a16:creationId xmlns:a16="http://schemas.microsoft.com/office/drawing/2014/main" id="{8D7FB6BC-862D-4570-BE69-B9E74265551D}"/>
            </a:ext>
          </a:extLst>
        </xdr:cNvPr>
        <xdr:cNvSpPr/>
      </xdr:nvSpPr>
      <xdr:spPr>
        <a:xfrm>
          <a:off x="162687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88900</xdr:rowOff>
    </xdr:from>
    <xdr:to>
      <xdr:col>81</xdr:col>
      <xdr:colOff>101600</xdr:colOff>
      <xdr:row>105</xdr:row>
      <xdr:rowOff>19050</xdr:rowOff>
    </xdr:to>
    <xdr:sp macro="" textlink="">
      <xdr:nvSpPr>
        <xdr:cNvPr id="662" name="フローチャート: 判断 661">
          <a:extLst>
            <a:ext uri="{FF2B5EF4-FFF2-40B4-BE49-F238E27FC236}">
              <a16:creationId xmlns:a16="http://schemas.microsoft.com/office/drawing/2014/main" id="{54C04EA8-720D-470E-A2FF-8DA64FF1F77E}"/>
            </a:ext>
          </a:extLst>
        </xdr:cNvPr>
        <xdr:cNvSpPr/>
      </xdr:nvSpPr>
      <xdr:spPr>
        <a:xfrm>
          <a:off x="15430500" y="1791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77470</xdr:rowOff>
    </xdr:from>
    <xdr:to>
      <xdr:col>76</xdr:col>
      <xdr:colOff>165100</xdr:colOff>
      <xdr:row>105</xdr:row>
      <xdr:rowOff>7620</xdr:rowOff>
    </xdr:to>
    <xdr:sp macro="" textlink="">
      <xdr:nvSpPr>
        <xdr:cNvPr id="663" name="フローチャート: 判断 662">
          <a:extLst>
            <a:ext uri="{FF2B5EF4-FFF2-40B4-BE49-F238E27FC236}">
              <a16:creationId xmlns:a16="http://schemas.microsoft.com/office/drawing/2014/main" id="{3B3638DD-1165-49DB-870C-EC9068C3D76A}"/>
            </a:ext>
          </a:extLst>
        </xdr:cNvPr>
        <xdr:cNvSpPr/>
      </xdr:nvSpPr>
      <xdr:spPr>
        <a:xfrm>
          <a:off x="14541500" y="17908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50800</xdr:rowOff>
    </xdr:from>
    <xdr:to>
      <xdr:col>72</xdr:col>
      <xdr:colOff>38100</xdr:colOff>
      <xdr:row>104</xdr:row>
      <xdr:rowOff>152400</xdr:rowOff>
    </xdr:to>
    <xdr:sp macro="" textlink="">
      <xdr:nvSpPr>
        <xdr:cNvPr id="664" name="フローチャート: 判断 663">
          <a:extLst>
            <a:ext uri="{FF2B5EF4-FFF2-40B4-BE49-F238E27FC236}">
              <a16:creationId xmlns:a16="http://schemas.microsoft.com/office/drawing/2014/main" id="{13366C51-8DC8-48A2-A8EE-E403CC27C062}"/>
            </a:ext>
          </a:extLst>
        </xdr:cNvPr>
        <xdr:cNvSpPr/>
      </xdr:nvSpPr>
      <xdr:spPr>
        <a:xfrm>
          <a:off x="13652500" y="1788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31750</xdr:rowOff>
    </xdr:from>
    <xdr:to>
      <xdr:col>67</xdr:col>
      <xdr:colOff>101600</xdr:colOff>
      <xdr:row>104</xdr:row>
      <xdr:rowOff>133350</xdr:rowOff>
    </xdr:to>
    <xdr:sp macro="" textlink="">
      <xdr:nvSpPr>
        <xdr:cNvPr id="665" name="フローチャート: 判断 664">
          <a:extLst>
            <a:ext uri="{FF2B5EF4-FFF2-40B4-BE49-F238E27FC236}">
              <a16:creationId xmlns:a16="http://schemas.microsoft.com/office/drawing/2014/main" id="{985B0689-4DB7-4E02-AFE5-3D8C012C9012}"/>
            </a:ext>
          </a:extLst>
        </xdr:cNvPr>
        <xdr:cNvSpPr/>
      </xdr:nvSpPr>
      <xdr:spPr>
        <a:xfrm>
          <a:off x="12763500" y="1786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66" name="テキスト ボックス 665">
          <a:extLst>
            <a:ext uri="{FF2B5EF4-FFF2-40B4-BE49-F238E27FC236}">
              <a16:creationId xmlns:a16="http://schemas.microsoft.com/office/drawing/2014/main" id="{DB4DC5C6-EE7D-40AB-BB01-8E147855EC82}"/>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67" name="テキスト ボックス 666">
          <a:extLst>
            <a:ext uri="{FF2B5EF4-FFF2-40B4-BE49-F238E27FC236}">
              <a16:creationId xmlns:a16="http://schemas.microsoft.com/office/drawing/2014/main" id="{D79813DD-4879-4878-85B8-DF68043B10DD}"/>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68" name="テキスト ボックス 667">
          <a:extLst>
            <a:ext uri="{FF2B5EF4-FFF2-40B4-BE49-F238E27FC236}">
              <a16:creationId xmlns:a16="http://schemas.microsoft.com/office/drawing/2014/main" id="{472CF3F5-C58E-4020-8513-0AAB8B36AE5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69" name="テキスト ボックス 668">
          <a:extLst>
            <a:ext uri="{FF2B5EF4-FFF2-40B4-BE49-F238E27FC236}">
              <a16:creationId xmlns:a16="http://schemas.microsoft.com/office/drawing/2014/main" id="{35B521EC-BE8D-4FD6-8CF6-C6FA745EF161}"/>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0" name="テキスト ボックス 669">
          <a:extLst>
            <a:ext uri="{FF2B5EF4-FFF2-40B4-BE49-F238E27FC236}">
              <a16:creationId xmlns:a16="http://schemas.microsoft.com/office/drawing/2014/main" id="{E32BC330-BA59-4428-8C00-C4CEA35F07BA}"/>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39370</xdr:rowOff>
    </xdr:from>
    <xdr:to>
      <xdr:col>85</xdr:col>
      <xdr:colOff>177800</xdr:colOff>
      <xdr:row>104</xdr:row>
      <xdr:rowOff>140970</xdr:rowOff>
    </xdr:to>
    <xdr:sp macro="" textlink="">
      <xdr:nvSpPr>
        <xdr:cNvPr id="671" name="楕円 670">
          <a:extLst>
            <a:ext uri="{FF2B5EF4-FFF2-40B4-BE49-F238E27FC236}">
              <a16:creationId xmlns:a16="http://schemas.microsoft.com/office/drawing/2014/main" id="{1B2E2A96-ECCE-43E9-9138-FC943630981B}"/>
            </a:ext>
          </a:extLst>
        </xdr:cNvPr>
        <xdr:cNvSpPr/>
      </xdr:nvSpPr>
      <xdr:spPr>
        <a:xfrm>
          <a:off x="16268700" y="1787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62247</xdr:rowOff>
    </xdr:from>
    <xdr:ext cx="405111" cy="259045"/>
    <xdr:sp macro="" textlink="">
      <xdr:nvSpPr>
        <xdr:cNvPr id="672" name="【公民館】&#10;有形固定資産減価償却率該当値テキスト">
          <a:extLst>
            <a:ext uri="{FF2B5EF4-FFF2-40B4-BE49-F238E27FC236}">
              <a16:creationId xmlns:a16="http://schemas.microsoft.com/office/drawing/2014/main" id="{DB5E0EF0-E6F6-443D-8CFC-0A0BBD4759E6}"/>
            </a:ext>
          </a:extLst>
        </xdr:cNvPr>
        <xdr:cNvSpPr txBox="1"/>
      </xdr:nvSpPr>
      <xdr:spPr>
        <a:xfrm>
          <a:off x="16357600" y="17721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17780</xdr:rowOff>
    </xdr:from>
    <xdr:to>
      <xdr:col>81</xdr:col>
      <xdr:colOff>101600</xdr:colOff>
      <xdr:row>104</xdr:row>
      <xdr:rowOff>119380</xdr:rowOff>
    </xdr:to>
    <xdr:sp macro="" textlink="">
      <xdr:nvSpPr>
        <xdr:cNvPr id="673" name="楕円 672">
          <a:extLst>
            <a:ext uri="{FF2B5EF4-FFF2-40B4-BE49-F238E27FC236}">
              <a16:creationId xmlns:a16="http://schemas.microsoft.com/office/drawing/2014/main" id="{33E7AFB2-2FE0-49EC-9427-ECEB130D9B06}"/>
            </a:ext>
          </a:extLst>
        </xdr:cNvPr>
        <xdr:cNvSpPr/>
      </xdr:nvSpPr>
      <xdr:spPr>
        <a:xfrm>
          <a:off x="15430500" y="1784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68580</xdr:rowOff>
    </xdr:from>
    <xdr:to>
      <xdr:col>85</xdr:col>
      <xdr:colOff>127000</xdr:colOff>
      <xdr:row>104</xdr:row>
      <xdr:rowOff>90170</xdr:rowOff>
    </xdr:to>
    <xdr:cxnSp macro="">
      <xdr:nvCxnSpPr>
        <xdr:cNvPr id="674" name="直線コネクタ 673">
          <a:extLst>
            <a:ext uri="{FF2B5EF4-FFF2-40B4-BE49-F238E27FC236}">
              <a16:creationId xmlns:a16="http://schemas.microsoft.com/office/drawing/2014/main" id="{890712A8-0FE4-4616-B15F-058759CA9B28}"/>
            </a:ext>
          </a:extLst>
        </xdr:cNvPr>
        <xdr:cNvCxnSpPr/>
      </xdr:nvCxnSpPr>
      <xdr:spPr>
        <a:xfrm>
          <a:off x="15481300" y="17899380"/>
          <a:ext cx="8382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165100</xdr:rowOff>
    </xdr:from>
    <xdr:to>
      <xdr:col>76</xdr:col>
      <xdr:colOff>165100</xdr:colOff>
      <xdr:row>104</xdr:row>
      <xdr:rowOff>95250</xdr:rowOff>
    </xdr:to>
    <xdr:sp macro="" textlink="">
      <xdr:nvSpPr>
        <xdr:cNvPr id="675" name="楕円 674">
          <a:extLst>
            <a:ext uri="{FF2B5EF4-FFF2-40B4-BE49-F238E27FC236}">
              <a16:creationId xmlns:a16="http://schemas.microsoft.com/office/drawing/2014/main" id="{7B656FAF-13BB-4829-9A63-5233E4E02A15}"/>
            </a:ext>
          </a:extLst>
        </xdr:cNvPr>
        <xdr:cNvSpPr/>
      </xdr:nvSpPr>
      <xdr:spPr>
        <a:xfrm>
          <a:off x="14541500" y="17824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44450</xdr:rowOff>
    </xdr:from>
    <xdr:to>
      <xdr:col>81</xdr:col>
      <xdr:colOff>50800</xdr:colOff>
      <xdr:row>104</xdr:row>
      <xdr:rowOff>68580</xdr:rowOff>
    </xdr:to>
    <xdr:cxnSp macro="">
      <xdr:nvCxnSpPr>
        <xdr:cNvPr id="676" name="直線コネクタ 675">
          <a:extLst>
            <a:ext uri="{FF2B5EF4-FFF2-40B4-BE49-F238E27FC236}">
              <a16:creationId xmlns:a16="http://schemas.microsoft.com/office/drawing/2014/main" id="{358FE82F-1E2C-4DDD-8F6E-911329EEE7EC}"/>
            </a:ext>
          </a:extLst>
        </xdr:cNvPr>
        <xdr:cNvCxnSpPr/>
      </xdr:nvCxnSpPr>
      <xdr:spPr>
        <a:xfrm>
          <a:off x="14592300" y="1787525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147320</xdr:rowOff>
    </xdr:from>
    <xdr:to>
      <xdr:col>72</xdr:col>
      <xdr:colOff>38100</xdr:colOff>
      <xdr:row>104</xdr:row>
      <xdr:rowOff>77470</xdr:rowOff>
    </xdr:to>
    <xdr:sp macro="" textlink="">
      <xdr:nvSpPr>
        <xdr:cNvPr id="677" name="楕円 676">
          <a:extLst>
            <a:ext uri="{FF2B5EF4-FFF2-40B4-BE49-F238E27FC236}">
              <a16:creationId xmlns:a16="http://schemas.microsoft.com/office/drawing/2014/main" id="{B4433C99-B178-479E-8A6B-C5BE0AB95771}"/>
            </a:ext>
          </a:extLst>
        </xdr:cNvPr>
        <xdr:cNvSpPr/>
      </xdr:nvSpPr>
      <xdr:spPr>
        <a:xfrm>
          <a:off x="13652500" y="1780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26670</xdr:rowOff>
    </xdr:from>
    <xdr:to>
      <xdr:col>76</xdr:col>
      <xdr:colOff>114300</xdr:colOff>
      <xdr:row>104</xdr:row>
      <xdr:rowOff>44450</xdr:rowOff>
    </xdr:to>
    <xdr:cxnSp macro="">
      <xdr:nvCxnSpPr>
        <xdr:cNvPr id="678" name="直線コネクタ 677">
          <a:extLst>
            <a:ext uri="{FF2B5EF4-FFF2-40B4-BE49-F238E27FC236}">
              <a16:creationId xmlns:a16="http://schemas.microsoft.com/office/drawing/2014/main" id="{6E784CD4-CA27-4D8A-B147-3E859A7517ED}"/>
            </a:ext>
          </a:extLst>
        </xdr:cNvPr>
        <xdr:cNvCxnSpPr/>
      </xdr:nvCxnSpPr>
      <xdr:spPr>
        <a:xfrm>
          <a:off x="13703300" y="17857470"/>
          <a:ext cx="88900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134620</xdr:rowOff>
    </xdr:from>
    <xdr:to>
      <xdr:col>67</xdr:col>
      <xdr:colOff>101600</xdr:colOff>
      <xdr:row>104</xdr:row>
      <xdr:rowOff>64770</xdr:rowOff>
    </xdr:to>
    <xdr:sp macro="" textlink="">
      <xdr:nvSpPr>
        <xdr:cNvPr id="679" name="楕円 678">
          <a:extLst>
            <a:ext uri="{FF2B5EF4-FFF2-40B4-BE49-F238E27FC236}">
              <a16:creationId xmlns:a16="http://schemas.microsoft.com/office/drawing/2014/main" id="{4D8EC00D-E721-42F8-BF03-E9A7DA7A9D0C}"/>
            </a:ext>
          </a:extLst>
        </xdr:cNvPr>
        <xdr:cNvSpPr/>
      </xdr:nvSpPr>
      <xdr:spPr>
        <a:xfrm>
          <a:off x="12763500" y="1779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13970</xdr:rowOff>
    </xdr:from>
    <xdr:to>
      <xdr:col>71</xdr:col>
      <xdr:colOff>177800</xdr:colOff>
      <xdr:row>104</xdr:row>
      <xdr:rowOff>26670</xdr:rowOff>
    </xdr:to>
    <xdr:cxnSp macro="">
      <xdr:nvCxnSpPr>
        <xdr:cNvPr id="680" name="直線コネクタ 679">
          <a:extLst>
            <a:ext uri="{FF2B5EF4-FFF2-40B4-BE49-F238E27FC236}">
              <a16:creationId xmlns:a16="http://schemas.microsoft.com/office/drawing/2014/main" id="{F40E3065-392A-440B-94D9-3570F4304309}"/>
            </a:ext>
          </a:extLst>
        </xdr:cNvPr>
        <xdr:cNvCxnSpPr/>
      </xdr:nvCxnSpPr>
      <xdr:spPr>
        <a:xfrm>
          <a:off x="12814300" y="1784477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10177</xdr:rowOff>
    </xdr:from>
    <xdr:ext cx="405111" cy="259045"/>
    <xdr:sp macro="" textlink="">
      <xdr:nvSpPr>
        <xdr:cNvPr id="681" name="n_1aveValue【公民館】&#10;有形固定資産減価償却率">
          <a:extLst>
            <a:ext uri="{FF2B5EF4-FFF2-40B4-BE49-F238E27FC236}">
              <a16:creationId xmlns:a16="http://schemas.microsoft.com/office/drawing/2014/main" id="{91C9A512-06D2-47DF-80CF-867E71F29E45}"/>
            </a:ext>
          </a:extLst>
        </xdr:cNvPr>
        <xdr:cNvSpPr txBox="1"/>
      </xdr:nvSpPr>
      <xdr:spPr>
        <a:xfrm>
          <a:off x="15266044" y="18012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170197</xdr:rowOff>
    </xdr:from>
    <xdr:ext cx="405111" cy="259045"/>
    <xdr:sp macro="" textlink="">
      <xdr:nvSpPr>
        <xdr:cNvPr id="682" name="n_2aveValue【公民館】&#10;有形固定資産減価償却率">
          <a:extLst>
            <a:ext uri="{FF2B5EF4-FFF2-40B4-BE49-F238E27FC236}">
              <a16:creationId xmlns:a16="http://schemas.microsoft.com/office/drawing/2014/main" id="{4F4BB362-480D-4817-A7FF-8DFA85E0A817}"/>
            </a:ext>
          </a:extLst>
        </xdr:cNvPr>
        <xdr:cNvSpPr txBox="1"/>
      </xdr:nvSpPr>
      <xdr:spPr>
        <a:xfrm>
          <a:off x="14389744" y="18000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143527</xdr:rowOff>
    </xdr:from>
    <xdr:ext cx="405111" cy="259045"/>
    <xdr:sp macro="" textlink="">
      <xdr:nvSpPr>
        <xdr:cNvPr id="683" name="n_3aveValue【公民館】&#10;有形固定資産減価償却率">
          <a:extLst>
            <a:ext uri="{FF2B5EF4-FFF2-40B4-BE49-F238E27FC236}">
              <a16:creationId xmlns:a16="http://schemas.microsoft.com/office/drawing/2014/main" id="{282CAD7A-00D5-4070-9359-8F57CB87AC23}"/>
            </a:ext>
          </a:extLst>
        </xdr:cNvPr>
        <xdr:cNvSpPr txBox="1"/>
      </xdr:nvSpPr>
      <xdr:spPr>
        <a:xfrm>
          <a:off x="13500744" y="17974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124477</xdr:rowOff>
    </xdr:from>
    <xdr:ext cx="405111" cy="259045"/>
    <xdr:sp macro="" textlink="">
      <xdr:nvSpPr>
        <xdr:cNvPr id="684" name="n_4aveValue【公民館】&#10;有形固定資産減価償却率">
          <a:extLst>
            <a:ext uri="{FF2B5EF4-FFF2-40B4-BE49-F238E27FC236}">
              <a16:creationId xmlns:a16="http://schemas.microsoft.com/office/drawing/2014/main" id="{CF53C324-5773-471E-8154-E75E6585F8B1}"/>
            </a:ext>
          </a:extLst>
        </xdr:cNvPr>
        <xdr:cNvSpPr txBox="1"/>
      </xdr:nvSpPr>
      <xdr:spPr>
        <a:xfrm>
          <a:off x="12611744" y="17955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135907</xdr:rowOff>
    </xdr:from>
    <xdr:ext cx="405111" cy="259045"/>
    <xdr:sp macro="" textlink="">
      <xdr:nvSpPr>
        <xdr:cNvPr id="685" name="n_1mainValue【公民館】&#10;有形固定資産減価償却率">
          <a:extLst>
            <a:ext uri="{FF2B5EF4-FFF2-40B4-BE49-F238E27FC236}">
              <a16:creationId xmlns:a16="http://schemas.microsoft.com/office/drawing/2014/main" id="{2AAB17E9-6630-4610-A227-0B308CDC4B46}"/>
            </a:ext>
          </a:extLst>
        </xdr:cNvPr>
        <xdr:cNvSpPr txBox="1"/>
      </xdr:nvSpPr>
      <xdr:spPr>
        <a:xfrm>
          <a:off x="15266044" y="1762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111777</xdr:rowOff>
    </xdr:from>
    <xdr:ext cx="405111" cy="259045"/>
    <xdr:sp macro="" textlink="">
      <xdr:nvSpPr>
        <xdr:cNvPr id="686" name="n_2mainValue【公民館】&#10;有形固定資産減価償却率">
          <a:extLst>
            <a:ext uri="{FF2B5EF4-FFF2-40B4-BE49-F238E27FC236}">
              <a16:creationId xmlns:a16="http://schemas.microsoft.com/office/drawing/2014/main" id="{150F1002-ADB9-4460-9F58-6A20F5A82E35}"/>
            </a:ext>
          </a:extLst>
        </xdr:cNvPr>
        <xdr:cNvSpPr txBox="1"/>
      </xdr:nvSpPr>
      <xdr:spPr>
        <a:xfrm>
          <a:off x="14389744" y="17599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93997</xdr:rowOff>
    </xdr:from>
    <xdr:ext cx="405111" cy="259045"/>
    <xdr:sp macro="" textlink="">
      <xdr:nvSpPr>
        <xdr:cNvPr id="687" name="n_3mainValue【公民館】&#10;有形固定資産減価償却率">
          <a:extLst>
            <a:ext uri="{FF2B5EF4-FFF2-40B4-BE49-F238E27FC236}">
              <a16:creationId xmlns:a16="http://schemas.microsoft.com/office/drawing/2014/main" id="{0FC3F017-2FBB-4C72-B9C4-C974D842C4EA}"/>
            </a:ext>
          </a:extLst>
        </xdr:cNvPr>
        <xdr:cNvSpPr txBox="1"/>
      </xdr:nvSpPr>
      <xdr:spPr>
        <a:xfrm>
          <a:off x="13500744" y="1758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81297</xdr:rowOff>
    </xdr:from>
    <xdr:ext cx="405111" cy="259045"/>
    <xdr:sp macro="" textlink="">
      <xdr:nvSpPr>
        <xdr:cNvPr id="688" name="n_4mainValue【公民館】&#10;有形固定資産減価償却率">
          <a:extLst>
            <a:ext uri="{FF2B5EF4-FFF2-40B4-BE49-F238E27FC236}">
              <a16:creationId xmlns:a16="http://schemas.microsoft.com/office/drawing/2014/main" id="{3E29132D-D20F-402C-9D03-D9208F69E510}"/>
            </a:ext>
          </a:extLst>
        </xdr:cNvPr>
        <xdr:cNvSpPr txBox="1"/>
      </xdr:nvSpPr>
      <xdr:spPr>
        <a:xfrm>
          <a:off x="12611744" y="17569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89" name="正方形/長方形 688">
          <a:extLst>
            <a:ext uri="{FF2B5EF4-FFF2-40B4-BE49-F238E27FC236}">
              <a16:creationId xmlns:a16="http://schemas.microsoft.com/office/drawing/2014/main" id="{F74F6C4D-4FF0-472B-ADB4-B427AD655A35}"/>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0" name="正方形/長方形 689">
          <a:extLst>
            <a:ext uri="{FF2B5EF4-FFF2-40B4-BE49-F238E27FC236}">
              <a16:creationId xmlns:a16="http://schemas.microsoft.com/office/drawing/2014/main" id="{0EF410D5-3E84-4374-8FA6-547026559983}"/>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1" name="正方形/長方形 690">
          <a:extLst>
            <a:ext uri="{FF2B5EF4-FFF2-40B4-BE49-F238E27FC236}">
              <a16:creationId xmlns:a16="http://schemas.microsoft.com/office/drawing/2014/main" id="{4920C56F-5614-4A47-BBF6-94551AE70C0D}"/>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2" name="正方形/長方形 691">
          <a:extLst>
            <a:ext uri="{FF2B5EF4-FFF2-40B4-BE49-F238E27FC236}">
              <a16:creationId xmlns:a16="http://schemas.microsoft.com/office/drawing/2014/main" id="{61237B23-F1A1-495C-81CD-CC34FB54754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3" name="正方形/長方形 692">
          <a:extLst>
            <a:ext uri="{FF2B5EF4-FFF2-40B4-BE49-F238E27FC236}">
              <a16:creationId xmlns:a16="http://schemas.microsoft.com/office/drawing/2014/main" id="{82983E59-2B2C-4F5E-8F05-5CA0B9D54859}"/>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4" name="正方形/長方形 693">
          <a:extLst>
            <a:ext uri="{FF2B5EF4-FFF2-40B4-BE49-F238E27FC236}">
              <a16:creationId xmlns:a16="http://schemas.microsoft.com/office/drawing/2014/main" id="{DA5CB61A-41BF-4A12-B03E-1C7C51C0D2DD}"/>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95" name="正方形/長方形 694">
          <a:extLst>
            <a:ext uri="{FF2B5EF4-FFF2-40B4-BE49-F238E27FC236}">
              <a16:creationId xmlns:a16="http://schemas.microsoft.com/office/drawing/2014/main" id="{1BE29B07-9C13-4EB7-9418-0F5E107FAE55}"/>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96" name="正方形/長方形 695">
          <a:extLst>
            <a:ext uri="{FF2B5EF4-FFF2-40B4-BE49-F238E27FC236}">
              <a16:creationId xmlns:a16="http://schemas.microsoft.com/office/drawing/2014/main" id="{73FF64CD-7085-4304-91ED-908CF3A8AA04}"/>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97" name="テキスト ボックス 696">
          <a:extLst>
            <a:ext uri="{FF2B5EF4-FFF2-40B4-BE49-F238E27FC236}">
              <a16:creationId xmlns:a16="http://schemas.microsoft.com/office/drawing/2014/main" id="{7C01EE99-F64F-4EFA-9AEE-93DCE0CB972F}"/>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98" name="直線コネクタ 697">
          <a:extLst>
            <a:ext uri="{FF2B5EF4-FFF2-40B4-BE49-F238E27FC236}">
              <a16:creationId xmlns:a16="http://schemas.microsoft.com/office/drawing/2014/main" id="{039F2FAA-A6E9-46B4-85DE-B6BFAC9249EA}"/>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699" name="直線コネクタ 698">
          <a:extLst>
            <a:ext uri="{FF2B5EF4-FFF2-40B4-BE49-F238E27FC236}">
              <a16:creationId xmlns:a16="http://schemas.microsoft.com/office/drawing/2014/main" id="{2F2B68A1-7CC7-42A8-9879-9E008EABDF32}"/>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00" name="テキスト ボックス 699">
          <a:extLst>
            <a:ext uri="{FF2B5EF4-FFF2-40B4-BE49-F238E27FC236}">
              <a16:creationId xmlns:a16="http://schemas.microsoft.com/office/drawing/2014/main" id="{99C6EB55-1ED5-448A-92F7-8C568A037DFA}"/>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01" name="直線コネクタ 700">
          <a:extLst>
            <a:ext uri="{FF2B5EF4-FFF2-40B4-BE49-F238E27FC236}">
              <a16:creationId xmlns:a16="http://schemas.microsoft.com/office/drawing/2014/main" id="{68F39AAE-9BDE-4B40-84C5-086C310236CC}"/>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02" name="テキスト ボックス 701">
          <a:extLst>
            <a:ext uri="{FF2B5EF4-FFF2-40B4-BE49-F238E27FC236}">
              <a16:creationId xmlns:a16="http://schemas.microsoft.com/office/drawing/2014/main" id="{DF2F5D53-F9CC-4F9B-AA78-64D8509F05A4}"/>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03" name="直線コネクタ 702">
          <a:extLst>
            <a:ext uri="{FF2B5EF4-FFF2-40B4-BE49-F238E27FC236}">
              <a16:creationId xmlns:a16="http://schemas.microsoft.com/office/drawing/2014/main" id="{D17BDC6F-0490-42B4-8B21-C70899BADE27}"/>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04" name="テキスト ボックス 703">
          <a:extLst>
            <a:ext uri="{FF2B5EF4-FFF2-40B4-BE49-F238E27FC236}">
              <a16:creationId xmlns:a16="http://schemas.microsoft.com/office/drawing/2014/main" id="{36BCF1EE-5C3F-40AF-818C-359EE4A866D7}"/>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05" name="直線コネクタ 704">
          <a:extLst>
            <a:ext uri="{FF2B5EF4-FFF2-40B4-BE49-F238E27FC236}">
              <a16:creationId xmlns:a16="http://schemas.microsoft.com/office/drawing/2014/main" id="{3A7638D7-8655-4DC7-8E06-BE1106CC821F}"/>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06" name="テキスト ボックス 705">
          <a:extLst>
            <a:ext uri="{FF2B5EF4-FFF2-40B4-BE49-F238E27FC236}">
              <a16:creationId xmlns:a16="http://schemas.microsoft.com/office/drawing/2014/main" id="{3967547C-E407-4299-AC23-39E8495D35C7}"/>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07" name="直線コネクタ 706">
          <a:extLst>
            <a:ext uri="{FF2B5EF4-FFF2-40B4-BE49-F238E27FC236}">
              <a16:creationId xmlns:a16="http://schemas.microsoft.com/office/drawing/2014/main" id="{85B34096-2F68-4966-A201-17AAE9329792}"/>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08" name="テキスト ボックス 707">
          <a:extLst>
            <a:ext uri="{FF2B5EF4-FFF2-40B4-BE49-F238E27FC236}">
              <a16:creationId xmlns:a16="http://schemas.microsoft.com/office/drawing/2014/main" id="{B744C128-A35C-4827-92D3-43A2CC312E87}"/>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09" name="【公民館】&#10;一人当たり面積グラフ枠">
          <a:extLst>
            <a:ext uri="{FF2B5EF4-FFF2-40B4-BE49-F238E27FC236}">
              <a16:creationId xmlns:a16="http://schemas.microsoft.com/office/drawing/2014/main" id="{A29F7CD5-69A9-4F3A-8C3A-2941FDF654EB}"/>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30480</xdr:rowOff>
    </xdr:from>
    <xdr:to>
      <xdr:col>116</xdr:col>
      <xdr:colOff>62864</xdr:colOff>
      <xdr:row>108</xdr:row>
      <xdr:rowOff>25908</xdr:rowOff>
    </xdr:to>
    <xdr:cxnSp macro="">
      <xdr:nvCxnSpPr>
        <xdr:cNvPr id="710" name="直線コネクタ 709">
          <a:extLst>
            <a:ext uri="{FF2B5EF4-FFF2-40B4-BE49-F238E27FC236}">
              <a16:creationId xmlns:a16="http://schemas.microsoft.com/office/drawing/2014/main" id="{FBD17CE8-61B1-4E73-A750-8150CFD192BE}"/>
            </a:ext>
          </a:extLst>
        </xdr:cNvPr>
        <xdr:cNvCxnSpPr/>
      </xdr:nvCxnSpPr>
      <xdr:spPr>
        <a:xfrm flipV="1">
          <a:off x="22160864" y="17346930"/>
          <a:ext cx="0" cy="11955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29735</xdr:rowOff>
    </xdr:from>
    <xdr:ext cx="469744" cy="259045"/>
    <xdr:sp macro="" textlink="">
      <xdr:nvSpPr>
        <xdr:cNvPr id="711" name="【公民館】&#10;一人当たり面積最小値テキスト">
          <a:extLst>
            <a:ext uri="{FF2B5EF4-FFF2-40B4-BE49-F238E27FC236}">
              <a16:creationId xmlns:a16="http://schemas.microsoft.com/office/drawing/2014/main" id="{2C3AF0A5-E9C6-46D5-AD54-FF5BD511A2CD}"/>
            </a:ext>
          </a:extLst>
        </xdr:cNvPr>
        <xdr:cNvSpPr txBox="1"/>
      </xdr:nvSpPr>
      <xdr:spPr>
        <a:xfrm>
          <a:off x="22199600" y="18546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25908</xdr:rowOff>
    </xdr:from>
    <xdr:to>
      <xdr:col>116</xdr:col>
      <xdr:colOff>152400</xdr:colOff>
      <xdr:row>108</xdr:row>
      <xdr:rowOff>25908</xdr:rowOff>
    </xdr:to>
    <xdr:cxnSp macro="">
      <xdr:nvCxnSpPr>
        <xdr:cNvPr id="712" name="直線コネクタ 711">
          <a:extLst>
            <a:ext uri="{FF2B5EF4-FFF2-40B4-BE49-F238E27FC236}">
              <a16:creationId xmlns:a16="http://schemas.microsoft.com/office/drawing/2014/main" id="{F46DCA9D-E14F-4222-9983-CAC49FE755E3}"/>
            </a:ext>
          </a:extLst>
        </xdr:cNvPr>
        <xdr:cNvCxnSpPr/>
      </xdr:nvCxnSpPr>
      <xdr:spPr>
        <a:xfrm>
          <a:off x="22072600" y="18542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148607</xdr:rowOff>
    </xdr:from>
    <xdr:ext cx="469744" cy="259045"/>
    <xdr:sp macro="" textlink="">
      <xdr:nvSpPr>
        <xdr:cNvPr id="713" name="【公民館】&#10;一人当たり面積最大値テキスト">
          <a:extLst>
            <a:ext uri="{FF2B5EF4-FFF2-40B4-BE49-F238E27FC236}">
              <a16:creationId xmlns:a16="http://schemas.microsoft.com/office/drawing/2014/main" id="{F0889688-F6AC-4D24-9B20-6873ACCE98EA}"/>
            </a:ext>
          </a:extLst>
        </xdr:cNvPr>
        <xdr:cNvSpPr txBox="1"/>
      </xdr:nvSpPr>
      <xdr:spPr>
        <a:xfrm>
          <a:off x="22199600" y="17122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30480</xdr:rowOff>
    </xdr:from>
    <xdr:to>
      <xdr:col>116</xdr:col>
      <xdr:colOff>152400</xdr:colOff>
      <xdr:row>101</xdr:row>
      <xdr:rowOff>30480</xdr:rowOff>
    </xdr:to>
    <xdr:cxnSp macro="">
      <xdr:nvCxnSpPr>
        <xdr:cNvPr id="714" name="直線コネクタ 713">
          <a:extLst>
            <a:ext uri="{FF2B5EF4-FFF2-40B4-BE49-F238E27FC236}">
              <a16:creationId xmlns:a16="http://schemas.microsoft.com/office/drawing/2014/main" id="{5214AC07-814A-4DC9-8712-90F45CC35290}"/>
            </a:ext>
          </a:extLst>
        </xdr:cNvPr>
        <xdr:cNvCxnSpPr/>
      </xdr:nvCxnSpPr>
      <xdr:spPr>
        <a:xfrm>
          <a:off x="22072600" y="17346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127271</xdr:rowOff>
    </xdr:from>
    <xdr:ext cx="469744" cy="259045"/>
    <xdr:sp macro="" textlink="">
      <xdr:nvSpPr>
        <xdr:cNvPr id="715" name="【公民館】&#10;一人当たり面積平均値テキスト">
          <a:extLst>
            <a:ext uri="{FF2B5EF4-FFF2-40B4-BE49-F238E27FC236}">
              <a16:creationId xmlns:a16="http://schemas.microsoft.com/office/drawing/2014/main" id="{320F9A9E-19A8-4518-BCAE-67C0E61D2C3E}"/>
            </a:ext>
          </a:extLst>
        </xdr:cNvPr>
        <xdr:cNvSpPr txBox="1"/>
      </xdr:nvSpPr>
      <xdr:spPr>
        <a:xfrm>
          <a:off x="22199600" y="181295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148844</xdr:rowOff>
    </xdr:from>
    <xdr:to>
      <xdr:col>116</xdr:col>
      <xdr:colOff>114300</xdr:colOff>
      <xdr:row>106</xdr:row>
      <xdr:rowOff>78994</xdr:rowOff>
    </xdr:to>
    <xdr:sp macro="" textlink="">
      <xdr:nvSpPr>
        <xdr:cNvPr id="716" name="フローチャート: 判断 715">
          <a:extLst>
            <a:ext uri="{FF2B5EF4-FFF2-40B4-BE49-F238E27FC236}">
              <a16:creationId xmlns:a16="http://schemas.microsoft.com/office/drawing/2014/main" id="{A0E8FE9C-96A9-474D-95E1-1E907798B4E2}"/>
            </a:ext>
          </a:extLst>
        </xdr:cNvPr>
        <xdr:cNvSpPr/>
      </xdr:nvSpPr>
      <xdr:spPr>
        <a:xfrm>
          <a:off x="22110700" y="1815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162561</xdr:rowOff>
    </xdr:from>
    <xdr:to>
      <xdr:col>112</xdr:col>
      <xdr:colOff>38100</xdr:colOff>
      <xdr:row>106</xdr:row>
      <xdr:rowOff>92711</xdr:rowOff>
    </xdr:to>
    <xdr:sp macro="" textlink="">
      <xdr:nvSpPr>
        <xdr:cNvPr id="717" name="フローチャート: 判断 716">
          <a:extLst>
            <a:ext uri="{FF2B5EF4-FFF2-40B4-BE49-F238E27FC236}">
              <a16:creationId xmlns:a16="http://schemas.microsoft.com/office/drawing/2014/main" id="{74A0030D-5836-4305-877A-592D5BA2B3F7}"/>
            </a:ext>
          </a:extLst>
        </xdr:cNvPr>
        <xdr:cNvSpPr/>
      </xdr:nvSpPr>
      <xdr:spPr>
        <a:xfrm>
          <a:off x="21272500" y="1816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151130</xdr:rowOff>
    </xdr:from>
    <xdr:to>
      <xdr:col>107</xdr:col>
      <xdr:colOff>101600</xdr:colOff>
      <xdr:row>106</xdr:row>
      <xdr:rowOff>81280</xdr:rowOff>
    </xdr:to>
    <xdr:sp macro="" textlink="">
      <xdr:nvSpPr>
        <xdr:cNvPr id="718" name="フローチャート: 判断 717">
          <a:extLst>
            <a:ext uri="{FF2B5EF4-FFF2-40B4-BE49-F238E27FC236}">
              <a16:creationId xmlns:a16="http://schemas.microsoft.com/office/drawing/2014/main" id="{C6B06E5C-7EC9-4AE7-AC5E-AB3F4E3687FC}"/>
            </a:ext>
          </a:extLst>
        </xdr:cNvPr>
        <xdr:cNvSpPr/>
      </xdr:nvSpPr>
      <xdr:spPr>
        <a:xfrm>
          <a:off x="20383500" y="1815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153415</xdr:rowOff>
    </xdr:from>
    <xdr:to>
      <xdr:col>102</xdr:col>
      <xdr:colOff>165100</xdr:colOff>
      <xdr:row>106</xdr:row>
      <xdr:rowOff>83565</xdr:rowOff>
    </xdr:to>
    <xdr:sp macro="" textlink="">
      <xdr:nvSpPr>
        <xdr:cNvPr id="719" name="フローチャート: 判断 718">
          <a:extLst>
            <a:ext uri="{FF2B5EF4-FFF2-40B4-BE49-F238E27FC236}">
              <a16:creationId xmlns:a16="http://schemas.microsoft.com/office/drawing/2014/main" id="{B234BA03-7C49-44C2-9E46-D40416C5EEA4}"/>
            </a:ext>
          </a:extLst>
        </xdr:cNvPr>
        <xdr:cNvSpPr/>
      </xdr:nvSpPr>
      <xdr:spPr>
        <a:xfrm>
          <a:off x="19494500" y="1815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114554</xdr:rowOff>
    </xdr:from>
    <xdr:to>
      <xdr:col>98</xdr:col>
      <xdr:colOff>38100</xdr:colOff>
      <xdr:row>106</xdr:row>
      <xdr:rowOff>44704</xdr:rowOff>
    </xdr:to>
    <xdr:sp macro="" textlink="">
      <xdr:nvSpPr>
        <xdr:cNvPr id="720" name="フローチャート: 判断 719">
          <a:extLst>
            <a:ext uri="{FF2B5EF4-FFF2-40B4-BE49-F238E27FC236}">
              <a16:creationId xmlns:a16="http://schemas.microsoft.com/office/drawing/2014/main" id="{B69C54E1-0277-47A4-88CD-965CC92AF075}"/>
            </a:ext>
          </a:extLst>
        </xdr:cNvPr>
        <xdr:cNvSpPr/>
      </xdr:nvSpPr>
      <xdr:spPr>
        <a:xfrm>
          <a:off x="18605500" y="1811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1" name="テキスト ボックス 720">
          <a:extLst>
            <a:ext uri="{FF2B5EF4-FFF2-40B4-BE49-F238E27FC236}">
              <a16:creationId xmlns:a16="http://schemas.microsoft.com/office/drawing/2014/main" id="{EC1B5FF7-29E7-45C3-96C1-37FBA6C61033}"/>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2" name="テキスト ボックス 721">
          <a:extLst>
            <a:ext uri="{FF2B5EF4-FFF2-40B4-BE49-F238E27FC236}">
              <a16:creationId xmlns:a16="http://schemas.microsoft.com/office/drawing/2014/main" id="{D63474FC-A3D2-43D3-A04D-D1626C3A66E8}"/>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23" name="テキスト ボックス 722">
          <a:extLst>
            <a:ext uri="{FF2B5EF4-FFF2-40B4-BE49-F238E27FC236}">
              <a16:creationId xmlns:a16="http://schemas.microsoft.com/office/drawing/2014/main" id="{3685E2EC-3529-4EE2-B517-980F93068E5D}"/>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24" name="テキスト ボックス 723">
          <a:extLst>
            <a:ext uri="{FF2B5EF4-FFF2-40B4-BE49-F238E27FC236}">
              <a16:creationId xmlns:a16="http://schemas.microsoft.com/office/drawing/2014/main" id="{8376DFED-A820-487E-9EAD-9D7AB77C3C51}"/>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25" name="テキスト ボックス 724">
          <a:extLst>
            <a:ext uri="{FF2B5EF4-FFF2-40B4-BE49-F238E27FC236}">
              <a16:creationId xmlns:a16="http://schemas.microsoft.com/office/drawing/2014/main" id="{E2C994D1-A64B-4D95-8BAE-98542AE81355}"/>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102</xdr:row>
      <xdr:rowOff>107696</xdr:rowOff>
    </xdr:from>
    <xdr:to>
      <xdr:col>116</xdr:col>
      <xdr:colOff>114300</xdr:colOff>
      <xdr:row>103</xdr:row>
      <xdr:rowOff>37846</xdr:rowOff>
    </xdr:to>
    <xdr:sp macro="" textlink="">
      <xdr:nvSpPr>
        <xdr:cNvPr id="726" name="楕円 725">
          <a:extLst>
            <a:ext uri="{FF2B5EF4-FFF2-40B4-BE49-F238E27FC236}">
              <a16:creationId xmlns:a16="http://schemas.microsoft.com/office/drawing/2014/main" id="{B11FFE71-47E9-4FC0-9E3C-489A8A1642B6}"/>
            </a:ext>
          </a:extLst>
        </xdr:cNvPr>
        <xdr:cNvSpPr/>
      </xdr:nvSpPr>
      <xdr:spPr>
        <a:xfrm>
          <a:off x="22110700" y="17595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101</xdr:row>
      <xdr:rowOff>130573</xdr:rowOff>
    </xdr:from>
    <xdr:ext cx="469744" cy="259045"/>
    <xdr:sp macro="" textlink="">
      <xdr:nvSpPr>
        <xdr:cNvPr id="727" name="【公民館】&#10;一人当たり面積該当値テキスト">
          <a:extLst>
            <a:ext uri="{FF2B5EF4-FFF2-40B4-BE49-F238E27FC236}">
              <a16:creationId xmlns:a16="http://schemas.microsoft.com/office/drawing/2014/main" id="{6D818828-59B7-4B2A-AFF6-1E770F020767}"/>
            </a:ext>
          </a:extLst>
        </xdr:cNvPr>
        <xdr:cNvSpPr txBox="1"/>
      </xdr:nvSpPr>
      <xdr:spPr>
        <a:xfrm>
          <a:off x="22199600" y="17447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102</xdr:row>
      <xdr:rowOff>123698</xdr:rowOff>
    </xdr:from>
    <xdr:to>
      <xdr:col>112</xdr:col>
      <xdr:colOff>38100</xdr:colOff>
      <xdr:row>103</xdr:row>
      <xdr:rowOff>53848</xdr:rowOff>
    </xdr:to>
    <xdr:sp macro="" textlink="">
      <xdr:nvSpPr>
        <xdr:cNvPr id="728" name="楕円 727">
          <a:extLst>
            <a:ext uri="{FF2B5EF4-FFF2-40B4-BE49-F238E27FC236}">
              <a16:creationId xmlns:a16="http://schemas.microsoft.com/office/drawing/2014/main" id="{409279DD-2AD0-49BC-9330-554B41327405}"/>
            </a:ext>
          </a:extLst>
        </xdr:cNvPr>
        <xdr:cNvSpPr/>
      </xdr:nvSpPr>
      <xdr:spPr>
        <a:xfrm>
          <a:off x="21272500" y="17611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102</xdr:row>
      <xdr:rowOff>158496</xdr:rowOff>
    </xdr:from>
    <xdr:to>
      <xdr:col>116</xdr:col>
      <xdr:colOff>63500</xdr:colOff>
      <xdr:row>103</xdr:row>
      <xdr:rowOff>3048</xdr:rowOff>
    </xdr:to>
    <xdr:cxnSp macro="">
      <xdr:nvCxnSpPr>
        <xdr:cNvPr id="729" name="直線コネクタ 728">
          <a:extLst>
            <a:ext uri="{FF2B5EF4-FFF2-40B4-BE49-F238E27FC236}">
              <a16:creationId xmlns:a16="http://schemas.microsoft.com/office/drawing/2014/main" id="{E95A96C6-619F-478E-A152-30C771919C0A}"/>
            </a:ext>
          </a:extLst>
        </xdr:cNvPr>
        <xdr:cNvCxnSpPr/>
      </xdr:nvCxnSpPr>
      <xdr:spPr>
        <a:xfrm flipV="1">
          <a:off x="21323300" y="17646396"/>
          <a:ext cx="8382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102</xdr:row>
      <xdr:rowOff>139700</xdr:rowOff>
    </xdr:from>
    <xdr:to>
      <xdr:col>107</xdr:col>
      <xdr:colOff>101600</xdr:colOff>
      <xdr:row>103</xdr:row>
      <xdr:rowOff>69850</xdr:rowOff>
    </xdr:to>
    <xdr:sp macro="" textlink="">
      <xdr:nvSpPr>
        <xdr:cNvPr id="730" name="楕円 729">
          <a:extLst>
            <a:ext uri="{FF2B5EF4-FFF2-40B4-BE49-F238E27FC236}">
              <a16:creationId xmlns:a16="http://schemas.microsoft.com/office/drawing/2014/main" id="{BD996F49-9C31-4FA3-A048-6447225B3048}"/>
            </a:ext>
          </a:extLst>
        </xdr:cNvPr>
        <xdr:cNvSpPr/>
      </xdr:nvSpPr>
      <xdr:spPr>
        <a:xfrm>
          <a:off x="20383500" y="1762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3048</xdr:rowOff>
    </xdr:from>
    <xdr:to>
      <xdr:col>111</xdr:col>
      <xdr:colOff>177800</xdr:colOff>
      <xdr:row>103</xdr:row>
      <xdr:rowOff>19050</xdr:rowOff>
    </xdr:to>
    <xdr:cxnSp macro="">
      <xdr:nvCxnSpPr>
        <xdr:cNvPr id="731" name="直線コネクタ 730">
          <a:extLst>
            <a:ext uri="{FF2B5EF4-FFF2-40B4-BE49-F238E27FC236}">
              <a16:creationId xmlns:a16="http://schemas.microsoft.com/office/drawing/2014/main" id="{A916F0EC-96B1-4F55-8C6F-B46620BAADF5}"/>
            </a:ext>
          </a:extLst>
        </xdr:cNvPr>
        <xdr:cNvCxnSpPr/>
      </xdr:nvCxnSpPr>
      <xdr:spPr>
        <a:xfrm flipV="1">
          <a:off x="20434300" y="17662398"/>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102</xdr:row>
      <xdr:rowOff>162561</xdr:rowOff>
    </xdr:from>
    <xdr:to>
      <xdr:col>102</xdr:col>
      <xdr:colOff>165100</xdr:colOff>
      <xdr:row>103</xdr:row>
      <xdr:rowOff>92711</xdr:rowOff>
    </xdr:to>
    <xdr:sp macro="" textlink="">
      <xdr:nvSpPr>
        <xdr:cNvPr id="732" name="楕円 731">
          <a:extLst>
            <a:ext uri="{FF2B5EF4-FFF2-40B4-BE49-F238E27FC236}">
              <a16:creationId xmlns:a16="http://schemas.microsoft.com/office/drawing/2014/main" id="{A754CFA6-C809-4A6B-AA76-7B93068F92AC}"/>
            </a:ext>
          </a:extLst>
        </xdr:cNvPr>
        <xdr:cNvSpPr/>
      </xdr:nvSpPr>
      <xdr:spPr>
        <a:xfrm>
          <a:off x="19494500" y="1765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19050</xdr:rowOff>
    </xdr:from>
    <xdr:to>
      <xdr:col>107</xdr:col>
      <xdr:colOff>50800</xdr:colOff>
      <xdr:row>103</xdr:row>
      <xdr:rowOff>41911</xdr:rowOff>
    </xdr:to>
    <xdr:cxnSp macro="">
      <xdr:nvCxnSpPr>
        <xdr:cNvPr id="733" name="直線コネクタ 732">
          <a:extLst>
            <a:ext uri="{FF2B5EF4-FFF2-40B4-BE49-F238E27FC236}">
              <a16:creationId xmlns:a16="http://schemas.microsoft.com/office/drawing/2014/main" id="{8BCAB38C-C60C-4C75-BA08-E0421FBFBB44}"/>
            </a:ext>
          </a:extLst>
        </xdr:cNvPr>
        <xdr:cNvCxnSpPr/>
      </xdr:nvCxnSpPr>
      <xdr:spPr>
        <a:xfrm flipV="1">
          <a:off x="19545300" y="1767840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7113</xdr:rowOff>
    </xdr:from>
    <xdr:to>
      <xdr:col>98</xdr:col>
      <xdr:colOff>38100</xdr:colOff>
      <xdr:row>103</xdr:row>
      <xdr:rowOff>108713</xdr:rowOff>
    </xdr:to>
    <xdr:sp macro="" textlink="">
      <xdr:nvSpPr>
        <xdr:cNvPr id="734" name="楕円 733">
          <a:extLst>
            <a:ext uri="{FF2B5EF4-FFF2-40B4-BE49-F238E27FC236}">
              <a16:creationId xmlns:a16="http://schemas.microsoft.com/office/drawing/2014/main" id="{6373E31C-157E-4CA4-B6A2-6F073C2F4714}"/>
            </a:ext>
          </a:extLst>
        </xdr:cNvPr>
        <xdr:cNvSpPr/>
      </xdr:nvSpPr>
      <xdr:spPr>
        <a:xfrm>
          <a:off x="18605500" y="17666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103</xdr:row>
      <xdr:rowOff>41911</xdr:rowOff>
    </xdr:from>
    <xdr:to>
      <xdr:col>102</xdr:col>
      <xdr:colOff>114300</xdr:colOff>
      <xdr:row>103</xdr:row>
      <xdr:rowOff>57913</xdr:rowOff>
    </xdr:to>
    <xdr:cxnSp macro="">
      <xdr:nvCxnSpPr>
        <xdr:cNvPr id="735" name="直線コネクタ 734">
          <a:extLst>
            <a:ext uri="{FF2B5EF4-FFF2-40B4-BE49-F238E27FC236}">
              <a16:creationId xmlns:a16="http://schemas.microsoft.com/office/drawing/2014/main" id="{E87B7397-2DDD-4737-8BBF-FB16F21F5AA5}"/>
            </a:ext>
          </a:extLst>
        </xdr:cNvPr>
        <xdr:cNvCxnSpPr/>
      </xdr:nvCxnSpPr>
      <xdr:spPr>
        <a:xfrm flipV="1">
          <a:off x="18656300" y="17701261"/>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83838</xdr:rowOff>
    </xdr:from>
    <xdr:ext cx="469744" cy="259045"/>
    <xdr:sp macro="" textlink="">
      <xdr:nvSpPr>
        <xdr:cNvPr id="736" name="n_1aveValue【公民館】&#10;一人当たり面積">
          <a:extLst>
            <a:ext uri="{FF2B5EF4-FFF2-40B4-BE49-F238E27FC236}">
              <a16:creationId xmlns:a16="http://schemas.microsoft.com/office/drawing/2014/main" id="{D2191E9B-1E92-49C6-80C6-11104F53582E}"/>
            </a:ext>
          </a:extLst>
        </xdr:cNvPr>
        <xdr:cNvSpPr txBox="1"/>
      </xdr:nvSpPr>
      <xdr:spPr>
        <a:xfrm>
          <a:off x="21075727" y="1825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72407</xdr:rowOff>
    </xdr:from>
    <xdr:ext cx="469744" cy="259045"/>
    <xdr:sp macro="" textlink="">
      <xdr:nvSpPr>
        <xdr:cNvPr id="737" name="n_2aveValue【公民館】&#10;一人当たり面積">
          <a:extLst>
            <a:ext uri="{FF2B5EF4-FFF2-40B4-BE49-F238E27FC236}">
              <a16:creationId xmlns:a16="http://schemas.microsoft.com/office/drawing/2014/main" id="{25662703-01DE-464E-A1D2-22D252FAED41}"/>
            </a:ext>
          </a:extLst>
        </xdr:cNvPr>
        <xdr:cNvSpPr txBox="1"/>
      </xdr:nvSpPr>
      <xdr:spPr>
        <a:xfrm>
          <a:off x="20199427" y="1824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74692</xdr:rowOff>
    </xdr:from>
    <xdr:ext cx="469744" cy="259045"/>
    <xdr:sp macro="" textlink="">
      <xdr:nvSpPr>
        <xdr:cNvPr id="738" name="n_3aveValue【公民館】&#10;一人当たり面積">
          <a:extLst>
            <a:ext uri="{FF2B5EF4-FFF2-40B4-BE49-F238E27FC236}">
              <a16:creationId xmlns:a16="http://schemas.microsoft.com/office/drawing/2014/main" id="{B6CAB359-8AA6-4725-A479-D71D4829CF33}"/>
            </a:ext>
          </a:extLst>
        </xdr:cNvPr>
        <xdr:cNvSpPr txBox="1"/>
      </xdr:nvSpPr>
      <xdr:spPr>
        <a:xfrm>
          <a:off x="19310427" y="18248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35831</xdr:rowOff>
    </xdr:from>
    <xdr:ext cx="469744" cy="259045"/>
    <xdr:sp macro="" textlink="">
      <xdr:nvSpPr>
        <xdr:cNvPr id="739" name="n_4aveValue【公民館】&#10;一人当たり面積">
          <a:extLst>
            <a:ext uri="{FF2B5EF4-FFF2-40B4-BE49-F238E27FC236}">
              <a16:creationId xmlns:a16="http://schemas.microsoft.com/office/drawing/2014/main" id="{5E68BC0B-9095-4E54-B1AA-100EB6FCB12B}"/>
            </a:ext>
          </a:extLst>
        </xdr:cNvPr>
        <xdr:cNvSpPr txBox="1"/>
      </xdr:nvSpPr>
      <xdr:spPr>
        <a:xfrm>
          <a:off x="18421427" y="18209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101</xdr:row>
      <xdr:rowOff>70375</xdr:rowOff>
    </xdr:from>
    <xdr:ext cx="469744" cy="259045"/>
    <xdr:sp macro="" textlink="">
      <xdr:nvSpPr>
        <xdr:cNvPr id="740" name="n_1mainValue【公民館】&#10;一人当たり面積">
          <a:extLst>
            <a:ext uri="{FF2B5EF4-FFF2-40B4-BE49-F238E27FC236}">
              <a16:creationId xmlns:a16="http://schemas.microsoft.com/office/drawing/2014/main" id="{636F6113-E9C5-4046-ABD2-579F5CC0A4AF}"/>
            </a:ext>
          </a:extLst>
        </xdr:cNvPr>
        <xdr:cNvSpPr txBox="1"/>
      </xdr:nvSpPr>
      <xdr:spPr>
        <a:xfrm>
          <a:off x="21075727" y="17386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101</xdr:row>
      <xdr:rowOff>86377</xdr:rowOff>
    </xdr:from>
    <xdr:ext cx="469744" cy="259045"/>
    <xdr:sp macro="" textlink="">
      <xdr:nvSpPr>
        <xdr:cNvPr id="741" name="n_2mainValue【公民館】&#10;一人当たり面積">
          <a:extLst>
            <a:ext uri="{FF2B5EF4-FFF2-40B4-BE49-F238E27FC236}">
              <a16:creationId xmlns:a16="http://schemas.microsoft.com/office/drawing/2014/main" id="{881D5E0B-F6E3-4ECD-B384-DE05E1814275}"/>
            </a:ext>
          </a:extLst>
        </xdr:cNvPr>
        <xdr:cNvSpPr txBox="1"/>
      </xdr:nvSpPr>
      <xdr:spPr>
        <a:xfrm>
          <a:off x="20199427" y="1740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101</xdr:row>
      <xdr:rowOff>109238</xdr:rowOff>
    </xdr:from>
    <xdr:ext cx="469744" cy="259045"/>
    <xdr:sp macro="" textlink="">
      <xdr:nvSpPr>
        <xdr:cNvPr id="742" name="n_3mainValue【公民館】&#10;一人当たり面積">
          <a:extLst>
            <a:ext uri="{FF2B5EF4-FFF2-40B4-BE49-F238E27FC236}">
              <a16:creationId xmlns:a16="http://schemas.microsoft.com/office/drawing/2014/main" id="{A1DE5ECB-1829-4C32-86EA-27FE8E33B308}"/>
            </a:ext>
          </a:extLst>
        </xdr:cNvPr>
        <xdr:cNvSpPr txBox="1"/>
      </xdr:nvSpPr>
      <xdr:spPr>
        <a:xfrm>
          <a:off x="19310427" y="1742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101</xdr:row>
      <xdr:rowOff>125240</xdr:rowOff>
    </xdr:from>
    <xdr:ext cx="469744" cy="259045"/>
    <xdr:sp macro="" textlink="">
      <xdr:nvSpPr>
        <xdr:cNvPr id="743" name="n_4mainValue【公民館】&#10;一人当たり面積">
          <a:extLst>
            <a:ext uri="{FF2B5EF4-FFF2-40B4-BE49-F238E27FC236}">
              <a16:creationId xmlns:a16="http://schemas.microsoft.com/office/drawing/2014/main" id="{838A5AAE-729E-42D3-A83C-E0264E7ADD2E}"/>
            </a:ext>
          </a:extLst>
        </xdr:cNvPr>
        <xdr:cNvSpPr txBox="1"/>
      </xdr:nvSpPr>
      <xdr:spPr>
        <a:xfrm>
          <a:off x="18421427" y="17441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44" name="正方形/長方形 743">
          <a:extLst>
            <a:ext uri="{FF2B5EF4-FFF2-40B4-BE49-F238E27FC236}">
              <a16:creationId xmlns:a16="http://schemas.microsoft.com/office/drawing/2014/main" id="{17ED2716-1502-4F9D-AC13-C211D1D2CE95}"/>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5" name="正方形/長方形 744">
          <a:extLst>
            <a:ext uri="{FF2B5EF4-FFF2-40B4-BE49-F238E27FC236}">
              <a16:creationId xmlns:a16="http://schemas.microsoft.com/office/drawing/2014/main" id="{B8E4885B-29E4-4D42-9F89-20623B0A2541}"/>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6" name="テキスト ボックス 745">
          <a:extLst>
            <a:ext uri="{FF2B5EF4-FFF2-40B4-BE49-F238E27FC236}">
              <a16:creationId xmlns:a16="http://schemas.microsoft.com/office/drawing/2014/main" id="{A8426504-0B33-48F3-AC47-96C4D9669284}"/>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有形固定資産減価償却率は年々上昇傾向にあり、老朽化は進んでいるものの類似団体と比較すると比較的低い水準となっている。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特に道路・橋りょう・トンネルは、類似団体と比較しても低い水準となっている。一方で、類似団体と比較して高い水準の資産は、公営住宅である。 </a:t>
          </a:r>
        </a:p>
        <a:p>
          <a:r>
            <a:rPr kumimoji="1" lang="ja-JP" altLang="ja-JP" sz="1100" b="0">
              <a:solidFill>
                <a:schemeClr val="tx1"/>
              </a:solidFill>
              <a:effectLst/>
              <a:latin typeface="+mn-lt"/>
              <a:ea typeface="+mn-ea"/>
              <a:cs typeface="+mn-cs"/>
            </a:rPr>
            <a:t>公営住宅については、</a:t>
          </a:r>
          <a:r>
            <a:rPr lang="ja-JP" altLang="ja-JP" sz="1100" b="0">
              <a:solidFill>
                <a:schemeClr val="tx1"/>
              </a:solidFill>
              <a:effectLst/>
              <a:latin typeface="+mn-lt"/>
              <a:ea typeface="+mn-ea"/>
              <a:cs typeface="+mn-cs"/>
            </a:rPr>
            <a:t>施設の長寿命化を図るため、予防保全型の維持管理を行い、全体の保全費用の縮減に努めていく。また、改良住宅は「養老町改良住宅譲渡基本方針」に基づき、譲渡による保有数の削減を進め、公営住宅全体の適正数の検討を行う。</a:t>
          </a:r>
          <a:r>
            <a:rPr kumimoji="1" lang="ja-JP" altLang="ja-JP" sz="1100" b="0">
              <a:solidFill>
                <a:schemeClr val="tx1"/>
              </a:solidFill>
              <a:effectLst/>
              <a:latin typeface="+mn-lt"/>
              <a:ea typeface="+mn-ea"/>
              <a:cs typeface="+mn-cs"/>
            </a:rPr>
            <a:t>「認定こども園・幼稚園・保育所」は</a:t>
          </a:r>
          <a:r>
            <a:rPr lang="ja-JP" altLang="ja-JP" sz="1100" b="0">
              <a:solidFill>
                <a:schemeClr val="tx1"/>
              </a:solidFill>
              <a:effectLst/>
              <a:latin typeface="+mn-lt"/>
              <a:ea typeface="+mn-ea"/>
              <a:cs typeface="+mn-cs"/>
            </a:rPr>
            <a:t>施設の長寿命化を図るため、予防保全型の維持管理</a:t>
          </a:r>
          <a:r>
            <a:rPr lang="ja-JP" altLang="en-US" sz="1100" b="0">
              <a:solidFill>
                <a:schemeClr val="tx1"/>
              </a:solidFill>
              <a:effectLst/>
              <a:latin typeface="+mn-lt"/>
              <a:ea typeface="+mn-ea"/>
              <a:cs typeface="+mn-cs"/>
            </a:rPr>
            <a:t>を</a:t>
          </a:r>
          <a:r>
            <a:rPr lang="ja-JP" altLang="ja-JP" sz="1100" b="0">
              <a:solidFill>
                <a:schemeClr val="tx1"/>
              </a:solidFill>
              <a:effectLst/>
              <a:latin typeface="+mn-lt"/>
              <a:ea typeface="+mn-ea"/>
              <a:cs typeface="+mn-cs"/>
            </a:rPr>
            <a:t>行い全体の保全費用の縮減に努める。施設の統合・運用については、「子ども子育て支援計画」に基づき行うものとする。</a:t>
          </a:r>
          <a:endParaRPr lang="en-US" altLang="ja-JP" sz="1100" b="0">
            <a:solidFill>
              <a:schemeClr val="tx1"/>
            </a:solidFill>
            <a:effectLst/>
            <a:latin typeface="+mn-lt"/>
            <a:ea typeface="+mn-ea"/>
            <a:cs typeface="+mn-cs"/>
          </a:endParaRPr>
        </a:p>
        <a:p>
          <a:endParaRPr kumimoji="1" lang="ja-JP" altLang="en-US" sz="1300" b="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D130FA21-ABFE-4530-8EEC-697648E2F3A4}"/>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D971EDD2-B4A7-466B-9C40-6888237797F1}"/>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135A76AE-C797-4C00-A428-EC97CACCC263}"/>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E2ABBC6B-37DA-4E8C-9A4E-819BFCF2BF4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岐阜県養老町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8ED834C-5FC6-41CF-8778-8CF697A8E359}"/>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4D8B7A1-C68C-4485-8464-9CFEF8274968}"/>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F32D989-F9C9-4F9D-B907-8E759600A1CC}"/>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D71F5B8A-7021-401D-94E4-7BB2DD9BBA6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D5AF737A-5761-4BF8-9358-30D12A833649}"/>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E3A54C2-B49D-4EF1-ADE2-A215B9C78346}"/>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26,397
25,678
72.29
13,218,221
12,137,051
1,061,703
7,027,966
9,958,553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81ECB192-1BF6-4EC0-8B1C-899742A5D99F}"/>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3879E316-DB0E-4AB8-933F-D3AE5C711717}"/>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1401E04-AE27-425F-A10C-03539559D2B2}"/>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32.6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757485C-56EA-407D-8B33-0417E5E9585A}"/>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B492BD01-600C-4934-A5E1-86155B749B4C}"/>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E05C717-CD99-41B8-A990-B1C733F61F25}"/>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71B929A7-6A78-4ADB-B7D3-F9DE0BB9B5BB}"/>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D8FDCF1E-B657-45F4-96EC-9872A694F13B}"/>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78C7393A-3FE8-48B1-A95B-38CB7C96E63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BA93A1D-B52E-4693-A939-A42D6E3960B1}"/>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35F4A1C6-B9EC-47EC-BE56-A5532CA2F5E5}"/>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C6A239C3-A110-430B-8055-1AB67A4219A4}"/>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672533E5-88B8-43CE-98BF-9C4116395F8F}"/>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99D5F9AB-AC69-4DFA-A885-51FE3615D54E}"/>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2446CE9-1546-4135-ACF3-8E18B18AD5F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DC14F46-7F47-4329-81AF-ADFAD91B92AB}"/>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253C1C93-8FD4-4D2D-AFBC-2D02180311A4}"/>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582FD193-7392-46C4-98A6-4D861083E941}"/>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FC2A51E-041C-4AC3-95EC-4CA610E9D9A5}"/>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93FF79E-6BBC-4220-B7B5-E439CD1A2EC4}"/>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2E5DA485-8B82-4F6F-A5A5-4B1E9DAC6E87}"/>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33243A5-B4AC-4EA4-A0D7-FFAC6E2A1CBA}"/>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81210947-0A91-45AB-8579-25AE0DC6BD5F}"/>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59E46FAD-9DBF-4330-9913-190530455727}"/>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141CC38-178D-4F33-91A8-973C63F56D75}"/>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F95A825-0F41-4984-8BF3-0651B496D457}"/>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8465446B-CAC5-4EC2-A7AA-BCF9A62FF599}"/>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39EE5CA9-EEA2-4F3E-820B-EE9099FEEBA6}"/>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101D2762-E42B-4282-A9B7-06AD3BA54679}"/>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B55D910B-7961-4066-878A-5CE27917ED77}"/>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E91338FB-041B-4017-8A99-0DC587B11DB8}"/>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A1F2B1E5-6DCA-4699-B9D7-1E0DF7226407}"/>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9A367001-0AF2-4AB7-B1BF-7F2D4A001902}"/>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1D832CF1-68ED-47BD-987E-CE3BA51C651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ADF49504-C5E6-4746-B9EF-AAEFBCE1E52E}"/>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2B8649B5-AAAF-44D0-BB6D-E2D5D0AF9299}"/>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38CA2B4D-E7E9-4170-9704-224207C8B3F5}"/>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DA38BA6C-3BAA-4FC8-8F23-5438A789D4FE}"/>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240B8705-F515-4CEA-A06B-575A22F439C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09B68F39-8025-488F-85ED-EE9262AFD18C}"/>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578C115E-6A9A-4AE4-AC50-EAD6932F181E}"/>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4E55440F-7259-4130-B749-C3D802973449}"/>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D3B85578-0D5B-43FC-A108-5E05E8DF9B2F}"/>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2C0F0BFA-9359-4B35-A480-9F6F4BA4F0D7}"/>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8FAB6E9A-9954-43A5-A870-6A6E5E53D9D7}"/>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00A610D6-219E-44D6-BBDC-971B15FBEE2A}"/>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1B34D860-9C03-48B0-AB78-1F17DEA590D5}"/>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AB27910B-2430-40BF-AF03-EAEEF0792FF2}"/>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60" name="直線コネクタ 59">
          <a:extLst>
            <a:ext uri="{FF2B5EF4-FFF2-40B4-BE49-F238E27FC236}">
              <a16:creationId xmlns:a16="http://schemas.microsoft.com/office/drawing/2014/main" id="{57FE2896-7F59-4829-A64C-33C4B56F1F34}"/>
            </a:ext>
          </a:extLst>
        </xdr:cNvPr>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29227</xdr:rowOff>
    </xdr:from>
    <xdr:ext cx="467179" cy="259045"/>
    <xdr:sp macro="" textlink="">
      <xdr:nvSpPr>
        <xdr:cNvPr id="61" name="テキスト ボックス 60">
          <a:extLst>
            <a:ext uri="{FF2B5EF4-FFF2-40B4-BE49-F238E27FC236}">
              <a16:creationId xmlns:a16="http://schemas.microsoft.com/office/drawing/2014/main" id="{DD45BB5F-50B4-44A0-880C-0898B73DA3FC}"/>
            </a:ext>
          </a:extLst>
        </xdr:cNvPr>
        <xdr:cNvSpPr txBox="1"/>
      </xdr:nvSpPr>
      <xdr:spPr>
        <a:xfrm>
          <a:off x="294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62" name="直線コネクタ 61">
          <a:extLst>
            <a:ext uri="{FF2B5EF4-FFF2-40B4-BE49-F238E27FC236}">
              <a16:creationId xmlns:a16="http://schemas.microsoft.com/office/drawing/2014/main" id="{ABF05BC3-940D-4E72-94DF-0D450F88171D}"/>
            </a:ext>
          </a:extLst>
        </xdr:cNvPr>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63" name="テキスト ボックス 62">
          <a:extLst>
            <a:ext uri="{FF2B5EF4-FFF2-40B4-BE49-F238E27FC236}">
              <a16:creationId xmlns:a16="http://schemas.microsoft.com/office/drawing/2014/main" id="{EB5886C0-8197-499D-86CB-31EC74CB64B9}"/>
            </a:ext>
          </a:extLst>
        </xdr:cNvPr>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64" name="直線コネクタ 63">
          <a:extLst>
            <a:ext uri="{FF2B5EF4-FFF2-40B4-BE49-F238E27FC236}">
              <a16:creationId xmlns:a16="http://schemas.microsoft.com/office/drawing/2014/main" id="{40806373-24E3-4985-83D6-93D2C178DBCA}"/>
            </a:ext>
          </a:extLst>
        </xdr:cNvPr>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65" name="テキスト ボックス 64">
          <a:extLst>
            <a:ext uri="{FF2B5EF4-FFF2-40B4-BE49-F238E27FC236}">
              <a16:creationId xmlns:a16="http://schemas.microsoft.com/office/drawing/2014/main" id="{33172541-FE2F-4D19-A947-12E97A83F045}"/>
            </a:ext>
          </a:extLst>
        </xdr:cNvPr>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66" name="直線コネクタ 65">
          <a:extLst>
            <a:ext uri="{FF2B5EF4-FFF2-40B4-BE49-F238E27FC236}">
              <a16:creationId xmlns:a16="http://schemas.microsoft.com/office/drawing/2014/main" id="{5A9E76B8-1206-4BC6-BC78-FEEFFF345108}"/>
            </a:ext>
          </a:extLst>
        </xdr:cNvPr>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67" name="テキスト ボックス 66">
          <a:extLst>
            <a:ext uri="{FF2B5EF4-FFF2-40B4-BE49-F238E27FC236}">
              <a16:creationId xmlns:a16="http://schemas.microsoft.com/office/drawing/2014/main" id="{E2741A31-D0DF-44B5-BC58-7F14357F00DE}"/>
            </a:ext>
          </a:extLst>
        </xdr:cNvPr>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68" name="直線コネクタ 67">
          <a:extLst>
            <a:ext uri="{FF2B5EF4-FFF2-40B4-BE49-F238E27FC236}">
              <a16:creationId xmlns:a16="http://schemas.microsoft.com/office/drawing/2014/main" id="{FB455D4B-70AC-45E1-B413-5AA404E25038}"/>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69" name="テキスト ボックス 68">
          <a:extLst>
            <a:ext uri="{FF2B5EF4-FFF2-40B4-BE49-F238E27FC236}">
              <a16:creationId xmlns:a16="http://schemas.microsoft.com/office/drawing/2014/main" id="{BAD91157-7192-41E4-999D-D75673AAFCE9}"/>
            </a:ext>
          </a:extLst>
        </xdr:cNvPr>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0" name="【体育館・プール】&#10;有形固定資産減価償却率グラフ枠">
          <a:extLst>
            <a:ext uri="{FF2B5EF4-FFF2-40B4-BE49-F238E27FC236}">
              <a16:creationId xmlns:a16="http://schemas.microsoft.com/office/drawing/2014/main" id="{F71290D2-32E6-4E4A-BE0E-9F8198EDD54A}"/>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169164</xdr:rowOff>
    </xdr:from>
    <xdr:to>
      <xdr:col>24</xdr:col>
      <xdr:colOff>62865</xdr:colOff>
      <xdr:row>63</xdr:row>
      <xdr:rowOff>109728</xdr:rowOff>
    </xdr:to>
    <xdr:cxnSp macro="">
      <xdr:nvCxnSpPr>
        <xdr:cNvPr id="71" name="直線コネクタ 70">
          <a:extLst>
            <a:ext uri="{FF2B5EF4-FFF2-40B4-BE49-F238E27FC236}">
              <a16:creationId xmlns:a16="http://schemas.microsoft.com/office/drawing/2014/main" id="{3FEC612E-7B9D-4038-B3EE-E5A614410180}"/>
            </a:ext>
          </a:extLst>
        </xdr:cNvPr>
        <xdr:cNvCxnSpPr/>
      </xdr:nvCxnSpPr>
      <xdr:spPr>
        <a:xfrm flipV="1">
          <a:off x="4634865" y="9598914"/>
          <a:ext cx="0" cy="1312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113555</xdr:rowOff>
    </xdr:from>
    <xdr:ext cx="405111" cy="259045"/>
    <xdr:sp macro="" textlink="">
      <xdr:nvSpPr>
        <xdr:cNvPr id="72" name="【体育館・プール】&#10;有形固定資産減価償却率最小値テキスト">
          <a:extLst>
            <a:ext uri="{FF2B5EF4-FFF2-40B4-BE49-F238E27FC236}">
              <a16:creationId xmlns:a16="http://schemas.microsoft.com/office/drawing/2014/main" id="{BABA0390-843D-4290-BF61-3CC0A4EB0EDB}"/>
            </a:ext>
          </a:extLst>
        </xdr:cNvPr>
        <xdr:cNvSpPr txBox="1"/>
      </xdr:nvSpPr>
      <xdr:spPr>
        <a:xfrm>
          <a:off x="4673600" y="10914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109728</xdr:rowOff>
    </xdr:from>
    <xdr:to>
      <xdr:col>24</xdr:col>
      <xdr:colOff>152400</xdr:colOff>
      <xdr:row>63</xdr:row>
      <xdr:rowOff>109728</xdr:rowOff>
    </xdr:to>
    <xdr:cxnSp macro="">
      <xdr:nvCxnSpPr>
        <xdr:cNvPr id="73" name="直線コネクタ 72">
          <a:extLst>
            <a:ext uri="{FF2B5EF4-FFF2-40B4-BE49-F238E27FC236}">
              <a16:creationId xmlns:a16="http://schemas.microsoft.com/office/drawing/2014/main" id="{837FE1C3-B5DC-4A29-9B6B-12C16D52C595}"/>
            </a:ext>
          </a:extLst>
        </xdr:cNvPr>
        <xdr:cNvCxnSpPr/>
      </xdr:nvCxnSpPr>
      <xdr:spPr>
        <a:xfrm>
          <a:off x="4546600" y="10911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115841</xdr:rowOff>
    </xdr:from>
    <xdr:ext cx="405111" cy="259045"/>
    <xdr:sp macro="" textlink="">
      <xdr:nvSpPr>
        <xdr:cNvPr id="74" name="【体育館・プール】&#10;有形固定資産減価償却率最大値テキスト">
          <a:extLst>
            <a:ext uri="{FF2B5EF4-FFF2-40B4-BE49-F238E27FC236}">
              <a16:creationId xmlns:a16="http://schemas.microsoft.com/office/drawing/2014/main" id="{3632A281-7996-4C28-9DAE-A728805B0491}"/>
            </a:ext>
          </a:extLst>
        </xdr:cNvPr>
        <xdr:cNvSpPr txBox="1"/>
      </xdr:nvSpPr>
      <xdr:spPr>
        <a:xfrm>
          <a:off x="4673600" y="9374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169164</xdr:rowOff>
    </xdr:from>
    <xdr:to>
      <xdr:col>24</xdr:col>
      <xdr:colOff>152400</xdr:colOff>
      <xdr:row>55</xdr:row>
      <xdr:rowOff>169164</xdr:rowOff>
    </xdr:to>
    <xdr:cxnSp macro="">
      <xdr:nvCxnSpPr>
        <xdr:cNvPr id="75" name="直線コネクタ 74">
          <a:extLst>
            <a:ext uri="{FF2B5EF4-FFF2-40B4-BE49-F238E27FC236}">
              <a16:creationId xmlns:a16="http://schemas.microsoft.com/office/drawing/2014/main" id="{D186D55E-E9C2-4CB9-ACA4-2CB03B4F87A9}"/>
            </a:ext>
          </a:extLst>
        </xdr:cNvPr>
        <xdr:cNvCxnSpPr/>
      </xdr:nvCxnSpPr>
      <xdr:spPr>
        <a:xfrm>
          <a:off x="4546600" y="9598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115079</xdr:rowOff>
    </xdr:from>
    <xdr:ext cx="405111" cy="259045"/>
    <xdr:sp macro="" textlink="">
      <xdr:nvSpPr>
        <xdr:cNvPr id="76" name="【体育館・プール】&#10;有形固定資産減価償却率平均値テキスト">
          <a:extLst>
            <a:ext uri="{FF2B5EF4-FFF2-40B4-BE49-F238E27FC236}">
              <a16:creationId xmlns:a16="http://schemas.microsoft.com/office/drawing/2014/main" id="{A69C3593-B8B8-49B0-B34A-F2C78E4C7B50}"/>
            </a:ext>
          </a:extLst>
        </xdr:cNvPr>
        <xdr:cNvSpPr txBox="1"/>
      </xdr:nvSpPr>
      <xdr:spPr>
        <a:xfrm>
          <a:off x="4673600" y="102306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136652</xdr:rowOff>
    </xdr:from>
    <xdr:to>
      <xdr:col>24</xdr:col>
      <xdr:colOff>114300</xdr:colOff>
      <xdr:row>60</xdr:row>
      <xdr:rowOff>66802</xdr:rowOff>
    </xdr:to>
    <xdr:sp macro="" textlink="">
      <xdr:nvSpPr>
        <xdr:cNvPr id="77" name="フローチャート: 判断 76">
          <a:extLst>
            <a:ext uri="{FF2B5EF4-FFF2-40B4-BE49-F238E27FC236}">
              <a16:creationId xmlns:a16="http://schemas.microsoft.com/office/drawing/2014/main" id="{4D4CB2AC-240E-41A5-990C-A17F0B86DD71}"/>
            </a:ext>
          </a:extLst>
        </xdr:cNvPr>
        <xdr:cNvSpPr/>
      </xdr:nvSpPr>
      <xdr:spPr>
        <a:xfrm>
          <a:off x="4584700" y="1025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93218</xdr:rowOff>
    </xdr:from>
    <xdr:to>
      <xdr:col>20</xdr:col>
      <xdr:colOff>38100</xdr:colOff>
      <xdr:row>60</xdr:row>
      <xdr:rowOff>23368</xdr:rowOff>
    </xdr:to>
    <xdr:sp macro="" textlink="">
      <xdr:nvSpPr>
        <xdr:cNvPr id="78" name="フローチャート: 判断 77">
          <a:extLst>
            <a:ext uri="{FF2B5EF4-FFF2-40B4-BE49-F238E27FC236}">
              <a16:creationId xmlns:a16="http://schemas.microsoft.com/office/drawing/2014/main" id="{9C1A56B2-D311-402D-B92F-7B0845299363}"/>
            </a:ext>
          </a:extLst>
        </xdr:cNvPr>
        <xdr:cNvSpPr/>
      </xdr:nvSpPr>
      <xdr:spPr>
        <a:xfrm>
          <a:off x="3746500" y="1020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52070</xdr:rowOff>
    </xdr:from>
    <xdr:to>
      <xdr:col>15</xdr:col>
      <xdr:colOff>101600</xdr:colOff>
      <xdr:row>59</xdr:row>
      <xdr:rowOff>153670</xdr:rowOff>
    </xdr:to>
    <xdr:sp macro="" textlink="">
      <xdr:nvSpPr>
        <xdr:cNvPr id="79" name="フローチャート: 判断 78">
          <a:extLst>
            <a:ext uri="{FF2B5EF4-FFF2-40B4-BE49-F238E27FC236}">
              <a16:creationId xmlns:a16="http://schemas.microsoft.com/office/drawing/2014/main" id="{14A11709-C7CB-41E0-B405-78F27DA39E61}"/>
            </a:ext>
          </a:extLst>
        </xdr:cNvPr>
        <xdr:cNvSpPr/>
      </xdr:nvSpPr>
      <xdr:spPr>
        <a:xfrm>
          <a:off x="2857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97790</xdr:rowOff>
    </xdr:from>
    <xdr:to>
      <xdr:col>10</xdr:col>
      <xdr:colOff>165100</xdr:colOff>
      <xdr:row>60</xdr:row>
      <xdr:rowOff>27940</xdr:rowOff>
    </xdr:to>
    <xdr:sp macro="" textlink="">
      <xdr:nvSpPr>
        <xdr:cNvPr id="80" name="フローチャート: 判断 79">
          <a:extLst>
            <a:ext uri="{FF2B5EF4-FFF2-40B4-BE49-F238E27FC236}">
              <a16:creationId xmlns:a16="http://schemas.microsoft.com/office/drawing/2014/main" id="{6572B555-A4AD-4F5E-980E-7C08F8F6D25F}"/>
            </a:ext>
          </a:extLst>
        </xdr:cNvPr>
        <xdr:cNvSpPr/>
      </xdr:nvSpPr>
      <xdr:spPr>
        <a:xfrm>
          <a:off x="19685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31496</xdr:rowOff>
    </xdr:from>
    <xdr:to>
      <xdr:col>6</xdr:col>
      <xdr:colOff>38100</xdr:colOff>
      <xdr:row>59</xdr:row>
      <xdr:rowOff>133096</xdr:rowOff>
    </xdr:to>
    <xdr:sp macro="" textlink="">
      <xdr:nvSpPr>
        <xdr:cNvPr id="81" name="フローチャート: 判断 80">
          <a:extLst>
            <a:ext uri="{FF2B5EF4-FFF2-40B4-BE49-F238E27FC236}">
              <a16:creationId xmlns:a16="http://schemas.microsoft.com/office/drawing/2014/main" id="{2DC7D0DC-0108-4F61-9518-0E36FF9ADF53}"/>
            </a:ext>
          </a:extLst>
        </xdr:cNvPr>
        <xdr:cNvSpPr/>
      </xdr:nvSpPr>
      <xdr:spPr>
        <a:xfrm>
          <a:off x="1079500" y="1014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2" name="テキスト ボックス 81">
          <a:extLst>
            <a:ext uri="{FF2B5EF4-FFF2-40B4-BE49-F238E27FC236}">
              <a16:creationId xmlns:a16="http://schemas.microsoft.com/office/drawing/2014/main" id="{38F0A1D7-A102-4838-AD22-A774DCFFE5A4}"/>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3" name="テキスト ボックス 82">
          <a:extLst>
            <a:ext uri="{FF2B5EF4-FFF2-40B4-BE49-F238E27FC236}">
              <a16:creationId xmlns:a16="http://schemas.microsoft.com/office/drawing/2014/main" id="{8546C56D-6854-4EDE-880D-3913B47EDCEB}"/>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4" name="テキスト ボックス 83">
          <a:extLst>
            <a:ext uri="{FF2B5EF4-FFF2-40B4-BE49-F238E27FC236}">
              <a16:creationId xmlns:a16="http://schemas.microsoft.com/office/drawing/2014/main" id="{3283694B-1C8F-428F-A7C0-2833835C5917}"/>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54275706-9940-41C5-A724-2B0959E347D7}"/>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96A36841-03FD-4170-8651-7226756C1BBD}"/>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161798</xdr:rowOff>
    </xdr:from>
    <xdr:to>
      <xdr:col>24</xdr:col>
      <xdr:colOff>114300</xdr:colOff>
      <xdr:row>57</xdr:row>
      <xdr:rowOff>91948</xdr:rowOff>
    </xdr:to>
    <xdr:sp macro="" textlink="">
      <xdr:nvSpPr>
        <xdr:cNvPr id="87" name="楕円 86">
          <a:extLst>
            <a:ext uri="{FF2B5EF4-FFF2-40B4-BE49-F238E27FC236}">
              <a16:creationId xmlns:a16="http://schemas.microsoft.com/office/drawing/2014/main" id="{CDC4CBEC-81AD-4B04-B61E-AB19CFCD3057}"/>
            </a:ext>
          </a:extLst>
        </xdr:cNvPr>
        <xdr:cNvSpPr/>
      </xdr:nvSpPr>
      <xdr:spPr>
        <a:xfrm>
          <a:off x="4584700" y="9762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13225</xdr:rowOff>
    </xdr:from>
    <xdr:ext cx="405111" cy="259045"/>
    <xdr:sp macro="" textlink="">
      <xdr:nvSpPr>
        <xdr:cNvPr id="88" name="【体育館・プール】&#10;有形固定資産減価償却率該当値テキスト">
          <a:extLst>
            <a:ext uri="{FF2B5EF4-FFF2-40B4-BE49-F238E27FC236}">
              <a16:creationId xmlns:a16="http://schemas.microsoft.com/office/drawing/2014/main" id="{4CD92E63-2756-4858-9282-711F013E9660}"/>
            </a:ext>
          </a:extLst>
        </xdr:cNvPr>
        <xdr:cNvSpPr txBox="1"/>
      </xdr:nvSpPr>
      <xdr:spPr>
        <a:xfrm>
          <a:off x="4673600" y="9614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104648</xdr:rowOff>
    </xdr:from>
    <xdr:to>
      <xdr:col>20</xdr:col>
      <xdr:colOff>38100</xdr:colOff>
      <xdr:row>57</xdr:row>
      <xdr:rowOff>34798</xdr:rowOff>
    </xdr:to>
    <xdr:sp macro="" textlink="">
      <xdr:nvSpPr>
        <xdr:cNvPr id="89" name="楕円 88">
          <a:extLst>
            <a:ext uri="{FF2B5EF4-FFF2-40B4-BE49-F238E27FC236}">
              <a16:creationId xmlns:a16="http://schemas.microsoft.com/office/drawing/2014/main" id="{825EA856-9C41-4A9F-9ABE-C02389CF9B1C}"/>
            </a:ext>
          </a:extLst>
        </xdr:cNvPr>
        <xdr:cNvSpPr/>
      </xdr:nvSpPr>
      <xdr:spPr>
        <a:xfrm>
          <a:off x="3746500" y="970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155448</xdr:rowOff>
    </xdr:from>
    <xdr:to>
      <xdr:col>24</xdr:col>
      <xdr:colOff>63500</xdr:colOff>
      <xdr:row>57</xdr:row>
      <xdr:rowOff>41148</xdr:rowOff>
    </xdr:to>
    <xdr:cxnSp macro="">
      <xdr:nvCxnSpPr>
        <xdr:cNvPr id="90" name="直線コネクタ 89">
          <a:extLst>
            <a:ext uri="{FF2B5EF4-FFF2-40B4-BE49-F238E27FC236}">
              <a16:creationId xmlns:a16="http://schemas.microsoft.com/office/drawing/2014/main" id="{583B1FEA-7351-4CF8-8BB5-F45828A20327}"/>
            </a:ext>
          </a:extLst>
        </xdr:cNvPr>
        <xdr:cNvCxnSpPr/>
      </xdr:nvCxnSpPr>
      <xdr:spPr>
        <a:xfrm>
          <a:off x="3797300" y="9756648"/>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52070</xdr:rowOff>
    </xdr:from>
    <xdr:to>
      <xdr:col>15</xdr:col>
      <xdr:colOff>101600</xdr:colOff>
      <xdr:row>56</xdr:row>
      <xdr:rowOff>153670</xdr:rowOff>
    </xdr:to>
    <xdr:sp macro="" textlink="">
      <xdr:nvSpPr>
        <xdr:cNvPr id="91" name="楕円 90">
          <a:extLst>
            <a:ext uri="{FF2B5EF4-FFF2-40B4-BE49-F238E27FC236}">
              <a16:creationId xmlns:a16="http://schemas.microsoft.com/office/drawing/2014/main" id="{5D0634D6-3DFE-427D-BDB1-EE2004D340DB}"/>
            </a:ext>
          </a:extLst>
        </xdr:cNvPr>
        <xdr:cNvSpPr/>
      </xdr:nvSpPr>
      <xdr:spPr>
        <a:xfrm>
          <a:off x="2857500" y="965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102870</xdr:rowOff>
    </xdr:from>
    <xdr:to>
      <xdr:col>19</xdr:col>
      <xdr:colOff>177800</xdr:colOff>
      <xdr:row>56</xdr:row>
      <xdr:rowOff>155448</xdr:rowOff>
    </xdr:to>
    <xdr:cxnSp macro="">
      <xdr:nvCxnSpPr>
        <xdr:cNvPr id="92" name="直線コネクタ 91">
          <a:extLst>
            <a:ext uri="{FF2B5EF4-FFF2-40B4-BE49-F238E27FC236}">
              <a16:creationId xmlns:a16="http://schemas.microsoft.com/office/drawing/2014/main" id="{9945AF9C-108D-4B7B-9C68-F7AB2B491141}"/>
            </a:ext>
          </a:extLst>
        </xdr:cNvPr>
        <xdr:cNvCxnSpPr/>
      </xdr:nvCxnSpPr>
      <xdr:spPr>
        <a:xfrm>
          <a:off x="2908300" y="9704070"/>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38354</xdr:rowOff>
    </xdr:from>
    <xdr:to>
      <xdr:col>10</xdr:col>
      <xdr:colOff>165100</xdr:colOff>
      <xdr:row>56</xdr:row>
      <xdr:rowOff>139954</xdr:rowOff>
    </xdr:to>
    <xdr:sp macro="" textlink="">
      <xdr:nvSpPr>
        <xdr:cNvPr id="93" name="楕円 92">
          <a:extLst>
            <a:ext uri="{FF2B5EF4-FFF2-40B4-BE49-F238E27FC236}">
              <a16:creationId xmlns:a16="http://schemas.microsoft.com/office/drawing/2014/main" id="{BD01B095-E03D-47D6-9BC2-F35FF721A784}"/>
            </a:ext>
          </a:extLst>
        </xdr:cNvPr>
        <xdr:cNvSpPr/>
      </xdr:nvSpPr>
      <xdr:spPr>
        <a:xfrm>
          <a:off x="1968500" y="9639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56</xdr:row>
      <xdr:rowOff>89154</xdr:rowOff>
    </xdr:from>
    <xdr:to>
      <xdr:col>15</xdr:col>
      <xdr:colOff>50800</xdr:colOff>
      <xdr:row>56</xdr:row>
      <xdr:rowOff>102870</xdr:rowOff>
    </xdr:to>
    <xdr:cxnSp macro="">
      <xdr:nvCxnSpPr>
        <xdr:cNvPr id="94" name="直線コネクタ 93">
          <a:extLst>
            <a:ext uri="{FF2B5EF4-FFF2-40B4-BE49-F238E27FC236}">
              <a16:creationId xmlns:a16="http://schemas.microsoft.com/office/drawing/2014/main" id="{98493074-9FCC-4316-B055-49FFD43372CA}"/>
            </a:ext>
          </a:extLst>
        </xdr:cNvPr>
        <xdr:cNvCxnSpPr/>
      </xdr:nvCxnSpPr>
      <xdr:spPr>
        <a:xfrm>
          <a:off x="2019300" y="969035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55</xdr:row>
      <xdr:rowOff>157226</xdr:rowOff>
    </xdr:from>
    <xdr:to>
      <xdr:col>6</xdr:col>
      <xdr:colOff>38100</xdr:colOff>
      <xdr:row>56</xdr:row>
      <xdr:rowOff>87376</xdr:rowOff>
    </xdr:to>
    <xdr:sp macro="" textlink="">
      <xdr:nvSpPr>
        <xdr:cNvPr id="95" name="楕円 94">
          <a:extLst>
            <a:ext uri="{FF2B5EF4-FFF2-40B4-BE49-F238E27FC236}">
              <a16:creationId xmlns:a16="http://schemas.microsoft.com/office/drawing/2014/main" id="{7B4DF2C3-28D5-4D6E-B3DA-8854179383C9}"/>
            </a:ext>
          </a:extLst>
        </xdr:cNvPr>
        <xdr:cNvSpPr/>
      </xdr:nvSpPr>
      <xdr:spPr>
        <a:xfrm>
          <a:off x="1079500" y="958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56</xdr:row>
      <xdr:rowOff>36576</xdr:rowOff>
    </xdr:from>
    <xdr:to>
      <xdr:col>10</xdr:col>
      <xdr:colOff>114300</xdr:colOff>
      <xdr:row>56</xdr:row>
      <xdr:rowOff>89154</xdr:rowOff>
    </xdr:to>
    <xdr:cxnSp macro="">
      <xdr:nvCxnSpPr>
        <xdr:cNvPr id="96" name="直線コネクタ 95">
          <a:extLst>
            <a:ext uri="{FF2B5EF4-FFF2-40B4-BE49-F238E27FC236}">
              <a16:creationId xmlns:a16="http://schemas.microsoft.com/office/drawing/2014/main" id="{55E7CC48-41EF-4962-ABDD-25A7FBC02A32}"/>
            </a:ext>
          </a:extLst>
        </xdr:cNvPr>
        <xdr:cNvCxnSpPr/>
      </xdr:nvCxnSpPr>
      <xdr:spPr>
        <a:xfrm>
          <a:off x="1130300" y="9637776"/>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14495</xdr:rowOff>
    </xdr:from>
    <xdr:ext cx="405111" cy="259045"/>
    <xdr:sp macro="" textlink="">
      <xdr:nvSpPr>
        <xdr:cNvPr id="97" name="n_1aveValue【体育館・プール】&#10;有形固定資産減価償却率">
          <a:extLst>
            <a:ext uri="{FF2B5EF4-FFF2-40B4-BE49-F238E27FC236}">
              <a16:creationId xmlns:a16="http://schemas.microsoft.com/office/drawing/2014/main" id="{003CEDE4-02A7-424B-8895-4C68AA46D4AC}"/>
            </a:ext>
          </a:extLst>
        </xdr:cNvPr>
        <xdr:cNvSpPr txBox="1"/>
      </xdr:nvSpPr>
      <xdr:spPr>
        <a:xfrm>
          <a:off x="3582044" y="10301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144797</xdr:rowOff>
    </xdr:from>
    <xdr:ext cx="405111" cy="259045"/>
    <xdr:sp macro="" textlink="">
      <xdr:nvSpPr>
        <xdr:cNvPr id="98" name="n_2aveValue【体育館・プール】&#10;有形固定資産減価償却率">
          <a:extLst>
            <a:ext uri="{FF2B5EF4-FFF2-40B4-BE49-F238E27FC236}">
              <a16:creationId xmlns:a16="http://schemas.microsoft.com/office/drawing/2014/main" id="{CEB0E5ED-9084-4B6B-AF18-A1C6525802B7}"/>
            </a:ext>
          </a:extLst>
        </xdr:cNvPr>
        <xdr:cNvSpPr txBox="1"/>
      </xdr:nvSpPr>
      <xdr:spPr>
        <a:xfrm>
          <a:off x="2705744" y="1026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19067</xdr:rowOff>
    </xdr:from>
    <xdr:ext cx="405111" cy="259045"/>
    <xdr:sp macro="" textlink="">
      <xdr:nvSpPr>
        <xdr:cNvPr id="99" name="n_3aveValue【体育館・プール】&#10;有形固定資産減価償却率">
          <a:extLst>
            <a:ext uri="{FF2B5EF4-FFF2-40B4-BE49-F238E27FC236}">
              <a16:creationId xmlns:a16="http://schemas.microsoft.com/office/drawing/2014/main" id="{D3A4230B-3543-4E46-A4AD-3333089E4776}"/>
            </a:ext>
          </a:extLst>
        </xdr:cNvPr>
        <xdr:cNvSpPr txBox="1"/>
      </xdr:nvSpPr>
      <xdr:spPr>
        <a:xfrm>
          <a:off x="1816744" y="1030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124223</xdr:rowOff>
    </xdr:from>
    <xdr:ext cx="405111" cy="259045"/>
    <xdr:sp macro="" textlink="">
      <xdr:nvSpPr>
        <xdr:cNvPr id="100" name="n_4aveValue【体育館・プール】&#10;有形固定資産減価償却率">
          <a:extLst>
            <a:ext uri="{FF2B5EF4-FFF2-40B4-BE49-F238E27FC236}">
              <a16:creationId xmlns:a16="http://schemas.microsoft.com/office/drawing/2014/main" id="{94F42E0C-2D96-4BC9-82FB-A7EC230FF38D}"/>
            </a:ext>
          </a:extLst>
        </xdr:cNvPr>
        <xdr:cNvSpPr txBox="1"/>
      </xdr:nvSpPr>
      <xdr:spPr>
        <a:xfrm>
          <a:off x="927744" y="10239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51325</xdr:rowOff>
    </xdr:from>
    <xdr:ext cx="405111" cy="259045"/>
    <xdr:sp macro="" textlink="">
      <xdr:nvSpPr>
        <xdr:cNvPr id="101" name="n_1mainValue【体育館・プール】&#10;有形固定資産減価償却率">
          <a:extLst>
            <a:ext uri="{FF2B5EF4-FFF2-40B4-BE49-F238E27FC236}">
              <a16:creationId xmlns:a16="http://schemas.microsoft.com/office/drawing/2014/main" id="{0B49F8B3-703F-41C0-B350-31914F157792}"/>
            </a:ext>
          </a:extLst>
        </xdr:cNvPr>
        <xdr:cNvSpPr txBox="1"/>
      </xdr:nvSpPr>
      <xdr:spPr>
        <a:xfrm>
          <a:off x="3582044" y="9481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54</xdr:row>
      <xdr:rowOff>170197</xdr:rowOff>
    </xdr:from>
    <xdr:ext cx="405111" cy="259045"/>
    <xdr:sp macro="" textlink="">
      <xdr:nvSpPr>
        <xdr:cNvPr id="102" name="n_2mainValue【体育館・プール】&#10;有形固定資産減価償却率">
          <a:extLst>
            <a:ext uri="{FF2B5EF4-FFF2-40B4-BE49-F238E27FC236}">
              <a16:creationId xmlns:a16="http://schemas.microsoft.com/office/drawing/2014/main" id="{A52B6484-AB50-44BB-980D-1F7E97A87B74}"/>
            </a:ext>
          </a:extLst>
        </xdr:cNvPr>
        <xdr:cNvSpPr txBox="1"/>
      </xdr:nvSpPr>
      <xdr:spPr>
        <a:xfrm>
          <a:off x="2705744" y="942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54</xdr:row>
      <xdr:rowOff>156481</xdr:rowOff>
    </xdr:from>
    <xdr:ext cx="405111" cy="259045"/>
    <xdr:sp macro="" textlink="">
      <xdr:nvSpPr>
        <xdr:cNvPr id="103" name="n_3mainValue【体育館・プール】&#10;有形固定資産減価償却率">
          <a:extLst>
            <a:ext uri="{FF2B5EF4-FFF2-40B4-BE49-F238E27FC236}">
              <a16:creationId xmlns:a16="http://schemas.microsoft.com/office/drawing/2014/main" id="{D2480503-FCD8-4165-AF80-EA6E1656DC18}"/>
            </a:ext>
          </a:extLst>
        </xdr:cNvPr>
        <xdr:cNvSpPr txBox="1"/>
      </xdr:nvSpPr>
      <xdr:spPr>
        <a:xfrm>
          <a:off x="1816744" y="9414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54</xdr:row>
      <xdr:rowOff>103903</xdr:rowOff>
    </xdr:from>
    <xdr:ext cx="405111" cy="259045"/>
    <xdr:sp macro="" textlink="">
      <xdr:nvSpPr>
        <xdr:cNvPr id="104" name="n_4mainValue【体育館・プール】&#10;有形固定資産減価償却率">
          <a:extLst>
            <a:ext uri="{FF2B5EF4-FFF2-40B4-BE49-F238E27FC236}">
              <a16:creationId xmlns:a16="http://schemas.microsoft.com/office/drawing/2014/main" id="{60AFF67E-AAB6-493B-A9CA-9BB1B82D72BA}"/>
            </a:ext>
          </a:extLst>
        </xdr:cNvPr>
        <xdr:cNvSpPr txBox="1"/>
      </xdr:nvSpPr>
      <xdr:spPr>
        <a:xfrm>
          <a:off x="927744" y="9362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5" name="正方形/長方形 104">
          <a:extLst>
            <a:ext uri="{FF2B5EF4-FFF2-40B4-BE49-F238E27FC236}">
              <a16:creationId xmlns:a16="http://schemas.microsoft.com/office/drawing/2014/main" id="{99AC4D21-2D3B-4D61-9152-C848635FED92}"/>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6" name="正方形/長方形 105">
          <a:extLst>
            <a:ext uri="{FF2B5EF4-FFF2-40B4-BE49-F238E27FC236}">
              <a16:creationId xmlns:a16="http://schemas.microsoft.com/office/drawing/2014/main" id="{653D5458-D033-4915-860F-E25E940A95C2}"/>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7" name="正方形/長方形 106">
          <a:extLst>
            <a:ext uri="{FF2B5EF4-FFF2-40B4-BE49-F238E27FC236}">
              <a16:creationId xmlns:a16="http://schemas.microsoft.com/office/drawing/2014/main" id="{61D2299F-F09A-4023-A47A-03D1BCAD1429}"/>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08" name="正方形/長方形 107">
          <a:extLst>
            <a:ext uri="{FF2B5EF4-FFF2-40B4-BE49-F238E27FC236}">
              <a16:creationId xmlns:a16="http://schemas.microsoft.com/office/drawing/2014/main" id="{1F215D22-F240-49C3-BB19-9C2D88F2AEE2}"/>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09" name="正方形/長方形 108">
          <a:extLst>
            <a:ext uri="{FF2B5EF4-FFF2-40B4-BE49-F238E27FC236}">
              <a16:creationId xmlns:a16="http://schemas.microsoft.com/office/drawing/2014/main" id="{FFE5AF22-E7F0-4D24-AB8D-D31C0E652BF6}"/>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0" name="正方形/長方形 109">
          <a:extLst>
            <a:ext uri="{FF2B5EF4-FFF2-40B4-BE49-F238E27FC236}">
              <a16:creationId xmlns:a16="http://schemas.microsoft.com/office/drawing/2014/main" id="{339C0402-BFA3-4EBF-90C0-56B2B1657FA8}"/>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1" name="正方形/長方形 110">
          <a:extLst>
            <a:ext uri="{FF2B5EF4-FFF2-40B4-BE49-F238E27FC236}">
              <a16:creationId xmlns:a16="http://schemas.microsoft.com/office/drawing/2014/main" id="{3DBE12F0-BE66-47DD-AA05-8A1EA52936C6}"/>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2" name="正方形/長方形 111">
          <a:extLst>
            <a:ext uri="{FF2B5EF4-FFF2-40B4-BE49-F238E27FC236}">
              <a16:creationId xmlns:a16="http://schemas.microsoft.com/office/drawing/2014/main" id="{62E33FFC-985C-4D60-94EB-F0A2AF6B429C}"/>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3" name="テキスト ボックス 112">
          <a:extLst>
            <a:ext uri="{FF2B5EF4-FFF2-40B4-BE49-F238E27FC236}">
              <a16:creationId xmlns:a16="http://schemas.microsoft.com/office/drawing/2014/main" id="{365AC59C-65A5-467E-8966-556CB931F5A6}"/>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4" name="直線コネクタ 113">
          <a:extLst>
            <a:ext uri="{FF2B5EF4-FFF2-40B4-BE49-F238E27FC236}">
              <a16:creationId xmlns:a16="http://schemas.microsoft.com/office/drawing/2014/main" id="{FD0F9CB6-E3E6-4D39-937E-B01FFC5ADAE8}"/>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15" name="直線コネクタ 114">
          <a:extLst>
            <a:ext uri="{FF2B5EF4-FFF2-40B4-BE49-F238E27FC236}">
              <a16:creationId xmlns:a16="http://schemas.microsoft.com/office/drawing/2014/main" id="{50D16079-2B18-4970-9BF9-AC7A0A242E2C}"/>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16" name="テキスト ボックス 115">
          <a:extLst>
            <a:ext uri="{FF2B5EF4-FFF2-40B4-BE49-F238E27FC236}">
              <a16:creationId xmlns:a16="http://schemas.microsoft.com/office/drawing/2014/main" id="{8E108988-3C67-48EA-869C-2E090C292077}"/>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17" name="直線コネクタ 116">
          <a:extLst>
            <a:ext uri="{FF2B5EF4-FFF2-40B4-BE49-F238E27FC236}">
              <a16:creationId xmlns:a16="http://schemas.microsoft.com/office/drawing/2014/main" id="{E0241283-975C-41F9-88B0-076B69793BAA}"/>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18" name="テキスト ボックス 117">
          <a:extLst>
            <a:ext uri="{FF2B5EF4-FFF2-40B4-BE49-F238E27FC236}">
              <a16:creationId xmlns:a16="http://schemas.microsoft.com/office/drawing/2014/main" id="{A843D1A1-CCCB-4B67-AB4D-ABFCFA4CC9EB}"/>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19" name="直線コネクタ 118">
          <a:extLst>
            <a:ext uri="{FF2B5EF4-FFF2-40B4-BE49-F238E27FC236}">
              <a16:creationId xmlns:a16="http://schemas.microsoft.com/office/drawing/2014/main" id="{125EE3A9-F8B3-4C37-9DC2-A2FC6E253B1F}"/>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20" name="テキスト ボックス 119">
          <a:extLst>
            <a:ext uri="{FF2B5EF4-FFF2-40B4-BE49-F238E27FC236}">
              <a16:creationId xmlns:a16="http://schemas.microsoft.com/office/drawing/2014/main" id="{11C84540-EF9D-43B4-8B54-774165895DA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21" name="直線コネクタ 120">
          <a:extLst>
            <a:ext uri="{FF2B5EF4-FFF2-40B4-BE49-F238E27FC236}">
              <a16:creationId xmlns:a16="http://schemas.microsoft.com/office/drawing/2014/main" id="{6447AA2C-E1D1-487C-9DDA-2C7258B2F935}"/>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22" name="テキスト ボックス 121">
          <a:extLst>
            <a:ext uri="{FF2B5EF4-FFF2-40B4-BE49-F238E27FC236}">
              <a16:creationId xmlns:a16="http://schemas.microsoft.com/office/drawing/2014/main" id="{4C9A3A24-C24E-40F9-AC32-E181E7E58F43}"/>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23" name="直線コネクタ 122">
          <a:extLst>
            <a:ext uri="{FF2B5EF4-FFF2-40B4-BE49-F238E27FC236}">
              <a16:creationId xmlns:a16="http://schemas.microsoft.com/office/drawing/2014/main" id="{9C5B2A5D-FC67-4D40-9E2A-32EC014BD494}"/>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24" name="テキスト ボックス 123">
          <a:extLst>
            <a:ext uri="{FF2B5EF4-FFF2-40B4-BE49-F238E27FC236}">
              <a16:creationId xmlns:a16="http://schemas.microsoft.com/office/drawing/2014/main" id="{E64150F7-64B3-4B67-BC03-73BC13DCC88E}"/>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5" name="直線コネクタ 124">
          <a:extLst>
            <a:ext uri="{FF2B5EF4-FFF2-40B4-BE49-F238E27FC236}">
              <a16:creationId xmlns:a16="http://schemas.microsoft.com/office/drawing/2014/main" id="{4FF159B1-A6A6-4698-8DE4-A4155636859B}"/>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6" name="テキスト ボックス 125">
          <a:extLst>
            <a:ext uri="{FF2B5EF4-FFF2-40B4-BE49-F238E27FC236}">
              <a16:creationId xmlns:a16="http://schemas.microsoft.com/office/drawing/2014/main" id="{BFFA94B9-99F2-4EFE-B095-42C6D3FDBC0D}"/>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7" name="【体育館・プール】&#10;一人当たり面積グラフ枠">
          <a:extLst>
            <a:ext uri="{FF2B5EF4-FFF2-40B4-BE49-F238E27FC236}">
              <a16:creationId xmlns:a16="http://schemas.microsoft.com/office/drawing/2014/main" id="{8C1970EA-363C-46A9-A7A7-F59541471357}"/>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137160</xdr:rowOff>
    </xdr:from>
    <xdr:to>
      <xdr:col>54</xdr:col>
      <xdr:colOff>189865</xdr:colOff>
      <xdr:row>63</xdr:row>
      <xdr:rowOff>70485</xdr:rowOff>
    </xdr:to>
    <xdr:cxnSp macro="">
      <xdr:nvCxnSpPr>
        <xdr:cNvPr id="128" name="直線コネクタ 127">
          <a:extLst>
            <a:ext uri="{FF2B5EF4-FFF2-40B4-BE49-F238E27FC236}">
              <a16:creationId xmlns:a16="http://schemas.microsoft.com/office/drawing/2014/main" id="{E1325382-2B1E-4788-982B-395C231F498A}"/>
            </a:ext>
          </a:extLst>
        </xdr:cNvPr>
        <xdr:cNvCxnSpPr/>
      </xdr:nvCxnSpPr>
      <xdr:spPr>
        <a:xfrm flipV="1">
          <a:off x="10476865" y="9566910"/>
          <a:ext cx="0" cy="1304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74312</xdr:rowOff>
    </xdr:from>
    <xdr:ext cx="469744" cy="259045"/>
    <xdr:sp macro="" textlink="">
      <xdr:nvSpPr>
        <xdr:cNvPr id="129" name="【体育館・プール】&#10;一人当たり面積最小値テキスト">
          <a:extLst>
            <a:ext uri="{FF2B5EF4-FFF2-40B4-BE49-F238E27FC236}">
              <a16:creationId xmlns:a16="http://schemas.microsoft.com/office/drawing/2014/main" id="{C79B2998-9D39-4C5B-BAE7-E66797C30739}"/>
            </a:ext>
          </a:extLst>
        </xdr:cNvPr>
        <xdr:cNvSpPr txBox="1"/>
      </xdr:nvSpPr>
      <xdr:spPr>
        <a:xfrm>
          <a:off x="10515600" y="10875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70485</xdr:rowOff>
    </xdr:from>
    <xdr:to>
      <xdr:col>55</xdr:col>
      <xdr:colOff>88900</xdr:colOff>
      <xdr:row>63</xdr:row>
      <xdr:rowOff>70485</xdr:rowOff>
    </xdr:to>
    <xdr:cxnSp macro="">
      <xdr:nvCxnSpPr>
        <xdr:cNvPr id="130" name="直線コネクタ 129">
          <a:extLst>
            <a:ext uri="{FF2B5EF4-FFF2-40B4-BE49-F238E27FC236}">
              <a16:creationId xmlns:a16="http://schemas.microsoft.com/office/drawing/2014/main" id="{30D2728E-3A79-4BF0-9771-53DD2FF6433A}"/>
            </a:ext>
          </a:extLst>
        </xdr:cNvPr>
        <xdr:cNvCxnSpPr/>
      </xdr:nvCxnSpPr>
      <xdr:spPr>
        <a:xfrm>
          <a:off x="10388600" y="10871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83837</xdr:rowOff>
    </xdr:from>
    <xdr:ext cx="469744" cy="259045"/>
    <xdr:sp macro="" textlink="">
      <xdr:nvSpPr>
        <xdr:cNvPr id="131" name="【体育館・プール】&#10;一人当たり面積最大値テキスト">
          <a:extLst>
            <a:ext uri="{FF2B5EF4-FFF2-40B4-BE49-F238E27FC236}">
              <a16:creationId xmlns:a16="http://schemas.microsoft.com/office/drawing/2014/main" id="{7F5CCB15-C8E3-4CE2-B5A8-3BFC38924786}"/>
            </a:ext>
          </a:extLst>
        </xdr:cNvPr>
        <xdr:cNvSpPr txBox="1"/>
      </xdr:nvSpPr>
      <xdr:spPr>
        <a:xfrm>
          <a:off x="10515600" y="9342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137160</xdr:rowOff>
    </xdr:from>
    <xdr:to>
      <xdr:col>55</xdr:col>
      <xdr:colOff>88900</xdr:colOff>
      <xdr:row>55</xdr:row>
      <xdr:rowOff>137160</xdr:rowOff>
    </xdr:to>
    <xdr:cxnSp macro="">
      <xdr:nvCxnSpPr>
        <xdr:cNvPr id="132" name="直線コネクタ 131">
          <a:extLst>
            <a:ext uri="{FF2B5EF4-FFF2-40B4-BE49-F238E27FC236}">
              <a16:creationId xmlns:a16="http://schemas.microsoft.com/office/drawing/2014/main" id="{1378EAFA-9EBC-4980-B7A7-BE7FE4E8101C}"/>
            </a:ext>
          </a:extLst>
        </xdr:cNvPr>
        <xdr:cNvCxnSpPr/>
      </xdr:nvCxnSpPr>
      <xdr:spPr>
        <a:xfrm>
          <a:off x="10388600" y="9566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80662</xdr:rowOff>
    </xdr:from>
    <xdr:ext cx="469744" cy="259045"/>
    <xdr:sp macro="" textlink="">
      <xdr:nvSpPr>
        <xdr:cNvPr id="133" name="【体育館・プール】&#10;一人当たり面積平均値テキスト">
          <a:extLst>
            <a:ext uri="{FF2B5EF4-FFF2-40B4-BE49-F238E27FC236}">
              <a16:creationId xmlns:a16="http://schemas.microsoft.com/office/drawing/2014/main" id="{C9C13AAE-DD66-4225-92E5-2D89CF6526F2}"/>
            </a:ext>
          </a:extLst>
        </xdr:cNvPr>
        <xdr:cNvSpPr txBox="1"/>
      </xdr:nvSpPr>
      <xdr:spPr>
        <a:xfrm>
          <a:off x="10515600" y="103676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57785</xdr:rowOff>
    </xdr:from>
    <xdr:to>
      <xdr:col>55</xdr:col>
      <xdr:colOff>50800</xdr:colOff>
      <xdr:row>61</xdr:row>
      <xdr:rowOff>159385</xdr:rowOff>
    </xdr:to>
    <xdr:sp macro="" textlink="">
      <xdr:nvSpPr>
        <xdr:cNvPr id="134" name="フローチャート: 判断 133">
          <a:extLst>
            <a:ext uri="{FF2B5EF4-FFF2-40B4-BE49-F238E27FC236}">
              <a16:creationId xmlns:a16="http://schemas.microsoft.com/office/drawing/2014/main" id="{538E015C-CF8D-4D64-B62F-A003039F8E9F}"/>
            </a:ext>
          </a:extLst>
        </xdr:cNvPr>
        <xdr:cNvSpPr/>
      </xdr:nvSpPr>
      <xdr:spPr>
        <a:xfrm>
          <a:off x="10426700" y="10516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80645</xdr:rowOff>
    </xdr:from>
    <xdr:to>
      <xdr:col>50</xdr:col>
      <xdr:colOff>165100</xdr:colOff>
      <xdr:row>62</xdr:row>
      <xdr:rowOff>10795</xdr:rowOff>
    </xdr:to>
    <xdr:sp macro="" textlink="">
      <xdr:nvSpPr>
        <xdr:cNvPr id="135" name="フローチャート: 判断 134">
          <a:extLst>
            <a:ext uri="{FF2B5EF4-FFF2-40B4-BE49-F238E27FC236}">
              <a16:creationId xmlns:a16="http://schemas.microsoft.com/office/drawing/2014/main" id="{14E8AFEC-F63C-432F-9E45-A516A0587C0C}"/>
            </a:ext>
          </a:extLst>
        </xdr:cNvPr>
        <xdr:cNvSpPr/>
      </xdr:nvSpPr>
      <xdr:spPr>
        <a:xfrm>
          <a:off x="9588500" y="1053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90170</xdr:rowOff>
    </xdr:from>
    <xdr:to>
      <xdr:col>46</xdr:col>
      <xdr:colOff>38100</xdr:colOff>
      <xdr:row>62</xdr:row>
      <xdr:rowOff>20320</xdr:rowOff>
    </xdr:to>
    <xdr:sp macro="" textlink="">
      <xdr:nvSpPr>
        <xdr:cNvPr id="136" name="フローチャート: 判断 135">
          <a:extLst>
            <a:ext uri="{FF2B5EF4-FFF2-40B4-BE49-F238E27FC236}">
              <a16:creationId xmlns:a16="http://schemas.microsoft.com/office/drawing/2014/main" id="{AC799F6E-3C96-40B2-ACF4-DCAC02B5B4B8}"/>
            </a:ext>
          </a:extLst>
        </xdr:cNvPr>
        <xdr:cNvSpPr/>
      </xdr:nvSpPr>
      <xdr:spPr>
        <a:xfrm>
          <a:off x="8699500" y="1054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139700</xdr:rowOff>
    </xdr:from>
    <xdr:to>
      <xdr:col>41</xdr:col>
      <xdr:colOff>101600</xdr:colOff>
      <xdr:row>62</xdr:row>
      <xdr:rowOff>69850</xdr:rowOff>
    </xdr:to>
    <xdr:sp macro="" textlink="">
      <xdr:nvSpPr>
        <xdr:cNvPr id="137" name="フローチャート: 判断 136">
          <a:extLst>
            <a:ext uri="{FF2B5EF4-FFF2-40B4-BE49-F238E27FC236}">
              <a16:creationId xmlns:a16="http://schemas.microsoft.com/office/drawing/2014/main" id="{00C1B323-25D5-4AF4-8A92-F7E1AF9C93E3}"/>
            </a:ext>
          </a:extLst>
        </xdr:cNvPr>
        <xdr:cNvSpPr/>
      </xdr:nvSpPr>
      <xdr:spPr>
        <a:xfrm>
          <a:off x="7810500" y="1059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74930</xdr:rowOff>
    </xdr:from>
    <xdr:to>
      <xdr:col>36</xdr:col>
      <xdr:colOff>165100</xdr:colOff>
      <xdr:row>62</xdr:row>
      <xdr:rowOff>5080</xdr:rowOff>
    </xdr:to>
    <xdr:sp macro="" textlink="">
      <xdr:nvSpPr>
        <xdr:cNvPr id="138" name="フローチャート: 判断 137">
          <a:extLst>
            <a:ext uri="{FF2B5EF4-FFF2-40B4-BE49-F238E27FC236}">
              <a16:creationId xmlns:a16="http://schemas.microsoft.com/office/drawing/2014/main" id="{69B82816-54D3-406C-A26A-040EB079F3AB}"/>
            </a:ext>
          </a:extLst>
        </xdr:cNvPr>
        <xdr:cNvSpPr/>
      </xdr:nvSpPr>
      <xdr:spPr>
        <a:xfrm>
          <a:off x="6921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39" name="テキスト ボックス 138">
          <a:extLst>
            <a:ext uri="{FF2B5EF4-FFF2-40B4-BE49-F238E27FC236}">
              <a16:creationId xmlns:a16="http://schemas.microsoft.com/office/drawing/2014/main" id="{33482C47-AB15-4CE4-99F8-B9EAC86327AD}"/>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0" name="テキスト ボックス 139">
          <a:extLst>
            <a:ext uri="{FF2B5EF4-FFF2-40B4-BE49-F238E27FC236}">
              <a16:creationId xmlns:a16="http://schemas.microsoft.com/office/drawing/2014/main" id="{05220096-DBB4-4BF8-9CEB-8CF2D12D0ACA}"/>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1" name="テキスト ボックス 140">
          <a:extLst>
            <a:ext uri="{FF2B5EF4-FFF2-40B4-BE49-F238E27FC236}">
              <a16:creationId xmlns:a16="http://schemas.microsoft.com/office/drawing/2014/main" id="{289DA3AB-9A3D-4F92-BE2B-4FBE05E7B6DD}"/>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2" name="テキスト ボックス 141">
          <a:extLst>
            <a:ext uri="{FF2B5EF4-FFF2-40B4-BE49-F238E27FC236}">
              <a16:creationId xmlns:a16="http://schemas.microsoft.com/office/drawing/2014/main" id="{28B53D27-0A19-4B17-B3D8-EF3FB277A9A7}"/>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3" name="テキスト ボックス 142">
          <a:extLst>
            <a:ext uri="{FF2B5EF4-FFF2-40B4-BE49-F238E27FC236}">
              <a16:creationId xmlns:a16="http://schemas.microsoft.com/office/drawing/2014/main" id="{946CDECB-4FC2-4E62-830D-A2FF8E73D36E}"/>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133985</xdr:rowOff>
    </xdr:from>
    <xdr:to>
      <xdr:col>55</xdr:col>
      <xdr:colOff>50800</xdr:colOff>
      <xdr:row>62</xdr:row>
      <xdr:rowOff>64135</xdr:rowOff>
    </xdr:to>
    <xdr:sp macro="" textlink="">
      <xdr:nvSpPr>
        <xdr:cNvPr id="144" name="楕円 143">
          <a:extLst>
            <a:ext uri="{FF2B5EF4-FFF2-40B4-BE49-F238E27FC236}">
              <a16:creationId xmlns:a16="http://schemas.microsoft.com/office/drawing/2014/main" id="{FAB99B1A-2835-4669-9536-3CCCC9B25086}"/>
            </a:ext>
          </a:extLst>
        </xdr:cNvPr>
        <xdr:cNvSpPr/>
      </xdr:nvSpPr>
      <xdr:spPr>
        <a:xfrm>
          <a:off x="10426700" y="10592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112412</xdr:rowOff>
    </xdr:from>
    <xdr:ext cx="469744" cy="259045"/>
    <xdr:sp macro="" textlink="">
      <xdr:nvSpPr>
        <xdr:cNvPr id="145" name="【体育館・プール】&#10;一人当たり面積該当値テキスト">
          <a:extLst>
            <a:ext uri="{FF2B5EF4-FFF2-40B4-BE49-F238E27FC236}">
              <a16:creationId xmlns:a16="http://schemas.microsoft.com/office/drawing/2014/main" id="{45ED81BD-017A-43E0-B95B-A50448F02EB6}"/>
            </a:ext>
          </a:extLst>
        </xdr:cNvPr>
        <xdr:cNvSpPr txBox="1"/>
      </xdr:nvSpPr>
      <xdr:spPr>
        <a:xfrm>
          <a:off x="10515600" y="10570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141605</xdr:rowOff>
    </xdr:from>
    <xdr:to>
      <xdr:col>50</xdr:col>
      <xdr:colOff>165100</xdr:colOff>
      <xdr:row>62</xdr:row>
      <xdr:rowOff>71755</xdr:rowOff>
    </xdr:to>
    <xdr:sp macro="" textlink="">
      <xdr:nvSpPr>
        <xdr:cNvPr id="146" name="楕円 145">
          <a:extLst>
            <a:ext uri="{FF2B5EF4-FFF2-40B4-BE49-F238E27FC236}">
              <a16:creationId xmlns:a16="http://schemas.microsoft.com/office/drawing/2014/main" id="{0B59EBCB-7AFF-43A4-88A7-18180A25C7A6}"/>
            </a:ext>
          </a:extLst>
        </xdr:cNvPr>
        <xdr:cNvSpPr/>
      </xdr:nvSpPr>
      <xdr:spPr>
        <a:xfrm>
          <a:off x="9588500" y="10600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13335</xdr:rowOff>
    </xdr:from>
    <xdr:to>
      <xdr:col>55</xdr:col>
      <xdr:colOff>0</xdr:colOff>
      <xdr:row>62</xdr:row>
      <xdr:rowOff>20955</xdr:rowOff>
    </xdr:to>
    <xdr:cxnSp macro="">
      <xdr:nvCxnSpPr>
        <xdr:cNvPr id="147" name="直線コネクタ 146">
          <a:extLst>
            <a:ext uri="{FF2B5EF4-FFF2-40B4-BE49-F238E27FC236}">
              <a16:creationId xmlns:a16="http://schemas.microsoft.com/office/drawing/2014/main" id="{8B1E5313-7D8F-45FB-97DF-096EE9CFC11C}"/>
            </a:ext>
          </a:extLst>
        </xdr:cNvPr>
        <xdr:cNvCxnSpPr/>
      </xdr:nvCxnSpPr>
      <xdr:spPr>
        <a:xfrm flipV="1">
          <a:off x="9639300" y="10643235"/>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149225</xdr:rowOff>
    </xdr:from>
    <xdr:to>
      <xdr:col>46</xdr:col>
      <xdr:colOff>38100</xdr:colOff>
      <xdr:row>62</xdr:row>
      <xdr:rowOff>79375</xdr:rowOff>
    </xdr:to>
    <xdr:sp macro="" textlink="">
      <xdr:nvSpPr>
        <xdr:cNvPr id="148" name="楕円 147">
          <a:extLst>
            <a:ext uri="{FF2B5EF4-FFF2-40B4-BE49-F238E27FC236}">
              <a16:creationId xmlns:a16="http://schemas.microsoft.com/office/drawing/2014/main" id="{077CF8E8-4171-41B7-A08C-029B9FE54EAE}"/>
            </a:ext>
          </a:extLst>
        </xdr:cNvPr>
        <xdr:cNvSpPr/>
      </xdr:nvSpPr>
      <xdr:spPr>
        <a:xfrm>
          <a:off x="8699500" y="1060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20955</xdr:rowOff>
    </xdr:from>
    <xdr:to>
      <xdr:col>50</xdr:col>
      <xdr:colOff>114300</xdr:colOff>
      <xdr:row>62</xdr:row>
      <xdr:rowOff>28575</xdr:rowOff>
    </xdr:to>
    <xdr:cxnSp macro="">
      <xdr:nvCxnSpPr>
        <xdr:cNvPr id="149" name="直線コネクタ 148">
          <a:extLst>
            <a:ext uri="{FF2B5EF4-FFF2-40B4-BE49-F238E27FC236}">
              <a16:creationId xmlns:a16="http://schemas.microsoft.com/office/drawing/2014/main" id="{7B0AF6AB-82B3-4550-B516-C1223954AEDF}"/>
            </a:ext>
          </a:extLst>
        </xdr:cNvPr>
        <xdr:cNvCxnSpPr/>
      </xdr:nvCxnSpPr>
      <xdr:spPr>
        <a:xfrm flipV="1">
          <a:off x="8750300" y="1065085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120650</xdr:rowOff>
    </xdr:from>
    <xdr:to>
      <xdr:col>41</xdr:col>
      <xdr:colOff>101600</xdr:colOff>
      <xdr:row>62</xdr:row>
      <xdr:rowOff>50800</xdr:rowOff>
    </xdr:to>
    <xdr:sp macro="" textlink="">
      <xdr:nvSpPr>
        <xdr:cNvPr id="150" name="楕円 149">
          <a:extLst>
            <a:ext uri="{FF2B5EF4-FFF2-40B4-BE49-F238E27FC236}">
              <a16:creationId xmlns:a16="http://schemas.microsoft.com/office/drawing/2014/main" id="{B7611445-1B2D-4487-94D2-2FC9A7BAE303}"/>
            </a:ext>
          </a:extLst>
        </xdr:cNvPr>
        <xdr:cNvSpPr/>
      </xdr:nvSpPr>
      <xdr:spPr>
        <a:xfrm>
          <a:off x="78105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0</xdr:rowOff>
    </xdr:from>
    <xdr:to>
      <xdr:col>45</xdr:col>
      <xdr:colOff>177800</xdr:colOff>
      <xdr:row>62</xdr:row>
      <xdr:rowOff>28575</xdr:rowOff>
    </xdr:to>
    <xdr:cxnSp macro="">
      <xdr:nvCxnSpPr>
        <xdr:cNvPr id="151" name="直線コネクタ 150">
          <a:extLst>
            <a:ext uri="{FF2B5EF4-FFF2-40B4-BE49-F238E27FC236}">
              <a16:creationId xmlns:a16="http://schemas.microsoft.com/office/drawing/2014/main" id="{ABE76631-5F25-472B-BAB0-3933D344A7D1}"/>
            </a:ext>
          </a:extLst>
        </xdr:cNvPr>
        <xdr:cNvCxnSpPr/>
      </xdr:nvCxnSpPr>
      <xdr:spPr>
        <a:xfrm>
          <a:off x="7861300" y="1062990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128270</xdr:rowOff>
    </xdr:from>
    <xdr:to>
      <xdr:col>36</xdr:col>
      <xdr:colOff>165100</xdr:colOff>
      <xdr:row>62</xdr:row>
      <xdr:rowOff>58420</xdr:rowOff>
    </xdr:to>
    <xdr:sp macro="" textlink="">
      <xdr:nvSpPr>
        <xdr:cNvPr id="152" name="楕円 151">
          <a:extLst>
            <a:ext uri="{FF2B5EF4-FFF2-40B4-BE49-F238E27FC236}">
              <a16:creationId xmlns:a16="http://schemas.microsoft.com/office/drawing/2014/main" id="{EB447FE9-0A5C-43DB-9831-80B3ECA29348}"/>
            </a:ext>
          </a:extLst>
        </xdr:cNvPr>
        <xdr:cNvSpPr/>
      </xdr:nvSpPr>
      <xdr:spPr>
        <a:xfrm>
          <a:off x="6921500" y="1058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0</xdr:rowOff>
    </xdr:from>
    <xdr:to>
      <xdr:col>41</xdr:col>
      <xdr:colOff>50800</xdr:colOff>
      <xdr:row>62</xdr:row>
      <xdr:rowOff>7620</xdr:rowOff>
    </xdr:to>
    <xdr:cxnSp macro="">
      <xdr:nvCxnSpPr>
        <xdr:cNvPr id="153" name="直線コネクタ 152">
          <a:extLst>
            <a:ext uri="{FF2B5EF4-FFF2-40B4-BE49-F238E27FC236}">
              <a16:creationId xmlns:a16="http://schemas.microsoft.com/office/drawing/2014/main" id="{0F464B56-BBE0-4C76-BAF2-928D805E5AFF}"/>
            </a:ext>
          </a:extLst>
        </xdr:cNvPr>
        <xdr:cNvCxnSpPr/>
      </xdr:nvCxnSpPr>
      <xdr:spPr>
        <a:xfrm flipV="1">
          <a:off x="6972300" y="106299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27322</xdr:rowOff>
    </xdr:from>
    <xdr:ext cx="469744" cy="259045"/>
    <xdr:sp macro="" textlink="">
      <xdr:nvSpPr>
        <xdr:cNvPr id="154" name="n_1aveValue【体育館・プール】&#10;一人当たり面積">
          <a:extLst>
            <a:ext uri="{FF2B5EF4-FFF2-40B4-BE49-F238E27FC236}">
              <a16:creationId xmlns:a16="http://schemas.microsoft.com/office/drawing/2014/main" id="{F98953AF-01D0-4787-8720-01021E59F0B4}"/>
            </a:ext>
          </a:extLst>
        </xdr:cNvPr>
        <xdr:cNvSpPr txBox="1"/>
      </xdr:nvSpPr>
      <xdr:spPr>
        <a:xfrm>
          <a:off x="9391727" y="10314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36847</xdr:rowOff>
    </xdr:from>
    <xdr:ext cx="469744" cy="259045"/>
    <xdr:sp macro="" textlink="">
      <xdr:nvSpPr>
        <xdr:cNvPr id="155" name="n_2aveValue【体育館・プール】&#10;一人当たり面積">
          <a:extLst>
            <a:ext uri="{FF2B5EF4-FFF2-40B4-BE49-F238E27FC236}">
              <a16:creationId xmlns:a16="http://schemas.microsoft.com/office/drawing/2014/main" id="{E9070A3A-9F39-4106-8D89-B0BD1C37CC9C}"/>
            </a:ext>
          </a:extLst>
        </xdr:cNvPr>
        <xdr:cNvSpPr txBox="1"/>
      </xdr:nvSpPr>
      <xdr:spPr>
        <a:xfrm>
          <a:off x="8515427" y="1032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60977</xdr:rowOff>
    </xdr:from>
    <xdr:ext cx="469744" cy="259045"/>
    <xdr:sp macro="" textlink="">
      <xdr:nvSpPr>
        <xdr:cNvPr id="156" name="n_3aveValue【体育館・プール】&#10;一人当たり面積">
          <a:extLst>
            <a:ext uri="{FF2B5EF4-FFF2-40B4-BE49-F238E27FC236}">
              <a16:creationId xmlns:a16="http://schemas.microsoft.com/office/drawing/2014/main" id="{84B3AFB9-903A-4A38-AF0F-9311CF6F83F1}"/>
            </a:ext>
          </a:extLst>
        </xdr:cNvPr>
        <xdr:cNvSpPr txBox="1"/>
      </xdr:nvSpPr>
      <xdr:spPr>
        <a:xfrm>
          <a:off x="7626427" y="1069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21607</xdr:rowOff>
    </xdr:from>
    <xdr:ext cx="469744" cy="259045"/>
    <xdr:sp macro="" textlink="">
      <xdr:nvSpPr>
        <xdr:cNvPr id="157" name="n_4aveValue【体育館・プール】&#10;一人当たり面積">
          <a:extLst>
            <a:ext uri="{FF2B5EF4-FFF2-40B4-BE49-F238E27FC236}">
              <a16:creationId xmlns:a16="http://schemas.microsoft.com/office/drawing/2014/main" id="{ED9BA203-1834-4E49-8952-31DCA64A82D4}"/>
            </a:ext>
          </a:extLst>
        </xdr:cNvPr>
        <xdr:cNvSpPr txBox="1"/>
      </xdr:nvSpPr>
      <xdr:spPr>
        <a:xfrm>
          <a:off x="6737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62882</xdr:rowOff>
    </xdr:from>
    <xdr:ext cx="469744" cy="259045"/>
    <xdr:sp macro="" textlink="">
      <xdr:nvSpPr>
        <xdr:cNvPr id="158" name="n_1mainValue【体育館・プール】&#10;一人当たり面積">
          <a:extLst>
            <a:ext uri="{FF2B5EF4-FFF2-40B4-BE49-F238E27FC236}">
              <a16:creationId xmlns:a16="http://schemas.microsoft.com/office/drawing/2014/main" id="{63AFE286-16D4-4D75-86BF-81AE6EE46F8B}"/>
            </a:ext>
          </a:extLst>
        </xdr:cNvPr>
        <xdr:cNvSpPr txBox="1"/>
      </xdr:nvSpPr>
      <xdr:spPr>
        <a:xfrm>
          <a:off x="9391727" y="10692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70502</xdr:rowOff>
    </xdr:from>
    <xdr:ext cx="469744" cy="259045"/>
    <xdr:sp macro="" textlink="">
      <xdr:nvSpPr>
        <xdr:cNvPr id="159" name="n_2mainValue【体育館・プール】&#10;一人当たり面積">
          <a:extLst>
            <a:ext uri="{FF2B5EF4-FFF2-40B4-BE49-F238E27FC236}">
              <a16:creationId xmlns:a16="http://schemas.microsoft.com/office/drawing/2014/main" id="{9233ACC3-168A-4DC7-9A0E-267816FBE34F}"/>
            </a:ext>
          </a:extLst>
        </xdr:cNvPr>
        <xdr:cNvSpPr txBox="1"/>
      </xdr:nvSpPr>
      <xdr:spPr>
        <a:xfrm>
          <a:off x="8515427" y="10700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67327</xdr:rowOff>
    </xdr:from>
    <xdr:ext cx="469744" cy="259045"/>
    <xdr:sp macro="" textlink="">
      <xdr:nvSpPr>
        <xdr:cNvPr id="160" name="n_3mainValue【体育館・プール】&#10;一人当たり面積">
          <a:extLst>
            <a:ext uri="{FF2B5EF4-FFF2-40B4-BE49-F238E27FC236}">
              <a16:creationId xmlns:a16="http://schemas.microsoft.com/office/drawing/2014/main" id="{49B0289E-FC84-48F8-A4FB-0303DB4E4896}"/>
            </a:ext>
          </a:extLst>
        </xdr:cNvPr>
        <xdr:cNvSpPr txBox="1"/>
      </xdr:nvSpPr>
      <xdr:spPr>
        <a:xfrm>
          <a:off x="76264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49547</xdr:rowOff>
    </xdr:from>
    <xdr:ext cx="469744" cy="259045"/>
    <xdr:sp macro="" textlink="">
      <xdr:nvSpPr>
        <xdr:cNvPr id="161" name="n_4mainValue【体育館・プール】&#10;一人当たり面積">
          <a:extLst>
            <a:ext uri="{FF2B5EF4-FFF2-40B4-BE49-F238E27FC236}">
              <a16:creationId xmlns:a16="http://schemas.microsoft.com/office/drawing/2014/main" id="{F763F2DD-4398-421C-9126-CF392C25CB7B}"/>
            </a:ext>
          </a:extLst>
        </xdr:cNvPr>
        <xdr:cNvSpPr txBox="1"/>
      </xdr:nvSpPr>
      <xdr:spPr>
        <a:xfrm>
          <a:off x="6737427" y="1067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2" name="正方形/長方形 161">
          <a:extLst>
            <a:ext uri="{FF2B5EF4-FFF2-40B4-BE49-F238E27FC236}">
              <a16:creationId xmlns:a16="http://schemas.microsoft.com/office/drawing/2014/main" id="{54D515AF-F00F-4340-BFA1-A56DFB0FE149}"/>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3" name="正方形/長方形 162">
          <a:extLst>
            <a:ext uri="{FF2B5EF4-FFF2-40B4-BE49-F238E27FC236}">
              <a16:creationId xmlns:a16="http://schemas.microsoft.com/office/drawing/2014/main" id="{3C0F2B21-3DD1-49E2-AF36-870BAD99960A}"/>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4" name="正方形/長方形 163">
          <a:extLst>
            <a:ext uri="{FF2B5EF4-FFF2-40B4-BE49-F238E27FC236}">
              <a16:creationId xmlns:a16="http://schemas.microsoft.com/office/drawing/2014/main" id="{7D97AAF8-2625-4A34-B886-7A652C7A30BA}"/>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5" name="正方形/長方形 164">
          <a:extLst>
            <a:ext uri="{FF2B5EF4-FFF2-40B4-BE49-F238E27FC236}">
              <a16:creationId xmlns:a16="http://schemas.microsoft.com/office/drawing/2014/main" id="{4AEDB4C2-6347-4028-9C41-1AA4F139EFCC}"/>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6" name="正方形/長方形 165">
          <a:extLst>
            <a:ext uri="{FF2B5EF4-FFF2-40B4-BE49-F238E27FC236}">
              <a16:creationId xmlns:a16="http://schemas.microsoft.com/office/drawing/2014/main" id="{973EFCC7-02F0-4CF4-B088-858311276B6B}"/>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7" name="正方形/長方形 166">
          <a:extLst>
            <a:ext uri="{FF2B5EF4-FFF2-40B4-BE49-F238E27FC236}">
              <a16:creationId xmlns:a16="http://schemas.microsoft.com/office/drawing/2014/main" id="{A691C676-1674-4C69-BC03-04DF6492D27D}"/>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8" name="正方形/長方形 167">
          <a:extLst>
            <a:ext uri="{FF2B5EF4-FFF2-40B4-BE49-F238E27FC236}">
              <a16:creationId xmlns:a16="http://schemas.microsoft.com/office/drawing/2014/main" id="{D514515E-4845-4B29-BC9A-910CBFEC1303}"/>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9" name="正方形/長方形 168">
          <a:extLst>
            <a:ext uri="{FF2B5EF4-FFF2-40B4-BE49-F238E27FC236}">
              <a16:creationId xmlns:a16="http://schemas.microsoft.com/office/drawing/2014/main" id="{B554455B-149E-4F91-97B7-125810D932FF}"/>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0" name="テキスト ボックス 169">
          <a:extLst>
            <a:ext uri="{FF2B5EF4-FFF2-40B4-BE49-F238E27FC236}">
              <a16:creationId xmlns:a16="http://schemas.microsoft.com/office/drawing/2014/main" id="{8742D7A3-C1F0-4788-BD48-B495E859A139}"/>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1" name="直線コネクタ 170">
          <a:extLst>
            <a:ext uri="{FF2B5EF4-FFF2-40B4-BE49-F238E27FC236}">
              <a16:creationId xmlns:a16="http://schemas.microsoft.com/office/drawing/2014/main" id="{45D107C2-AA22-4DC8-8796-93ABADF99285}"/>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2" name="テキスト ボックス 171">
          <a:extLst>
            <a:ext uri="{FF2B5EF4-FFF2-40B4-BE49-F238E27FC236}">
              <a16:creationId xmlns:a16="http://schemas.microsoft.com/office/drawing/2014/main" id="{7B0225B8-5A9B-4915-884C-1AB99A5994E7}"/>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173" name="直線コネクタ 172">
          <a:extLst>
            <a:ext uri="{FF2B5EF4-FFF2-40B4-BE49-F238E27FC236}">
              <a16:creationId xmlns:a16="http://schemas.microsoft.com/office/drawing/2014/main" id="{0F9D0910-3DFD-42C2-AF6E-F0A1D545EB87}"/>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174" name="テキスト ボックス 173">
          <a:extLst>
            <a:ext uri="{FF2B5EF4-FFF2-40B4-BE49-F238E27FC236}">
              <a16:creationId xmlns:a16="http://schemas.microsoft.com/office/drawing/2014/main" id="{E6F0AE1E-2FEC-46C1-8594-FB27073D6B54}"/>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175" name="直線コネクタ 174">
          <a:extLst>
            <a:ext uri="{FF2B5EF4-FFF2-40B4-BE49-F238E27FC236}">
              <a16:creationId xmlns:a16="http://schemas.microsoft.com/office/drawing/2014/main" id="{C0B940E2-AAB1-47C5-BD36-85043647AED3}"/>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176" name="テキスト ボックス 175">
          <a:extLst>
            <a:ext uri="{FF2B5EF4-FFF2-40B4-BE49-F238E27FC236}">
              <a16:creationId xmlns:a16="http://schemas.microsoft.com/office/drawing/2014/main" id="{D1F5E5CD-0AEB-4026-AAD6-A18CF231095A}"/>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177" name="直線コネクタ 176">
          <a:extLst>
            <a:ext uri="{FF2B5EF4-FFF2-40B4-BE49-F238E27FC236}">
              <a16:creationId xmlns:a16="http://schemas.microsoft.com/office/drawing/2014/main" id="{A8B0BF88-1593-4C2E-9CCE-D4F4B7E19F71}"/>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178" name="テキスト ボックス 177">
          <a:extLst>
            <a:ext uri="{FF2B5EF4-FFF2-40B4-BE49-F238E27FC236}">
              <a16:creationId xmlns:a16="http://schemas.microsoft.com/office/drawing/2014/main" id="{A537AC53-4A6E-4253-AAE4-6CBCF5DC3D34}"/>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179" name="直線コネクタ 178">
          <a:extLst>
            <a:ext uri="{FF2B5EF4-FFF2-40B4-BE49-F238E27FC236}">
              <a16:creationId xmlns:a16="http://schemas.microsoft.com/office/drawing/2014/main" id="{B55FA8BC-9896-49F2-8B53-727C232B0A0E}"/>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180" name="テキスト ボックス 179">
          <a:extLst>
            <a:ext uri="{FF2B5EF4-FFF2-40B4-BE49-F238E27FC236}">
              <a16:creationId xmlns:a16="http://schemas.microsoft.com/office/drawing/2014/main" id="{560FAB44-BBFB-4E40-8B8E-C60E2E521AAB}"/>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1" name="直線コネクタ 180">
          <a:extLst>
            <a:ext uri="{FF2B5EF4-FFF2-40B4-BE49-F238E27FC236}">
              <a16:creationId xmlns:a16="http://schemas.microsoft.com/office/drawing/2014/main" id="{201600DD-9C6A-4EAF-A2D8-186DAFA7EBC5}"/>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182" name="テキスト ボックス 181">
          <a:extLst>
            <a:ext uri="{FF2B5EF4-FFF2-40B4-BE49-F238E27FC236}">
              <a16:creationId xmlns:a16="http://schemas.microsoft.com/office/drawing/2014/main" id="{023A65EA-D2A6-448C-B0A7-50F1FABA2970}"/>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83" name="【福祉施設】&#10;有形固定資産減価償却率グラフ枠">
          <a:extLst>
            <a:ext uri="{FF2B5EF4-FFF2-40B4-BE49-F238E27FC236}">
              <a16:creationId xmlns:a16="http://schemas.microsoft.com/office/drawing/2014/main" id="{392CEEEF-C48F-4B4B-BCB0-106B41BE4139}"/>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81535</xdr:rowOff>
    </xdr:from>
    <xdr:to>
      <xdr:col>24</xdr:col>
      <xdr:colOff>62865</xdr:colOff>
      <xdr:row>86</xdr:row>
      <xdr:rowOff>38100</xdr:rowOff>
    </xdr:to>
    <xdr:cxnSp macro="">
      <xdr:nvCxnSpPr>
        <xdr:cNvPr id="184" name="直線コネクタ 183">
          <a:extLst>
            <a:ext uri="{FF2B5EF4-FFF2-40B4-BE49-F238E27FC236}">
              <a16:creationId xmlns:a16="http://schemas.microsoft.com/office/drawing/2014/main" id="{846103AE-01EF-4F9C-AE4D-D79BE74E2BE1}"/>
            </a:ext>
          </a:extLst>
        </xdr:cNvPr>
        <xdr:cNvCxnSpPr/>
      </xdr:nvCxnSpPr>
      <xdr:spPr>
        <a:xfrm flipV="1">
          <a:off x="4634865" y="13454635"/>
          <a:ext cx="0" cy="1328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185" name="【福祉施設】&#10;有形固定資産減価償却率最小値テキスト">
          <a:extLst>
            <a:ext uri="{FF2B5EF4-FFF2-40B4-BE49-F238E27FC236}">
              <a16:creationId xmlns:a16="http://schemas.microsoft.com/office/drawing/2014/main" id="{271A4495-6C83-4A1C-A897-4FC2CCA6D113}"/>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186" name="直線コネクタ 185">
          <a:extLst>
            <a:ext uri="{FF2B5EF4-FFF2-40B4-BE49-F238E27FC236}">
              <a16:creationId xmlns:a16="http://schemas.microsoft.com/office/drawing/2014/main" id="{61C6B1E3-5D22-4262-8DFE-E148C48D2A26}"/>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28212</xdr:rowOff>
    </xdr:from>
    <xdr:ext cx="405111" cy="259045"/>
    <xdr:sp macro="" textlink="">
      <xdr:nvSpPr>
        <xdr:cNvPr id="187" name="【福祉施設】&#10;有形固定資産減価償却率最大値テキスト">
          <a:extLst>
            <a:ext uri="{FF2B5EF4-FFF2-40B4-BE49-F238E27FC236}">
              <a16:creationId xmlns:a16="http://schemas.microsoft.com/office/drawing/2014/main" id="{F2350414-FD1E-4E11-8E55-EB49029C4FBE}"/>
            </a:ext>
          </a:extLst>
        </xdr:cNvPr>
        <xdr:cNvSpPr txBox="1"/>
      </xdr:nvSpPr>
      <xdr:spPr>
        <a:xfrm>
          <a:off x="4673600" y="13229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81535</xdr:rowOff>
    </xdr:from>
    <xdr:to>
      <xdr:col>24</xdr:col>
      <xdr:colOff>152400</xdr:colOff>
      <xdr:row>78</xdr:row>
      <xdr:rowOff>81535</xdr:rowOff>
    </xdr:to>
    <xdr:cxnSp macro="">
      <xdr:nvCxnSpPr>
        <xdr:cNvPr id="188" name="直線コネクタ 187">
          <a:extLst>
            <a:ext uri="{FF2B5EF4-FFF2-40B4-BE49-F238E27FC236}">
              <a16:creationId xmlns:a16="http://schemas.microsoft.com/office/drawing/2014/main" id="{2A73BABF-8632-4037-AA3E-1BDE3A6042D4}"/>
            </a:ext>
          </a:extLst>
        </xdr:cNvPr>
        <xdr:cNvCxnSpPr/>
      </xdr:nvCxnSpPr>
      <xdr:spPr>
        <a:xfrm>
          <a:off x="4546600" y="13454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7890</xdr:rowOff>
    </xdr:from>
    <xdr:ext cx="405111" cy="259045"/>
    <xdr:sp macro="" textlink="">
      <xdr:nvSpPr>
        <xdr:cNvPr id="189" name="【福祉施設】&#10;有形固定資産減価償却率平均値テキスト">
          <a:extLst>
            <a:ext uri="{FF2B5EF4-FFF2-40B4-BE49-F238E27FC236}">
              <a16:creationId xmlns:a16="http://schemas.microsoft.com/office/drawing/2014/main" id="{28BFF450-20E3-4988-BB17-0E0E4AC3BC61}"/>
            </a:ext>
          </a:extLst>
        </xdr:cNvPr>
        <xdr:cNvSpPr txBox="1"/>
      </xdr:nvSpPr>
      <xdr:spPr>
        <a:xfrm>
          <a:off x="4673600" y="137238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156463</xdr:rowOff>
    </xdr:from>
    <xdr:to>
      <xdr:col>24</xdr:col>
      <xdr:colOff>114300</xdr:colOff>
      <xdr:row>81</xdr:row>
      <xdr:rowOff>86613</xdr:rowOff>
    </xdr:to>
    <xdr:sp macro="" textlink="">
      <xdr:nvSpPr>
        <xdr:cNvPr id="190" name="フローチャート: 判断 189">
          <a:extLst>
            <a:ext uri="{FF2B5EF4-FFF2-40B4-BE49-F238E27FC236}">
              <a16:creationId xmlns:a16="http://schemas.microsoft.com/office/drawing/2014/main" id="{E2F52FD6-1595-4EA8-A4A7-2D8D0863D3FA}"/>
            </a:ext>
          </a:extLst>
        </xdr:cNvPr>
        <xdr:cNvSpPr/>
      </xdr:nvSpPr>
      <xdr:spPr>
        <a:xfrm>
          <a:off x="4584700" y="13872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44450</xdr:rowOff>
    </xdr:from>
    <xdr:to>
      <xdr:col>20</xdr:col>
      <xdr:colOff>38100</xdr:colOff>
      <xdr:row>81</xdr:row>
      <xdr:rowOff>146050</xdr:rowOff>
    </xdr:to>
    <xdr:sp macro="" textlink="">
      <xdr:nvSpPr>
        <xdr:cNvPr id="191" name="フローチャート: 判断 190">
          <a:extLst>
            <a:ext uri="{FF2B5EF4-FFF2-40B4-BE49-F238E27FC236}">
              <a16:creationId xmlns:a16="http://schemas.microsoft.com/office/drawing/2014/main" id="{C6A13EAE-1699-4E71-AC4F-FB526592D63E}"/>
            </a:ext>
          </a:extLst>
        </xdr:cNvPr>
        <xdr:cNvSpPr/>
      </xdr:nvSpPr>
      <xdr:spPr>
        <a:xfrm>
          <a:off x="3746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12446</xdr:rowOff>
    </xdr:from>
    <xdr:to>
      <xdr:col>15</xdr:col>
      <xdr:colOff>101600</xdr:colOff>
      <xdr:row>81</xdr:row>
      <xdr:rowOff>114046</xdr:rowOff>
    </xdr:to>
    <xdr:sp macro="" textlink="">
      <xdr:nvSpPr>
        <xdr:cNvPr id="192" name="フローチャート: 判断 191">
          <a:extLst>
            <a:ext uri="{FF2B5EF4-FFF2-40B4-BE49-F238E27FC236}">
              <a16:creationId xmlns:a16="http://schemas.microsoft.com/office/drawing/2014/main" id="{5F4545D3-7212-41DC-A94E-6A25657B5626}"/>
            </a:ext>
          </a:extLst>
        </xdr:cNvPr>
        <xdr:cNvSpPr/>
      </xdr:nvSpPr>
      <xdr:spPr>
        <a:xfrm>
          <a:off x="2857500" y="1389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147320</xdr:rowOff>
    </xdr:from>
    <xdr:to>
      <xdr:col>10</xdr:col>
      <xdr:colOff>165100</xdr:colOff>
      <xdr:row>81</xdr:row>
      <xdr:rowOff>77470</xdr:rowOff>
    </xdr:to>
    <xdr:sp macro="" textlink="">
      <xdr:nvSpPr>
        <xdr:cNvPr id="193" name="フローチャート: 判断 192">
          <a:extLst>
            <a:ext uri="{FF2B5EF4-FFF2-40B4-BE49-F238E27FC236}">
              <a16:creationId xmlns:a16="http://schemas.microsoft.com/office/drawing/2014/main" id="{4F1A0AC2-6A90-4E7B-9641-E30108932486}"/>
            </a:ext>
          </a:extLst>
        </xdr:cNvPr>
        <xdr:cNvSpPr/>
      </xdr:nvSpPr>
      <xdr:spPr>
        <a:xfrm>
          <a:off x="1968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30735</xdr:rowOff>
    </xdr:from>
    <xdr:to>
      <xdr:col>6</xdr:col>
      <xdr:colOff>38100</xdr:colOff>
      <xdr:row>80</xdr:row>
      <xdr:rowOff>132335</xdr:rowOff>
    </xdr:to>
    <xdr:sp macro="" textlink="">
      <xdr:nvSpPr>
        <xdr:cNvPr id="194" name="フローチャート: 判断 193">
          <a:extLst>
            <a:ext uri="{FF2B5EF4-FFF2-40B4-BE49-F238E27FC236}">
              <a16:creationId xmlns:a16="http://schemas.microsoft.com/office/drawing/2014/main" id="{F4E52326-5B7F-4D81-A0E9-C376808D8FA7}"/>
            </a:ext>
          </a:extLst>
        </xdr:cNvPr>
        <xdr:cNvSpPr/>
      </xdr:nvSpPr>
      <xdr:spPr>
        <a:xfrm>
          <a:off x="1079500" y="13746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5" name="テキスト ボックス 194">
          <a:extLst>
            <a:ext uri="{FF2B5EF4-FFF2-40B4-BE49-F238E27FC236}">
              <a16:creationId xmlns:a16="http://schemas.microsoft.com/office/drawing/2014/main" id="{3ED4CDCF-BDE8-4B17-92A5-6C86A2384B1F}"/>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6" name="テキスト ボックス 195">
          <a:extLst>
            <a:ext uri="{FF2B5EF4-FFF2-40B4-BE49-F238E27FC236}">
              <a16:creationId xmlns:a16="http://schemas.microsoft.com/office/drawing/2014/main" id="{4C66B6A5-E300-46C6-A2D9-39CBF63340EE}"/>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97" name="テキスト ボックス 196">
          <a:extLst>
            <a:ext uri="{FF2B5EF4-FFF2-40B4-BE49-F238E27FC236}">
              <a16:creationId xmlns:a16="http://schemas.microsoft.com/office/drawing/2014/main" id="{00C79595-51FE-4034-A8DA-8898D5D59B35}"/>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98" name="テキスト ボックス 197">
          <a:extLst>
            <a:ext uri="{FF2B5EF4-FFF2-40B4-BE49-F238E27FC236}">
              <a16:creationId xmlns:a16="http://schemas.microsoft.com/office/drawing/2014/main" id="{50EB17A7-875A-4388-81C6-6E86EBAFFF54}"/>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362846D8-B1F1-496E-971E-D36EBEA6D463}"/>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19304</xdr:rowOff>
    </xdr:from>
    <xdr:to>
      <xdr:col>24</xdr:col>
      <xdr:colOff>114300</xdr:colOff>
      <xdr:row>82</xdr:row>
      <xdr:rowOff>120904</xdr:rowOff>
    </xdr:to>
    <xdr:sp macro="" textlink="">
      <xdr:nvSpPr>
        <xdr:cNvPr id="200" name="楕円 199">
          <a:extLst>
            <a:ext uri="{FF2B5EF4-FFF2-40B4-BE49-F238E27FC236}">
              <a16:creationId xmlns:a16="http://schemas.microsoft.com/office/drawing/2014/main" id="{CDDCB28D-58BB-4BD4-AFF9-EE06E1624F06}"/>
            </a:ext>
          </a:extLst>
        </xdr:cNvPr>
        <xdr:cNvSpPr/>
      </xdr:nvSpPr>
      <xdr:spPr>
        <a:xfrm>
          <a:off x="4584700" y="14078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169181</xdr:rowOff>
    </xdr:from>
    <xdr:ext cx="405111" cy="259045"/>
    <xdr:sp macro="" textlink="">
      <xdr:nvSpPr>
        <xdr:cNvPr id="201" name="【福祉施設】&#10;有形固定資産減価償却率該当値テキスト">
          <a:extLst>
            <a:ext uri="{FF2B5EF4-FFF2-40B4-BE49-F238E27FC236}">
              <a16:creationId xmlns:a16="http://schemas.microsoft.com/office/drawing/2014/main" id="{D7A45E6F-EAC4-4AB4-9601-2292FEDF46B3}"/>
            </a:ext>
          </a:extLst>
        </xdr:cNvPr>
        <xdr:cNvSpPr txBox="1"/>
      </xdr:nvSpPr>
      <xdr:spPr>
        <a:xfrm>
          <a:off x="4673600" y="140566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142748</xdr:rowOff>
    </xdr:from>
    <xdr:to>
      <xdr:col>20</xdr:col>
      <xdr:colOff>38100</xdr:colOff>
      <xdr:row>82</xdr:row>
      <xdr:rowOff>72898</xdr:rowOff>
    </xdr:to>
    <xdr:sp macro="" textlink="">
      <xdr:nvSpPr>
        <xdr:cNvPr id="202" name="楕円 201">
          <a:extLst>
            <a:ext uri="{FF2B5EF4-FFF2-40B4-BE49-F238E27FC236}">
              <a16:creationId xmlns:a16="http://schemas.microsoft.com/office/drawing/2014/main" id="{1849CC8C-83EF-419C-BC01-A579A0855425}"/>
            </a:ext>
          </a:extLst>
        </xdr:cNvPr>
        <xdr:cNvSpPr/>
      </xdr:nvSpPr>
      <xdr:spPr>
        <a:xfrm>
          <a:off x="3746500" y="14030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22098</xdr:rowOff>
    </xdr:from>
    <xdr:to>
      <xdr:col>24</xdr:col>
      <xdr:colOff>63500</xdr:colOff>
      <xdr:row>82</xdr:row>
      <xdr:rowOff>70104</xdr:rowOff>
    </xdr:to>
    <xdr:cxnSp macro="">
      <xdr:nvCxnSpPr>
        <xdr:cNvPr id="203" name="直線コネクタ 202">
          <a:extLst>
            <a:ext uri="{FF2B5EF4-FFF2-40B4-BE49-F238E27FC236}">
              <a16:creationId xmlns:a16="http://schemas.microsoft.com/office/drawing/2014/main" id="{BAFCDA6E-C23E-4ED8-A6BE-30944DC5488D}"/>
            </a:ext>
          </a:extLst>
        </xdr:cNvPr>
        <xdr:cNvCxnSpPr/>
      </xdr:nvCxnSpPr>
      <xdr:spPr>
        <a:xfrm>
          <a:off x="3797300" y="14080998"/>
          <a:ext cx="8382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83313</xdr:rowOff>
    </xdr:from>
    <xdr:to>
      <xdr:col>15</xdr:col>
      <xdr:colOff>101600</xdr:colOff>
      <xdr:row>82</xdr:row>
      <xdr:rowOff>13463</xdr:rowOff>
    </xdr:to>
    <xdr:sp macro="" textlink="">
      <xdr:nvSpPr>
        <xdr:cNvPr id="204" name="楕円 203">
          <a:extLst>
            <a:ext uri="{FF2B5EF4-FFF2-40B4-BE49-F238E27FC236}">
              <a16:creationId xmlns:a16="http://schemas.microsoft.com/office/drawing/2014/main" id="{F518ADFD-15D8-46D7-817C-FF95B7D00C10}"/>
            </a:ext>
          </a:extLst>
        </xdr:cNvPr>
        <xdr:cNvSpPr/>
      </xdr:nvSpPr>
      <xdr:spPr>
        <a:xfrm>
          <a:off x="2857500" y="13970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134113</xdr:rowOff>
    </xdr:from>
    <xdr:to>
      <xdr:col>19</xdr:col>
      <xdr:colOff>177800</xdr:colOff>
      <xdr:row>82</xdr:row>
      <xdr:rowOff>22098</xdr:rowOff>
    </xdr:to>
    <xdr:cxnSp macro="">
      <xdr:nvCxnSpPr>
        <xdr:cNvPr id="205" name="直線コネクタ 204">
          <a:extLst>
            <a:ext uri="{FF2B5EF4-FFF2-40B4-BE49-F238E27FC236}">
              <a16:creationId xmlns:a16="http://schemas.microsoft.com/office/drawing/2014/main" id="{C43A160F-A85D-42DF-92F9-64F261540851}"/>
            </a:ext>
          </a:extLst>
        </xdr:cNvPr>
        <xdr:cNvCxnSpPr/>
      </xdr:nvCxnSpPr>
      <xdr:spPr>
        <a:xfrm>
          <a:off x="2908300" y="14021563"/>
          <a:ext cx="889000" cy="5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49022</xdr:rowOff>
    </xdr:from>
    <xdr:to>
      <xdr:col>10</xdr:col>
      <xdr:colOff>165100</xdr:colOff>
      <xdr:row>81</xdr:row>
      <xdr:rowOff>150622</xdr:rowOff>
    </xdr:to>
    <xdr:sp macro="" textlink="">
      <xdr:nvSpPr>
        <xdr:cNvPr id="206" name="楕円 205">
          <a:extLst>
            <a:ext uri="{FF2B5EF4-FFF2-40B4-BE49-F238E27FC236}">
              <a16:creationId xmlns:a16="http://schemas.microsoft.com/office/drawing/2014/main" id="{78FC19A6-C61C-4476-8830-5E15B89E1393}"/>
            </a:ext>
          </a:extLst>
        </xdr:cNvPr>
        <xdr:cNvSpPr/>
      </xdr:nvSpPr>
      <xdr:spPr>
        <a:xfrm>
          <a:off x="1968500" y="13936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99822</xdr:rowOff>
    </xdr:from>
    <xdr:to>
      <xdr:col>15</xdr:col>
      <xdr:colOff>50800</xdr:colOff>
      <xdr:row>81</xdr:row>
      <xdr:rowOff>134113</xdr:rowOff>
    </xdr:to>
    <xdr:cxnSp macro="">
      <xdr:nvCxnSpPr>
        <xdr:cNvPr id="207" name="直線コネクタ 206">
          <a:extLst>
            <a:ext uri="{FF2B5EF4-FFF2-40B4-BE49-F238E27FC236}">
              <a16:creationId xmlns:a16="http://schemas.microsoft.com/office/drawing/2014/main" id="{CB09BBF0-B07E-41D8-89E4-9A43690A68DF}"/>
            </a:ext>
          </a:extLst>
        </xdr:cNvPr>
        <xdr:cNvCxnSpPr/>
      </xdr:nvCxnSpPr>
      <xdr:spPr>
        <a:xfrm>
          <a:off x="2019300" y="13987272"/>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14732</xdr:rowOff>
    </xdr:from>
    <xdr:to>
      <xdr:col>6</xdr:col>
      <xdr:colOff>38100</xdr:colOff>
      <xdr:row>81</xdr:row>
      <xdr:rowOff>116332</xdr:rowOff>
    </xdr:to>
    <xdr:sp macro="" textlink="">
      <xdr:nvSpPr>
        <xdr:cNvPr id="208" name="楕円 207">
          <a:extLst>
            <a:ext uri="{FF2B5EF4-FFF2-40B4-BE49-F238E27FC236}">
              <a16:creationId xmlns:a16="http://schemas.microsoft.com/office/drawing/2014/main" id="{1596EBA8-9235-42B7-BE7E-5DFAB8E87431}"/>
            </a:ext>
          </a:extLst>
        </xdr:cNvPr>
        <xdr:cNvSpPr/>
      </xdr:nvSpPr>
      <xdr:spPr>
        <a:xfrm>
          <a:off x="1079500" y="1390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65532</xdr:rowOff>
    </xdr:from>
    <xdr:to>
      <xdr:col>10</xdr:col>
      <xdr:colOff>114300</xdr:colOff>
      <xdr:row>81</xdr:row>
      <xdr:rowOff>99822</xdr:rowOff>
    </xdr:to>
    <xdr:cxnSp macro="">
      <xdr:nvCxnSpPr>
        <xdr:cNvPr id="209" name="直線コネクタ 208">
          <a:extLst>
            <a:ext uri="{FF2B5EF4-FFF2-40B4-BE49-F238E27FC236}">
              <a16:creationId xmlns:a16="http://schemas.microsoft.com/office/drawing/2014/main" id="{03321879-2B74-40E7-BD5C-C0FC601E8090}"/>
            </a:ext>
          </a:extLst>
        </xdr:cNvPr>
        <xdr:cNvCxnSpPr/>
      </xdr:nvCxnSpPr>
      <xdr:spPr>
        <a:xfrm>
          <a:off x="1130300" y="13952982"/>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162577</xdr:rowOff>
    </xdr:from>
    <xdr:ext cx="405111" cy="259045"/>
    <xdr:sp macro="" textlink="">
      <xdr:nvSpPr>
        <xdr:cNvPr id="210" name="n_1aveValue【福祉施設】&#10;有形固定資産減価償却率">
          <a:extLst>
            <a:ext uri="{FF2B5EF4-FFF2-40B4-BE49-F238E27FC236}">
              <a16:creationId xmlns:a16="http://schemas.microsoft.com/office/drawing/2014/main" id="{9244FB0D-E186-4347-9E36-8D2813F5F476}"/>
            </a:ext>
          </a:extLst>
        </xdr:cNvPr>
        <xdr:cNvSpPr txBox="1"/>
      </xdr:nvSpPr>
      <xdr:spPr>
        <a:xfrm>
          <a:off x="3582044" y="1370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130573</xdr:rowOff>
    </xdr:from>
    <xdr:ext cx="405111" cy="259045"/>
    <xdr:sp macro="" textlink="">
      <xdr:nvSpPr>
        <xdr:cNvPr id="211" name="n_2aveValue【福祉施設】&#10;有形固定資産減価償却率">
          <a:extLst>
            <a:ext uri="{FF2B5EF4-FFF2-40B4-BE49-F238E27FC236}">
              <a16:creationId xmlns:a16="http://schemas.microsoft.com/office/drawing/2014/main" id="{41210BA9-AA16-4B7B-B8C1-3C1D12482194}"/>
            </a:ext>
          </a:extLst>
        </xdr:cNvPr>
        <xdr:cNvSpPr txBox="1"/>
      </xdr:nvSpPr>
      <xdr:spPr>
        <a:xfrm>
          <a:off x="2705744" y="13675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93997</xdr:rowOff>
    </xdr:from>
    <xdr:ext cx="405111" cy="259045"/>
    <xdr:sp macro="" textlink="">
      <xdr:nvSpPr>
        <xdr:cNvPr id="212" name="n_3aveValue【福祉施設】&#10;有形固定資産減価償却率">
          <a:extLst>
            <a:ext uri="{FF2B5EF4-FFF2-40B4-BE49-F238E27FC236}">
              <a16:creationId xmlns:a16="http://schemas.microsoft.com/office/drawing/2014/main" id="{2D382EF6-F514-41B5-BA9F-B1F9793747D7}"/>
            </a:ext>
          </a:extLst>
        </xdr:cNvPr>
        <xdr:cNvSpPr txBox="1"/>
      </xdr:nvSpPr>
      <xdr:spPr>
        <a:xfrm>
          <a:off x="1816744" y="1363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148862</xdr:rowOff>
    </xdr:from>
    <xdr:ext cx="405111" cy="259045"/>
    <xdr:sp macro="" textlink="">
      <xdr:nvSpPr>
        <xdr:cNvPr id="213" name="n_4aveValue【福祉施設】&#10;有形固定資産減価償却率">
          <a:extLst>
            <a:ext uri="{FF2B5EF4-FFF2-40B4-BE49-F238E27FC236}">
              <a16:creationId xmlns:a16="http://schemas.microsoft.com/office/drawing/2014/main" id="{41444EBD-042A-431C-B5F2-A6B6E65FB4F2}"/>
            </a:ext>
          </a:extLst>
        </xdr:cNvPr>
        <xdr:cNvSpPr txBox="1"/>
      </xdr:nvSpPr>
      <xdr:spPr>
        <a:xfrm>
          <a:off x="927744" y="13521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64025</xdr:rowOff>
    </xdr:from>
    <xdr:ext cx="405111" cy="259045"/>
    <xdr:sp macro="" textlink="">
      <xdr:nvSpPr>
        <xdr:cNvPr id="214" name="n_1mainValue【福祉施設】&#10;有形固定資産減価償却率">
          <a:extLst>
            <a:ext uri="{FF2B5EF4-FFF2-40B4-BE49-F238E27FC236}">
              <a16:creationId xmlns:a16="http://schemas.microsoft.com/office/drawing/2014/main" id="{F342CB6A-CE12-4BB9-8454-A466249B93E7}"/>
            </a:ext>
          </a:extLst>
        </xdr:cNvPr>
        <xdr:cNvSpPr txBox="1"/>
      </xdr:nvSpPr>
      <xdr:spPr>
        <a:xfrm>
          <a:off x="3582044" y="14122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4590</xdr:rowOff>
    </xdr:from>
    <xdr:ext cx="405111" cy="259045"/>
    <xdr:sp macro="" textlink="">
      <xdr:nvSpPr>
        <xdr:cNvPr id="215" name="n_2mainValue【福祉施設】&#10;有形固定資産減価償却率">
          <a:extLst>
            <a:ext uri="{FF2B5EF4-FFF2-40B4-BE49-F238E27FC236}">
              <a16:creationId xmlns:a16="http://schemas.microsoft.com/office/drawing/2014/main" id="{AD1B6207-8190-47C3-AA24-4A04AA533B4B}"/>
            </a:ext>
          </a:extLst>
        </xdr:cNvPr>
        <xdr:cNvSpPr txBox="1"/>
      </xdr:nvSpPr>
      <xdr:spPr>
        <a:xfrm>
          <a:off x="2705744" y="14063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141749</xdr:rowOff>
    </xdr:from>
    <xdr:ext cx="405111" cy="259045"/>
    <xdr:sp macro="" textlink="">
      <xdr:nvSpPr>
        <xdr:cNvPr id="216" name="n_3mainValue【福祉施設】&#10;有形固定資産減価償却率">
          <a:extLst>
            <a:ext uri="{FF2B5EF4-FFF2-40B4-BE49-F238E27FC236}">
              <a16:creationId xmlns:a16="http://schemas.microsoft.com/office/drawing/2014/main" id="{4696DA6F-29B7-4EB7-885A-39F09CDE30A1}"/>
            </a:ext>
          </a:extLst>
        </xdr:cNvPr>
        <xdr:cNvSpPr txBox="1"/>
      </xdr:nvSpPr>
      <xdr:spPr>
        <a:xfrm>
          <a:off x="1816744" y="14029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107459</xdr:rowOff>
    </xdr:from>
    <xdr:ext cx="405111" cy="259045"/>
    <xdr:sp macro="" textlink="">
      <xdr:nvSpPr>
        <xdr:cNvPr id="217" name="n_4mainValue【福祉施設】&#10;有形固定資産減価償却率">
          <a:extLst>
            <a:ext uri="{FF2B5EF4-FFF2-40B4-BE49-F238E27FC236}">
              <a16:creationId xmlns:a16="http://schemas.microsoft.com/office/drawing/2014/main" id="{35371EA4-8889-4000-A187-456335F1F33D}"/>
            </a:ext>
          </a:extLst>
        </xdr:cNvPr>
        <xdr:cNvSpPr txBox="1"/>
      </xdr:nvSpPr>
      <xdr:spPr>
        <a:xfrm>
          <a:off x="927744" y="13994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18" name="正方形/長方形 217">
          <a:extLst>
            <a:ext uri="{FF2B5EF4-FFF2-40B4-BE49-F238E27FC236}">
              <a16:creationId xmlns:a16="http://schemas.microsoft.com/office/drawing/2014/main" id="{2C5AC670-47F0-4B84-A363-E2D6CE631E7B}"/>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19" name="正方形/長方形 218">
          <a:extLst>
            <a:ext uri="{FF2B5EF4-FFF2-40B4-BE49-F238E27FC236}">
              <a16:creationId xmlns:a16="http://schemas.microsoft.com/office/drawing/2014/main" id="{E3840469-7AD2-4E4A-B529-EFC4D8C30766}"/>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0" name="正方形/長方形 219">
          <a:extLst>
            <a:ext uri="{FF2B5EF4-FFF2-40B4-BE49-F238E27FC236}">
              <a16:creationId xmlns:a16="http://schemas.microsoft.com/office/drawing/2014/main" id="{5BED9150-91CD-453C-B510-521277C795C3}"/>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1" name="正方形/長方形 220">
          <a:extLst>
            <a:ext uri="{FF2B5EF4-FFF2-40B4-BE49-F238E27FC236}">
              <a16:creationId xmlns:a16="http://schemas.microsoft.com/office/drawing/2014/main" id="{D03E57D1-FC08-4B62-8D1B-21FE59CC5D91}"/>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2" name="正方形/長方形 221">
          <a:extLst>
            <a:ext uri="{FF2B5EF4-FFF2-40B4-BE49-F238E27FC236}">
              <a16:creationId xmlns:a16="http://schemas.microsoft.com/office/drawing/2014/main" id="{0A125AA0-F666-4B09-BD43-945C7236DD3E}"/>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3" name="正方形/長方形 222">
          <a:extLst>
            <a:ext uri="{FF2B5EF4-FFF2-40B4-BE49-F238E27FC236}">
              <a16:creationId xmlns:a16="http://schemas.microsoft.com/office/drawing/2014/main" id="{332E1616-5B37-4B05-8F79-FE777EBA1E9E}"/>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4" name="正方形/長方形 223">
          <a:extLst>
            <a:ext uri="{FF2B5EF4-FFF2-40B4-BE49-F238E27FC236}">
              <a16:creationId xmlns:a16="http://schemas.microsoft.com/office/drawing/2014/main" id="{ADD85F87-5F6D-427E-98E0-86B2FCF153E7}"/>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5" name="正方形/長方形 224">
          <a:extLst>
            <a:ext uri="{FF2B5EF4-FFF2-40B4-BE49-F238E27FC236}">
              <a16:creationId xmlns:a16="http://schemas.microsoft.com/office/drawing/2014/main" id="{D7AF3B4D-CA33-40D0-AEBE-D4BD5BA0A60B}"/>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6" name="テキスト ボックス 225">
          <a:extLst>
            <a:ext uri="{FF2B5EF4-FFF2-40B4-BE49-F238E27FC236}">
              <a16:creationId xmlns:a16="http://schemas.microsoft.com/office/drawing/2014/main" id="{5E20759E-A343-4276-B29E-82F9A0C627DB}"/>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27" name="直線コネクタ 226">
          <a:extLst>
            <a:ext uri="{FF2B5EF4-FFF2-40B4-BE49-F238E27FC236}">
              <a16:creationId xmlns:a16="http://schemas.microsoft.com/office/drawing/2014/main" id="{11ADCEC5-7C38-4C6A-8459-2ABB3456E3DC}"/>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28" name="直線コネクタ 227">
          <a:extLst>
            <a:ext uri="{FF2B5EF4-FFF2-40B4-BE49-F238E27FC236}">
              <a16:creationId xmlns:a16="http://schemas.microsoft.com/office/drawing/2014/main" id="{68AA5190-B5D2-43C9-AC2D-F6505A7E2C64}"/>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29" name="テキスト ボックス 228">
          <a:extLst>
            <a:ext uri="{FF2B5EF4-FFF2-40B4-BE49-F238E27FC236}">
              <a16:creationId xmlns:a16="http://schemas.microsoft.com/office/drawing/2014/main" id="{3FD00DBB-3643-4FF7-A20E-2E8FF9203A1C}"/>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30" name="直線コネクタ 229">
          <a:extLst>
            <a:ext uri="{FF2B5EF4-FFF2-40B4-BE49-F238E27FC236}">
              <a16:creationId xmlns:a16="http://schemas.microsoft.com/office/drawing/2014/main" id="{77570B1F-1386-4435-9264-7E4031DA8FE2}"/>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31" name="テキスト ボックス 230">
          <a:extLst>
            <a:ext uri="{FF2B5EF4-FFF2-40B4-BE49-F238E27FC236}">
              <a16:creationId xmlns:a16="http://schemas.microsoft.com/office/drawing/2014/main" id="{8B4733DD-7084-490E-BDF4-B83E1CDCD3CF}"/>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32" name="直線コネクタ 231">
          <a:extLst>
            <a:ext uri="{FF2B5EF4-FFF2-40B4-BE49-F238E27FC236}">
              <a16:creationId xmlns:a16="http://schemas.microsoft.com/office/drawing/2014/main" id="{C4883E1C-B042-42E2-87D5-83A94D52E129}"/>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33" name="テキスト ボックス 232">
          <a:extLst>
            <a:ext uri="{FF2B5EF4-FFF2-40B4-BE49-F238E27FC236}">
              <a16:creationId xmlns:a16="http://schemas.microsoft.com/office/drawing/2014/main" id="{DA7B17E3-3644-4829-9554-D2C388018546}"/>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34" name="直線コネクタ 233">
          <a:extLst>
            <a:ext uri="{FF2B5EF4-FFF2-40B4-BE49-F238E27FC236}">
              <a16:creationId xmlns:a16="http://schemas.microsoft.com/office/drawing/2014/main" id="{E4965922-898C-4495-968C-3473EB78EB95}"/>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35" name="テキスト ボックス 234">
          <a:extLst>
            <a:ext uri="{FF2B5EF4-FFF2-40B4-BE49-F238E27FC236}">
              <a16:creationId xmlns:a16="http://schemas.microsoft.com/office/drawing/2014/main" id="{EB2478DE-C1CA-40D8-A81C-C2B649915F88}"/>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36" name="直線コネクタ 235">
          <a:extLst>
            <a:ext uri="{FF2B5EF4-FFF2-40B4-BE49-F238E27FC236}">
              <a16:creationId xmlns:a16="http://schemas.microsoft.com/office/drawing/2014/main" id="{DA08C36E-42EF-4EF9-89B8-9C610B43E0C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37" name="テキスト ボックス 236">
          <a:extLst>
            <a:ext uri="{FF2B5EF4-FFF2-40B4-BE49-F238E27FC236}">
              <a16:creationId xmlns:a16="http://schemas.microsoft.com/office/drawing/2014/main" id="{D0B8E116-A4DC-4327-A913-34BD2AF139DA}"/>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38" name="直線コネクタ 237">
          <a:extLst>
            <a:ext uri="{FF2B5EF4-FFF2-40B4-BE49-F238E27FC236}">
              <a16:creationId xmlns:a16="http://schemas.microsoft.com/office/drawing/2014/main" id="{FCB385EA-7635-4342-98F4-85E14DCB5C3D}"/>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39" name="テキスト ボックス 238">
          <a:extLst>
            <a:ext uri="{FF2B5EF4-FFF2-40B4-BE49-F238E27FC236}">
              <a16:creationId xmlns:a16="http://schemas.microsoft.com/office/drawing/2014/main" id="{6BA0031F-5811-4939-B6D2-EFDEE0FC3F5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0" name="【福祉施設】&#10;一人当たり面積グラフ枠">
          <a:extLst>
            <a:ext uri="{FF2B5EF4-FFF2-40B4-BE49-F238E27FC236}">
              <a16:creationId xmlns:a16="http://schemas.microsoft.com/office/drawing/2014/main" id="{9ADD42BA-FB19-43FE-B00E-D5285CECC344}"/>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0</xdr:rowOff>
    </xdr:from>
    <xdr:to>
      <xdr:col>54</xdr:col>
      <xdr:colOff>189865</xdr:colOff>
      <xdr:row>86</xdr:row>
      <xdr:rowOff>99061</xdr:rowOff>
    </xdr:to>
    <xdr:cxnSp macro="">
      <xdr:nvCxnSpPr>
        <xdr:cNvPr id="241" name="直線コネクタ 240">
          <a:extLst>
            <a:ext uri="{FF2B5EF4-FFF2-40B4-BE49-F238E27FC236}">
              <a16:creationId xmlns:a16="http://schemas.microsoft.com/office/drawing/2014/main" id="{BC60E36D-F548-4A16-8310-179E28A56BEF}"/>
            </a:ext>
          </a:extLst>
        </xdr:cNvPr>
        <xdr:cNvCxnSpPr/>
      </xdr:nvCxnSpPr>
      <xdr:spPr>
        <a:xfrm flipV="1">
          <a:off x="10476865" y="13373100"/>
          <a:ext cx="0" cy="1470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102888</xdr:rowOff>
    </xdr:from>
    <xdr:ext cx="469744" cy="259045"/>
    <xdr:sp macro="" textlink="">
      <xdr:nvSpPr>
        <xdr:cNvPr id="242" name="【福祉施設】&#10;一人当たり面積最小値テキスト">
          <a:extLst>
            <a:ext uri="{FF2B5EF4-FFF2-40B4-BE49-F238E27FC236}">
              <a16:creationId xmlns:a16="http://schemas.microsoft.com/office/drawing/2014/main" id="{9B508C88-83C5-4516-AC83-DEA131EE5DBF}"/>
            </a:ext>
          </a:extLst>
        </xdr:cNvPr>
        <xdr:cNvSpPr txBox="1"/>
      </xdr:nvSpPr>
      <xdr:spPr>
        <a:xfrm>
          <a:off x="10515600" y="1484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99061</xdr:rowOff>
    </xdr:from>
    <xdr:to>
      <xdr:col>55</xdr:col>
      <xdr:colOff>88900</xdr:colOff>
      <xdr:row>86</xdr:row>
      <xdr:rowOff>99061</xdr:rowOff>
    </xdr:to>
    <xdr:cxnSp macro="">
      <xdr:nvCxnSpPr>
        <xdr:cNvPr id="243" name="直線コネクタ 242">
          <a:extLst>
            <a:ext uri="{FF2B5EF4-FFF2-40B4-BE49-F238E27FC236}">
              <a16:creationId xmlns:a16="http://schemas.microsoft.com/office/drawing/2014/main" id="{C9DEDEA5-128B-42A5-A64C-2529BDECA25B}"/>
            </a:ext>
          </a:extLst>
        </xdr:cNvPr>
        <xdr:cNvCxnSpPr/>
      </xdr:nvCxnSpPr>
      <xdr:spPr>
        <a:xfrm>
          <a:off x="10388600" y="1484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118127</xdr:rowOff>
    </xdr:from>
    <xdr:ext cx="469744" cy="259045"/>
    <xdr:sp macro="" textlink="">
      <xdr:nvSpPr>
        <xdr:cNvPr id="244" name="【福祉施設】&#10;一人当たり面積最大値テキスト">
          <a:extLst>
            <a:ext uri="{FF2B5EF4-FFF2-40B4-BE49-F238E27FC236}">
              <a16:creationId xmlns:a16="http://schemas.microsoft.com/office/drawing/2014/main" id="{935815B6-6541-4B1A-BF7A-EB96B44D2F3E}"/>
            </a:ext>
          </a:extLst>
        </xdr:cNvPr>
        <xdr:cNvSpPr txBox="1"/>
      </xdr:nvSpPr>
      <xdr:spPr>
        <a:xfrm>
          <a:off x="10515600" y="1314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0</xdr:rowOff>
    </xdr:from>
    <xdr:to>
      <xdr:col>55</xdr:col>
      <xdr:colOff>88900</xdr:colOff>
      <xdr:row>78</xdr:row>
      <xdr:rowOff>0</xdr:rowOff>
    </xdr:to>
    <xdr:cxnSp macro="">
      <xdr:nvCxnSpPr>
        <xdr:cNvPr id="245" name="直線コネクタ 244">
          <a:extLst>
            <a:ext uri="{FF2B5EF4-FFF2-40B4-BE49-F238E27FC236}">
              <a16:creationId xmlns:a16="http://schemas.microsoft.com/office/drawing/2014/main" id="{B56515D6-B1A0-4DF9-B325-542B0D4F2855}"/>
            </a:ext>
          </a:extLst>
        </xdr:cNvPr>
        <xdr:cNvCxnSpPr/>
      </xdr:nvCxnSpPr>
      <xdr:spPr>
        <a:xfrm>
          <a:off x="10388600" y="1337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125747</xdr:rowOff>
    </xdr:from>
    <xdr:ext cx="469744" cy="259045"/>
    <xdr:sp macro="" textlink="">
      <xdr:nvSpPr>
        <xdr:cNvPr id="246" name="【福祉施設】&#10;一人当たり面積平均値テキスト">
          <a:extLst>
            <a:ext uri="{FF2B5EF4-FFF2-40B4-BE49-F238E27FC236}">
              <a16:creationId xmlns:a16="http://schemas.microsoft.com/office/drawing/2014/main" id="{58F92865-45C6-4143-936A-CB519E059B94}"/>
            </a:ext>
          </a:extLst>
        </xdr:cNvPr>
        <xdr:cNvSpPr txBox="1"/>
      </xdr:nvSpPr>
      <xdr:spPr>
        <a:xfrm>
          <a:off x="10515600" y="143560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147320</xdr:rowOff>
    </xdr:from>
    <xdr:to>
      <xdr:col>55</xdr:col>
      <xdr:colOff>50800</xdr:colOff>
      <xdr:row>84</xdr:row>
      <xdr:rowOff>77470</xdr:rowOff>
    </xdr:to>
    <xdr:sp macro="" textlink="">
      <xdr:nvSpPr>
        <xdr:cNvPr id="247" name="フローチャート: 判断 246">
          <a:extLst>
            <a:ext uri="{FF2B5EF4-FFF2-40B4-BE49-F238E27FC236}">
              <a16:creationId xmlns:a16="http://schemas.microsoft.com/office/drawing/2014/main" id="{2852141F-1BD5-4D50-997B-7CFEEFD444FD}"/>
            </a:ext>
          </a:extLst>
        </xdr:cNvPr>
        <xdr:cNvSpPr/>
      </xdr:nvSpPr>
      <xdr:spPr>
        <a:xfrm>
          <a:off x="10426700" y="1437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21589</xdr:rowOff>
    </xdr:from>
    <xdr:to>
      <xdr:col>50</xdr:col>
      <xdr:colOff>165100</xdr:colOff>
      <xdr:row>84</xdr:row>
      <xdr:rowOff>123189</xdr:rowOff>
    </xdr:to>
    <xdr:sp macro="" textlink="">
      <xdr:nvSpPr>
        <xdr:cNvPr id="248" name="フローチャート: 判断 247">
          <a:extLst>
            <a:ext uri="{FF2B5EF4-FFF2-40B4-BE49-F238E27FC236}">
              <a16:creationId xmlns:a16="http://schemas.microsoft.com/office/drawing/2014/main" id="{4AA7C9AA-C44C-4F51-A816-3C41D4991F1A}"/>
            </a:ext>
          </a:extLst>
        </xdr:cNvPr>
        <xdr:cNvSpPr/>
      </xdr:nvSpPr>
      <xdr:spPr>
        <a:xfrm>
          <a:off x="9588500" y="1442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21589</xdr:rowOff>
    </xdr:from>
    <xdr:to>
      <xdr:col>46</xdr:col>
      <xdr:colOff>38100</xdr:colOff>
      <xdr:row>84</xdr:row>
      <xdr:rowOff>123189</xdr:rowOff>
    </xdr:to>
    <xdr:sp macro="" textlink="">
      <xdr:nvSpPr>
        <xdr:cNvPr id="249" name="フローチャート: 判断 248">
          <a:extLst>
            <a:ext uri="{FF2B5EF4-FFF2-40B4-BE49-F238E27FC236}">
              <a16:creationId xmlns:a16="http://schemas.microsoft.com/office/drawing/2014/main" id="{01A6EAF9-3343-4235-8AA8-1804DCF86549}"/>
            </a:ext>
          </a:extLst>
        </xdr:cNvPr>
        <xdr:cNvSpPr/>
      </xdr:nvSpPr>
      <xdr:spPr>
        <a:xfrm>
          <a:off x="8699500" y="1442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71120</xdr:rowOff>
    </xdr:from>
    <xdr:to>
      <xdr:col>41</xdr:col>
      <xdr:colOff>101600</xdr:colOff>
      <xdr:row>85</xdr:row>
      <xdr:rowOff>1270</xdr:rowOff>
    </xdr:to>
    <xdr:sp macro="" textlink="">
      <xdr:nvSpPr>
        <xdr:cNvPr id="250" name="フローチャート: 判断 249">
          <a:extLst>
            <a:ext uri="{FF2B5EF4-FFF2-40B4-BE49-F238E27FC236}">
              <a16:creationId xmlns:a16="http://schemas.microsoft.com/office/drawing/2014/main" id="{3316605F-494A-455A-B2C3-3C5512014BD6}"/>
            </a:ext>
          </a:extLst>
        </xdr:cNvPr>
        <xdr:cNvSpPr/>
      </xdr:nvSpPr>
      <xdr:spPr>
        <a:xfrm>
          <a:off x="7810500" y="1447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170180</xdr:rowOff>
    </xdr:from>
    <xdr:to>
      <xdr:col>36</xdr:col>
      <xdr:colOff>165100</xdr:colOff>
      <xdr:row>84</xdr:row>
      <xdr:rowOff>100330</xdr:rowOff>
    </xdr:to>
    <xdr:sp macro="" textlink="">
      <xdr:nvSpPr>
        <xdr:cNvPr id="251" name="フローチャート: 判断 250">
          <a:extLst>
            <a:ext uri="{FF2B5EF4-FFF2-40B4-BE49-F238E27FC236}">
              <a16:creationId xmlns:a16="http://schemas.microsoft.com/office/drawing/2014/main" id="{817D9A6F-DBD2-4B35-8927-8DEB080985C3}"/>
            </a:ext>
          </a:extLst>
        </xdr:cNvPr>
        <xdr:cNvSpPr/>
      </xdr:nvSpPr>
      <xdr:spPr>
        <a:xfrm>
          <a:off x="6921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2" name="テキスト ボックス 251">
          <a:extLst>
            <a:ext uri="{FF2B5EF4-FFF2-40B4-BE49-F238E27FC236}">
              <a16:creationId xmlns:a16="http://schemas.microsoft.com/office/drawing/2014/main" id="{8D8CA07B-0FA6-41C7-81E0-F72EEA8EE22C}"/>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3" name="テキスト ボックス 252">
          <a:extLst>
            <a:ext uri="{FF2B5EF4-FFF2-40B4-BE49-F238E27FC236}">
              <a16:creationId xmlns:a16="http://schemas.microsoft.com/office/drawing/2014/main" id="{AE531EA3-8091-4466-A4F3-19C332F4573B}"/>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F8DC4385-D781-4798-A18D-6A99D5892D84}"/>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5" name="テキスト ボックス 254">
          <a:extLst>
            <a:ext uri="{FF2B5EF4-FFF2-40B4-BE49-F238E27FC236}">
              <a16:creationId xmlns:a16="http://schemas.microsoft.com/office/drawing/2014/main" id="{5F364707-29FC-4034-908A-B7C63D30CB5B}"/>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E2D1DEC5-F1C0-4E35-A425-4BEA03707882}"/>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113030</xdr:rowOff>
    </xdr:from>
    <xdr:to>
      <xdr:col>55</xdr:col>
      <xdr:colOff>50800</xdr:colOff>
      <xdr:row>83</xdr:row>
      <xdr:rowOff>43180</xdr:rowOff>
    </xdr:to>
    <xdr:sp macro="" textlink="">
      <xdr:nvSpPr>
        <xdr:cNvPr id="257" name="楕円 256">
          <a:extLst>
            <a:ext uri="{FF2B5EF4-FFF2-40B4-BE49-F238E27FC236}">
              <a16:creationId xmlns:a16="http://schemas.microsoft.com/office/drawing/2014/main" id="{2EC4CA34-A785-4DF5-94B6-17BF1AD182C9}"/>
            </a:ext>
          </a:extLst>
        </xdr:cNvPr>
        <xdr:cNvSpPr/>
      </xdr:nvSpPr>
      <xdr:spPr>
        <a:xfrm>
          <a:off x="10426700" y="1417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135907</xdr:rowOff>
    </xdr:from>
    <xdr:ext cx="469744" cy="259045"/>
    <xdr:sp macro="" textlink="">
      <xdr:nvSpPr>
        <xdr:cNvPr id="258" name="【福祉施設】&#10;一人当たり面積該当値テキスト">
          <a:extLst>
            <a:ext uri="{FF2B5EF4-FFF2-40B4-BE49-F238E27FC236}">
              <a16:creationId xmlns:a16="http://schemas.microsoft.com/office/drawing/2014/main" id="{B3364710-4513-4305-9C58-7B1BAF29CE64}"/>
            </a:ext>
          </a:extLst>
        </xdr:cNvPr>
        <xdr:cNvSpPr txBox="1"/>
      </xdr:nvSpPr>
      <xdr:spPr>
        <a:xfrm>
          <a:off x="10515600" y="14023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124461</xdr:rowOff>
    </xdr:from>
    <xdr:to>
      <xdr:col>50</xdr:col>
      <xdr:colOff>165100</xdr:colOff>
      <xdr:row>83</xdr:row>
      <xdr:rowOff>54611</xdr:rowOff>
    </xdr:to>
    <xdr:sp macro="" textlink="">
      <xdr:nvSpPr>
        <xdr:cNvPr id="259" name="楕円 258">
          <a:extLst>
            <a:ext uri="{FF2B5EF4-FFF2-40B4-BE49-F238E27FC236}">
              <a16:creationId xmlns:a16="http://schemas.microsoft.com/office/drawing/2014/main" id="{66E78FF0-8F4F-4720-BD56-9B252DEFCB3D}"/>
            </a:ext>
          </a:extLst>
        </xdr:cNvPr>
        <xdr:cNvSpPr/>
      </xdr:nvSpPr>
      <xdr:spPr>
        <a:xfrm>
          <a:off x="9588500" y="1418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163830</xdr:rowOff>
    </xdr:from>
    <xdr:to>
      <xdr:col>55</xdr:col>
      <xdr:colOff>0</xdr:colOff>
      <xdr:row>83</xdr:row>
      <xdr:rowOff>3811</xdr:rowOff>
    </xdr:to>
    <xdr:cxnSp macro="">
      <xdr:nvCxnSpPr>
        <xdr:cNvPr id="260" name="直線コネクタ 259">
          <a:extLst>
            <a:ext uri="{FF2B5EF4-FFF2-40B4-BE49-F238E27FC236}">
              <a16:creationId xmlns:a16="http://schemas.microsoft.com/office/drawing/2014/main" id="{B1BCB1D8-1F21-43FF-83ED-FBD482EF5151}"/>
            </a:ext>
          </a:extLst>
        </xdr:cNvPr>
        <xdr:cNvCxnSpPr/>
      </xdr:nvCxnSpPr>
      <xdr:spPr>
        <a:xfrm flipV="1">
          <a:off x="9639300" y="14222730"/>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135889</xdr:rowOff>
    </xdr:from>
    <xdr:to>
      <xdr:col>46</xdr:col>
      <xdr:colOff>38100</xdr:colOff>
      <xdr:row>83</xdr:row>
      <xdr:rowOff>66039</xdr:rowOff>
    </xdr:to>
    <xdr:sp macro="" textlink="">
      <xdr:nvSpPr>
        <xdr:cNvPr id="261" name="楕円 260">
          <a:extLst>
            <a:ext uri="{FF2B5EF4-FFF2-40B4-BE49-F238E27FC236}">
              <a16:creationId xmlns:a16="http://schemas.microsoft.com/office/drawing/2014/main" id="{50D34B50-E019-4E8D-8CEB-B294CA53E01F}"/>
            </a:ext>
          </a:extLst>
        </xdr:cNvPr>
        <xdr:cNvSpPr/>
      </xdr:nvSpPr>
      <xdr:spPr>
        <a:xfrm>
          <a:off x="8699500" y="1419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3811</xdr:rowOff>
    </xdr:from>
    <xdr:to>
      <xdr:col>50</xdr:col>
      <xdr:colOff>114300</xdr:colOff>
      <xdr:row>83</xdr:row>
      <xdr:rowOff>15239</xdr:rowOff>
    </xdr:to>
    <xdr:cxnSp macro="">
      <xdr:nvCxnSpPr>
        <xdr:cNvPr id="262" name="直線コネクタ 261">
          <a:extLst>
            <a:ext uri="{FF2B5EF4-FFF2-40B4-BE49-F238E27FC236}">
              <a16:creationId xmlns:a16="http://schemas.microsoft.com/office/drawing/2014/main" id="{D6E4B715-63B3-4328-B14B-8CA21D17BF3D}"/>
            </a:ext>
          </a:extLst>
        </xdr:cNvPr>
        <xdr:cNvCxnSpPr/>
      </xdr:nvCxnSpPr>
      <xdr:spPr>
        <a:xfrm flipV="1">
          <a:off x="8750300" y="14234161"/>
          <a:ext cx="8890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151130</xdr:rowOff>
    </xdr:from>
    <xdr:to>
      <xdr:col>41</xdr:col>
      <xdr:colOff>101600</xdr:colOff>
      <xdr:row>83</xdr:row>
      <xdr:rowOff>81280</xdr:rowOff>
    </xdr:to>
    <xdr:sp macro="" textlink="">
      <xdr:nvSpPr>
        <xdr:cNvPr id="263" name="楕円 262">
          <a:extLst>
            <a:ext uri="{FF2B5EF4-FFF2-40B4-BE49-F238E27FC236}">
              <a16:creationId xmlns:a16="http://schemas.microsoft.com/office/drawing/2014/main" id="{B9BDEEE6-6BC4-4098-BD1B-296FDD69E2B8}"/>
            </a:ext>
          </a:extLst>
        </xdr:cNvPr>
        <xdr:cNvSpPr/>
      </xdr:nvSpPr>
      <xdr:spPr>
        <a:xfrm>
          <a:off x="7810500" y="1421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15239</xdr:rowOff>
    </xdr:from>
    <xdr:to>
      <xdr:col>45</xdr:col>
      <xdr:colOff>177800</xdr:colOff>
      <xdr:row>83</xdr:row>
      <xdr:rowOff>30480</xdr:rowOff>
    </xdr:to>
    <xdr:cxnSp macro="">
      <xdr:nvCxnSpPr>
        <xdr:cNvPr id="264" name="直線コネクタ 263">
          <a:extLst>
            <a:ext uri="{FF2B5EF4-FFF2-40B4-BE49-F238E27FC236}">
              <a16:creationId xmlns:a16="http://schemas.microsoft.com/office/drawing/2014/main" id="{FEDDEB7A-8BC3-4E1E-B26F-D2B06F3C5CC4}"/>
            </a:ext>
          </a:extLst>
        </xdr:cNvPr>
        <xdr:cNvCxnSpPr/>
      </xdr:nvCxnSpPr>
      <xdr:spPr>
        <a:xfrm flipV="1">
          <a:off x="7861300" y="14245589"/>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17780</xdr:rowOff>
    </xdr:from>
    <xdr:to>
      <xdr:col>36</xdr:col>
      <xdr:colOff>165100</xdr:colOff>
      <xdr:row>83</xdr:row>
      <xdr:rowOff>119380</xdr:rowOff>
    </xdr:to>
    <xdr:sp macro="" textlink="">
      <xdr:nvSpPr>
        <xdr:cNvPr id="265" name="楕円 264">
          <a:extLst>
            <a:ext uri="{FF2B5EF4-FFF2-40B4-BE49-F238E27FC236}">
              <a16:creationId xmlns:a16="http://schemas.microsoft.com/office/drawing/2014/main" id="{D97D4871-E678-4770-A23E-C8C4BA172D44}"/>
            </a:ext>
          </a:extLst>
        </xdr:cNvPr>
        <xdr:cNvSpPr/>
      </xdr:nvSpPr>
      <xdr:spPr>
        <a:xfrm>
          <a:off x="6921500" y="1424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30480</xdr:rowOff>
    </xdr:from>
    <xdr:to>
      <xdr:col>41</xdr:col>
      <xdr:colOff>50800</xdr:colOff>
      <xdr:row>83</xdr:row>
      <xdr:rowOff>68580</xdr:rowOff>
    </xdr:to>
    <xdr:cxnSp macro="">
      <xdr:nvCxnSpPr>
        <xdr:cNvPr id="266" name="直線コネクタ 265">
          <a:extLst>
            <a:ext uri="{FF2B5EF4-FFF2-40B4-BE49-F238E27FC236}">
              <a16:creationId xmlns:a16="http://schemas.microsoft.com/office/drawing/2014/main" id="{EC8262FE-55BD-4781-B84B-A197C32E1B99}"/>
            </a:ext>
          </a:extLst>
        </xdr:cNvPr>
        <xdr:cNvCxnSpPr/>
      </xdr:nvCxnSpPr>
      <xdr:spPr>
        <a:xfrm flipV="1">
          <a:off x="6972300" y="142608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114316</xdr:rowOff>
    </xdr:from>
    <xdr:ext cx="469744" cy="259045"/>
    <xdr:sp macro="" textlink="">
      <xdr:nvSpPr>
        <xdr:cNvPr id="267" name="n_1aveValue【福祉施設】&#10;一人当たり面積">
          <a:extLst>
            <a:ext uri="{FF2B5EF4-FFF2-40B4-BE49-F238E27FC236}">
              <a16:creationId xmlns:a16="http://schemas.microsoft.com/office/drawing/2014/main" id="{785CCA6B-79B1-4354-B29E-407383CDA14C}"/>
            </a:ext>
          </a:extLst>
        </xdr:cNvPr>
        <xdr:cNvSpPr txBox="1"/>
      </xdr:nvSpPr>
      <xdr:spPr>
        <a:xfrm>
          <a:off x="9391727" y="14516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114316</xdr:rowOff>
    </xdr:from>
    <xdr:ext cx="469744" cy="259045"/>
    <xdr:sp macro="" textlink="">
      <xdr:nvSpPr>
        <xdr:cNvPr id="268" name="n_2aveValue【福祉施設】&#10;一人当たり面積">
          <a:extLst>
            <a:ext uri="{FF2B5EF4-FFF2-40B4-BE49-F238E27FC236}">
              <a16:creationId xmlns:a16="http://schemas.microsoft.com/office/drawing/2014/main" id="{9D2AAA57-90E7-42F3-95BA-B032ECBCD96B}"/>
            </a:ext>
          </a:extLst>
        </xdr:cNvPr>
        <xdr:cNvSpPr txBox="1"/>
      </xdr:nvSpPr>
      <xdr:spPr>
        <a:xfrm>
          <a:off x="8515427" y="14516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163847</xdr:rowOff>
    </xdr:from>
    <xdr:ext cx="469744" cy="259045"/>
    <xdr:sp macro="" textlink="">
      <xdr:nvSpPr>
        <xdr:cNvPr id="269" name="n_3aveValue【福祉施設】&#10;一人当たり面積">
          <a:extLst>
            <a:ext uri="{FF2B5EF4-FFF2-40B4-BE49-F238E27FC236}">
              <a16:creationId xmlns:a16="http://schemas.microsoft.com/office/drawing/2014/main" id="{3F8298AC-02EB-41A8-9543-6B05BE5D9599}"/>
            </a:ext>
          </a:extLst>
        </xdr:cNvPr>
        <xdr:cNvSpPr txBox="1"/>
      </xdr:nvSpPr>
      <xdr:spPr>
        <a:xfrm>
          <a:off x="7626427" y="1456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91457</xdr:rowOff>
    </xdr:from>
    <xdr:ext cx="469744" cy="259045"/>
    <xdr:sp macro="" textlink="">
      <xdr:nvSpPr>
        <xdr:cNvPr id="270" name="n_4aveValue【福祉施設】&#10;一人当たり面積">
          <a:extLst>
            <a:ext uri="{FF2B5EF4-FFF2-40B4-BE49-F238E27FC236}">
              <a16:creationId xmlns:a16="http://schemas.microsoft.com/office/drawing/2014/main" id="{C8FF92E1-A401-4047-9C7E-D03B6B2F15DC}"/>
            </a:ext>
          </a:extLst>
        </xdr:cNvPr>
        <xdr:cNvSpPr txBox="1"/>
      </xdr:nvSpPr>
      <xdr:spPr>
        <a:xfrm>
          <a:off x="6737427" y="1449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71138</xdr:rowOff>
    </xdr:from>
    <xdr:ext cx="469744" cy="259045"/>
    <xdr:sp macro="" textlink="">
      <xdr:nvSpPr>
        <xdr:cNvPr id="271" name="n_1mainValue【福祉施設】&#10;一人当たり面積">
          <a:extLst>
            <a:ext uri="{FF2B5EF4-FFF2-40B4-BE49-F238E27FC236}">
              <a16:creationId xmlns:a16="http://schemas.microsoft.com/office/drawing/2014/main" id="{51528FC7-803B-4380-863B-EE74C90064EC}"/>
            </a:ext>
          </a:extLst>
        </xdr:cNvPr>
        <xdr:cNvSpPr txBox="1"/>
      </xdr:nvSpPr>
      <xdr:spPr>
        <a:xfrm>
          <a:off x="9391727" y="1395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82566</xdr:rowOff>
    </xdr:from>
    <xdr:ext cx="469744" cy="259045"/>
    <xdr:sp macro="" textlink="">
      <xdr:nvSpPr>
        <xdr:cNvPr id="272" name="n_2mainValue【福祉施設】&#10;一人当たり面積">
          <a:extLst>
            <a:ext uri="{FF2B5EF4-FFF2-40B4-BE49-F238E27FC236}">
              <a16:creationId xmlns:a16="http://schemas.microsoft.com/office/drawing/2014/main" id="{818195DD-9A63-44E5-A627-16E9AB3AB448}"/>
            </a:ext>
          </a:extLst>
        </xdr:cNvPr>
        <xdr:cNvSpPr txBox="1"/>
      </xdr:nvSpPr>
      <xdr:spPr>
        <a:xfrm>
          <a:off x="8515427" y="13970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97807</xdr:rowOff>
    </xdr:from>
    <xdr:ext cx="469744" cy="259045"/>
    <xdr:sp macro="" textlink="">
      <xdr:nvSpPr>
        <xdr:cNvPr id="273" name="n_3mainValue【福祉施設】&#10;一人当たり面積">
          <a:extLst>
            <a:ext uri="{FF2B5EF4-FFF2-40B4-BE49-F238E27FC236}">
              <a16:creationId xmlns:a16="http://schemas.microsoft.com/office/drawing/2014/main" id="{5EC302E0-57C7-48DC-863A-05CC991D9413}"/>
            </a:ext>
          </a:extLst>
        </xdr:cNvPr>
        <xdr:cNvSpPr txBox="1"/>
      </xdr:nvSpPr>
      <xdr:spPr>
        <a:xfrm>
          <a:off x="7626427" y="1398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135907</xdr:rowOff>
    </xdr:from>
    <xdr:ext cx="469744" cy="259045"/>
    <xdr:sp macro="" textlink="">
      <xdr:nvSpPr>
        <xdr:cNvPr id="274" name="n_4mainValue【福祉施設】&#10;一人当たり面積">
          <a:extLst>
            <a:ext uri="{FF2B5EF4-FFF2-40B4-BE49-F238E27FC236}">
              <a16:creationId xmlns:a16="http://schemas.microsoft.com/office/drawing/2014/main" id="{4128155A-B435-461A-8875-7BED36FB275E}"/>
            </a:ext>
          </a:extLst>
        </xdr:cNvPr>
        <xdr:cNvSpPr txBox="1"/>
      </xdr:nvSpPr>
      <xdr:spPr>
        <a:xfrm>
          <a:off x="6737427" y="14023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5" name="正方形/長方形 274">
          <a:extLst>
            <a:ext uri="{FF2B5EF4-FFF2-40B4-BE49-F238E27FC236}">
              <a16:creationId xmlns:a16="http://schemas.microsoft.com/office/drawing/2014/main" id="{39474E98-364E-4E0D-A69E-DFDA791EE4B2}"/>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6" name="正方形/長方形 275">
          <a:extLst>
            <a:ext uri="{FF2B5EF4-FFF2-40B4-BE49-F238E27FC236}">
              <a16:creationId xmlns:a16="http://schemas.microsoft.com/office/drawing/2014/main" id="{B2E9B2CB-3AC5-46F5-B7AE-D5BFBC79A21D}"/>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7" name="正方形/長方形 276">
          <a:extLst>
            <a:ext uri="{FF2B5EF4-FFF2-40B4-BE49-F238E27FC236}">
              <a16:creationId xmlns:a16="http://schemas.microsoft.com/office/drawing/2014/main" id="{C5FB532E-B35C-4F20-A834-256B242CD981}"/>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78" name="正方形/長方形 277">
          <a:extLst>
            <a:ext uri="{FF2B5EF4-FFF2-40B4-BE49-F238E27FC236}">
              <a16:creationId xmlns:a16="http://schemas.microsoft.com/office/drawing/2014/main" id="{86D8924F-9729-4734-BDBC-3F2D7AB8C4CE}"/>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79" name="正方形/長方形 278">
          <a:extLst>
            <a:ext uri="{FF2B5EF4-FFF2-40B4-BE49-F238E27FC236}">
              <a16:creationId xmlns:a16="http://schemas.microsoft.com/office/drawing/2014/main" id="{A01EE367-9F7C-4514-B021-94845F0D21CD}"/>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0" name="正方形/長方形 279">
          <a:extLst>
            <a:ext uri="{FF2B5EF4-FFF2-40B4-BE49-F238E27FC236}">
              <a16:creationId xmlns:a16="http://schemas.microsoft.com/office/drawing/2014/main" id="{9F09FAFD-D050-4FD9-859B-F656DB0384BB}"/>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1" name="正方形/長方形 280">
          <a:extLst>
            <a:ext uri="{FF2B5EF4-FFF2-40B4-BE49-F238E27FC236}">
              <a16:creationId xmlns:a16="http://schemas.microsoft.com/office/drawing/2014/main" id="{64A44F18-47BB-4D82-BD51-46F08B5644FE}"/>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2" name="正方形/長方形 281">
          <a:extLst>
            <a:ext uri="{FF2B5EF4-FFF2-40B4-BE49-F238E27FC236}">
              <a16:creationId xmlns:a16="http://schemas.microsoft.com/office/drawing/2014/main" id="{A7D9DE41-6C39-4B75-8577-FEE83B2DADE9}"/>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3" name="テキスト ボックス 282">
          <a:extLst>
            <a:ext uri="{FF2B5EF4-FFF2-40B4-BE49-F238E27FC236}">
              <a16:creationId xmlns:a16="http://schemas.microsoft.com/office/drawing/2014/main" id="{4FD72F46-1F70-4D74-944C-A51651C84918}"/>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84" name="直線コネクタ 283">
          <a:extLst>
            <a:ext uri="{FF2B5EF4-FFF2-40B4-BE49-F238E27FC236}">
              <a16:creationId xmlns:a16="http://schemas.microsoft.com/office/drawing/2014/main" id="{D3F18A03-FF40-4386-B84B-0C5F5EFABBA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85" name="テキスト ボックス 284">
          <a:extLst>
            <a:ext uri="{FF2B5EF4-FFF2-40B4-BE49-F238E27FC236}">
              <a16:creationId xmlns:a16="http://schemas.microsoft.com/office/drawing/2014/main" id="{01876BEF-ABE7-4B45-A39E-629BC8904D03}"/>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86" name="直線コネクタ 285">
          <a:extLst>
            <a:ext uri="{FF2B5EF4-FFF2-40B4-BE49-F238E27FC236}">
              <a16:creationId xmlns:a16="http://schemas.microsoft.com/office/drawing/2014/main" id="{371025D2-CE0F-4599-9F72-77FFAD96DFD8}"/>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287" name="テキスト ボックス 286">
          <a:extLst>
            <a:ext uri="{FF2B5EF4-FFF2-40B4-BE49-F238E27FC236}">
              <a16:creationId xmlns:a16="http://schemas.microsoft.com/office/drawing/2014/main" id="{90061037-78DA-4932-B7AE-AE80A4939CD9}"/>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88" name="直線コネクタ 287">
          <a:extLst>
            <a:ext uri="{FF2B5EF4-FFF2-40B4-BE49-F238E27FC236}">
              <a16:creationId xmlns:a16="http://schemas.microsoft.com/office/drawing/2014/main" id="{75919865-DF4C-472D-924D-8BD00216AE03}"/>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89" name="テキスト ボックス 288">
          <a:extLst>
            <a:ext uri="{FF2B5EF4-FFF2-40B4-BE49-F238E27FC236}">
              <a16:creationId xmlns:a16="http://schemas.microsoft.com/office/drawing/2014/main" id="{5568F0F4-3968-44CC-B92D-36380FC3B574}"/>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90" name="直線コネクタ 289">
          <a:extLst>
            <a:ext uri="{FF2B5EF4-FFF2-40B4-BE49-F238E27FC236}">
              <a16:creationId xmlns:a16="http://schemas.microsoft.com/office/drawing/2014/main" id="{ED9F5201-B664-48AB-868F-E6D2EEF69005}"/>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91" name="テキスト ボックス 290">
          <a:extLst>
            <a:ext uri="{FF2B5EF4-FFF2-40B4-BE49-F238E27FC236}">
              <a16:creationId xmlns:a16="http://schemas.microsoft.com/office/drawing/2014/main" id="{836EC118-A055-4B03-BD70-B21FB5351843}"/>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92" name="直線コネクタ 291">
          <a:extLst>
            <a:ext uri="{FF2B5EF4-FFF2-40B4-BE49-F238E27FC236}">
              <a16:creationId xmlns:a16="http://schemas.microsoft.com/office/drawing/2014/main" id="{CE837F20-745B-4F67-9A0F-A04826C74B13}"/>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293" name="テキスト ボックス 292">
          <a:extLst>
            <a:ext uri="{FF2B5EF4-FFF2-40B4-BE49-F238E27FC236}">
              <a16:creationId xmlns:a16="http://schemas.microsoft.com/office/drawing/2014/main" id="{B6C3F214-F59D-470F-8722-E551B5ABEE2D}"/>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294" name="直線コネクタ 293">
          <a:extLst>
            <a:ext uri="{FF2B5EF4-FFF2-40B4-BE49-F238E27FC236}">
              <a16:creationId xmlns:a16="http://schemas.microsoft.com/office/drawing/2014/main" id="{273018C4-C8FF-4435-A81B-620D4DCD311C}"/>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295" name="テキスト ボックス 294">
          <a:extLst>
            <a:ext uri="{FF2B5EF4-FFF2-40B4-BE49-F238E27FC236}">
              <a16:creationId xmlns:a16="http://schemas.microsoft.com/office/drawing/2014/main" id="{E2B13DC2-70AC-4805-93F3-306B7F42130E}"/>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96" name="直線コネクタ 295">
          <a:extLst>
            <a:ext uri="{FF2B5EF4-FFF2-40B4-BE49-F238E27FC236}">
              <a16:creationId xmlns:a16="http://schemas.microsoft.com/office/drawing/2014/main" id="{FB541DCD-7EAE-401C-B541-FD931FCFD113}"/>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297" name="テキスト ボックス 296">
          <a:extLst>
            <a:ext uri="{FF2B5EF4-FFF2-40B4-BE49-F238E27FC236}">
              <a16:creationId xmlns:a16="http://schemas.microsoft.com/office/drawing/2014/main" id="{C3580D70-7352-4690-8473-786ECE16E469}"/>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298" name="【市民会館】&#10;有形固定資産減価償却率グラフ枠">
          <a:extLst>
            <a:ext uri="{FF2B5EF4-FFF2-40B4-BE49-F238E27FC236}">
              <a16:creationId xmlns:a16="http://schemas.microsoft.com/office/drawing/2014/main" id="{5F59F684-99CE-42EA-AC0F-53B4D9593F66}"/>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142875</xdr:rowOff>
    </xdr:from>
    <xdr:to>
      <xdr:col>24</xdr:col>
      <xdr:colOff>62865</xdr:colOff>
      <xdr:row>107</xdr:row>
      <xdr:rowOff>83820</xdr:rowOff>
    </xdr:to>
    <xdr:cxnSp macro="">
      <xdr:nvCxnSpPr>
        <xdr:cNvPr id="299" name="直線コネクタ 298">
          <a:extLst>
            <a:ext uri="{FF2B5EF4-FFF2-40B4-BE49-F238E27FC236}">
              <a16:creationId xmlns:a16="http://schemas.microsoft.com/office/drawing/2014/main" id="{F057E323-A5F6-40CA-B2AE-964A3B09814A}"/>
            </a:ext>
          </a:extLst>
        </xdr:cNvPr>
        <xdr:cNvCxnSpPr/>
      </xdr:nvCxnSpPr>
      <xdr:spPr>
        <a:xfrm flipV="1">
          <a:off x="4634865" y="17287875"/>
          <a:ext cx="0" cy="1141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87647</xdr:rowOff>
    </xdr:from>
    <xdr:ext cx="405111" cy="259045"/>
    <xdr:sp macro="" textlink="">
      <xdr:nvSpPr>
        <xdr:cNvPr id="300" name="【市民会館】&#10;有形固定資産減価償却率最小値テキスト">
          <a:extLst>
            <a:ext uri="{FF2B5EF4-FFF2-40B4-BE49-F238E27FC236}">
              <a16:creationId xmlns:a16="http://schemas.microsoft.com/office/drawing/2014/main" id="{A437926F-CAE9-4C31-9EA6-F4A3AB4F7B4A}"/>
            </a:ext>
          </a:extLst>
        </xdr:cNvPr>
        <xdr:cNvSpPr txBox="1"/>
      </xdr:nvSpPr>
      <xdr:spPr>
        <a:xfrm>
          <a:off x="4673600" y="18432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83820</xdr:rowOff>
    </xdr:from>
    <xdr:to>
      <xdr:col>24</xdr:col>
      <xdr:colOff>152400</xdr:colOff>
      <xdr:row>107</xdr:row>
      <xdr:rowOff>83820</xdr:rowOff>
    </xdr:to>
    <xdr:cxnSp macro="">
      <xdr:nvCxnSpPr>
        <xdr:cNvPr id="301" name="直線コネクタ 300">
          <a:extLst>
            <a:ext uri="{FF2B5EF4-FFF2-40B4-BE49-F238E27FC236}">
              <a16:creationId xmlns:a16="http://schemas.microsoft.com/office/drawing/2014/main" id="{17784890-4A32-401B-B5D8-6F2A69EBFC02}"/>
            </a:ext>
          </a:extLst>
        </xdr:cNvPr>
        <xdr:cNvCxnSpPr/>
      </xdr:nvCxnSpPr>
      <xdr:spPr>
        <a:xfrm>
          <a:off x="4546600" y="18428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89552</xdr:rowOff>
    </xdr:from>
    <xdr:ext cx="405111" cy="259045"/>
    <xdr:sp macro="" textlink="">
      <xdr:nvSpPr>
        <xdr:cNvPr id="302" name="【市民会館】&#10;有形固定資産減価償却率最大値テキスト">
          <a:extLst>
            <a:ext uri="{FF2B5EF4-FFF2-40B4-BE49-F238E27FC236}">
              <a16:creationId xmlns:a16="http://schemas.microsoft.com/office/drawing/2014/main" id="{36F7FC1B-ED20-401D-9698-8412B732C928}"/>
            </a:ext>
          </a:extLst>
        </xdr:cNvPr>
        <xdr:cNvSpPr txBox="1"/>
      </xdr:nvSpPr>
      <xdr:spPr>
        <a:xfrm>
          <a:off x="4673600" y="17063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142875</xdr:rowOff>
    </xdr:from>
    <xdr:to>
      <xdr:col>24</xdr:col>
      <xdr:colOff>152400</xdr:colOff>
      <xdr:row>100</xdr:row>
      <xdr:rowOff>142875</xdr:rowOff>
    </xdr:to>
    <xdr:cxnSp macro="">
      <xdr:nvCxnSpPr>
        <xdr:cNvPr id="303" name="直線コネクタ 302">
          <a:extLst>
            <a:ext uri="{FF2B5EF4-FFF2-40B4-BE49-F238E27FC236}">
              <a16:creationId xmlns:a16="http://schemas.microsoft.com/office/drawing/2014/main" id="{35810AB9-D02C-4F1A-9D46-474013542AB4}"/>
            </a:ext>
          </a:extLst>
        </xdr:cNvPr>
        <xdr:cNvCxnSpPr/>
      </xdr:nvCxnSpPr>
      <xdr:spPr>
        <a:xfrm>
          <a:off x="4546600" y="1728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55263</xdr:rowOff>
    </xdr:from>
    <xdr:ext cx="405111" cy="259045"/>
    <xdr:sp macro="" textlink="">
      <xdr:nvSpPr>
        <xdr:cNvPr id="304" name="【市民会館】&#10;有形固定資産減価償却率平均値テキスト">
          <a:extLst>
            <a:ext uri="{FF2B5EF4-FFF2-40B4-BE49-F238E27FC236}">
              <a16:creationId xmlns:a16="http://schemas.microsoft.com/office/drawing/2014/main" id="{601A7BB0-10D0-465B-9A89-4F9D635AE0FD}"/>
            </a:ext>
          </a:extLst>
        </xdr:cNvPr>
        <xdr:cNvSpPr txBox="1"/>
      </xdr:nvSpPr>
      <xdr:spPr>
        <a:xfrm>
          <a:off x="4673600" y="178860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76836</xdr:rowOff>
    </xdr:from>
    <xdr:to>
      <xdr:col>24</xdr:col>
      <xdr:colOff>114300</xdr:colOff>
      <xdr:row>105</xdr:row>
      <xdr:rowOff>6986</xdr:rowOff>
    </xdr:to>
    <xdr:sp macro="" textlink="">
      <xdr:nvSpPr>
        <xdr:cNvPr id="305" name="フローチャート: 判断 304">
          <a:extLst>
            <a:ext uri="{FF2B5EF4-FFF2-40B4-BE49-F238E27FC236}">
              <a16:creationId xmlns:a16="http://schemas.microsoft.com/office/drawing/2014/main" id="{15305C40-6CDC-4C9F-98A4-847FDC2C807A}"/>
            </a:ext>
          </a:extLst>
        </xdr:cNvPr>
        <xdr:cNvSpPr/>
      </xdr:nvSpPr>
      <xdr:spPr>
        <a:xfrm>
          <a:off x="4584700" y="1790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57786</xdr:rowOff>
    </xdr:from>
    <xdr:to>
      <xdr:col>20</xdr:col>
      <xdr:colOff>38100</xdr:colOff>
      <xdr:row>104</xdr:row>
      <xdr:rowOff>159386</xdr:rowOff>
    </xdr:to>
    <xdr:sp macro="" textlink="">
      <xdr:nvSpPr>
        <xdr:cNvPr id="306" name="フローチャート: 判断 305">
          <a:extLst>
            <a:ext uri="{FF2B5EF4-FFF2-40B4-BE49-F238E27FC236}">
              <a16:creationId xmlns:a16="http://schemas.microsoft.com/office/drawing/2014/main" id="{37090BEA-2364-47F1-A5C9-EC95BD5CE5E0}"/>
            </a:ext>
          </a:extLst>
        </xdr:cNvPr>
        <xdr:cNvSpPr/>
      </xdr:nvSpPr>
      <xdr:spPr>
        <a:xfrm>
          <a:off x="3746500" y="1788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29211</xdr:rowOff>
    </xdr:from>
    <xdr:to>
      <xdr:col>15</xdr:col>
      <xdr:colOff>101600</xdr:colOff>
      <xdr:row>104</xdr:row>
      <xdr:rowOff>130811</xdr:rowOff>
    </xdr:to>
    <xdr:sp macro="" textlink="">
      <xdr:nvSpPr>
        <xdr:cNvPr id="307" name="フローチャート: 判断 306">
          <a:extLst>
            <a:ext uri="{FF2B5EF4-FFF2-40B4-BE49-F238E27FC236}">
              <a16:creationId xmlns:a16="http://schemas.microsoft.com/office/drawing/2014/main" id="{CEFBE8F1-4C0F-43D3-B427-6477E76283F6}"/>
            </a:ext>
          </a:extLst>
        </xdr:cNvPr>
        <xdr:cNvSpPr/>
      </xdr:nvSpPr>
      <xdr:spPr>
        <a:xfrm>
          <a:off x="2857500" y="1786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158750</xdr:rowOff>
    </xdr:from>
    <xdr:to>
      <xdr:col>10</xdr:col>
      <xdr:colOff>165100</xdr:colOff>
      <xdr:row>104</xdr:row>
      <xdr:rowOff>88900</xdr:rowOff>
    </xdr:to>
    <xdr:sp macro="" textlink="">
      <xdr:nvSpPr>
        <xdr:cNvPr id="308" name="フローチャート: 判断 307">
          <a:extLst>
            <a:ext uri="{FF2B5EF4-FFF2-40B4-BE49-F238E27FC236}">
              <a16:creationId xmlns:a16="http://schemas.microsoft.com/office/drawing/2014/main" id="{CA502F91-F27C-45C3-97E8-11FCBD1AE60F}"/>
            </a:ext>
          </a:extLst>
        </xdr:cNvPr>
        <xdr:cNvSpPr/>
      </xdr:nvSpPr>
      <xdr:spPr>
        <a:xfrm>
          <a:off x="1968500" y="178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111125</xdr:rowOff>
    </xdr:from>
    <xdr:to>
      <xdr:col>6</xdr:col>
      <xdr:colOff>38100</xdr:colOff>
      <xdr:row>104</xdr:row>
      <xdr:rowOff>41275</xdr:rowOff>
    </xdr:to>
    <xdr:sp macro="" textlink="">
      <xdr:nvSpPr>
        <xdr:cNvPr id="309" name="フローチャート: 判断 308">
          <a:extLst>
            <a:ext uri="{FF2B5EF4-FFF2-40B4-BE49-F238E27FC236}">
              <a16:creationId xmlns:a16="http://schemas.microsoft.com/office/drawing/2014/main" id="{E7D629AB-5B34-43DF-A635-3A15C439C02B}"/>
            </a:ext>
          </a:extLst>
        </xdr:cNvPr>
        <xdr:cNvSpPr/>
      </xdr:nvSpPr>
      <xdr:spPr>
        <a:xfrm>
          <a:off x="1079500" y="1777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0" name="テキスト ボックス 309">
          <a:extLst>
            <a:ext uri="{FF2B5EF4-FFF2-40B4-BE49-F238E27FC236}">
              <a16:creationId xmlns:a16="http://schemas.microsoft.com/office/drawing/2014/main" id="{08686663-C853-4FC6-914B-C1D8B633A7BB}"/>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1" name="テキスト ボックス 310">
          <a:extLst>
            <a:ext uri="{FF2B5EF4-FFF2-40B4-BE49-F238E27FC236}">
              <a16:creationId xmlns:a16="http://schemas.microsoft.com/office/drawing/2014/main" id="{BB5138CA-EDCC-4CFF-A3FA-762C973A5DB6}"/>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2" name="テキスト ボックス 311">
          <a:extLst>
            <a:ext uri="{FF2B5EF4-FFF2-40B4-BE49-F238E27FC236}">
              <a16:creationId xmlns:a16="http://schemas.microsoft.com/office/drawing/2014/main" id="{BB5F5958-6A8D-4D64-8DEE-A885E45E9F6E}"/>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13" name="テキスト ボックス 312">
          <a:extLst>
            <a:ext uri="{FF2B5EF4-FFF2-40B4-BE49-F238E27FC236}">
              <a16:creationId xmlns:a16="http://schemas.microsoft.com/office/drawing/2014/main" id="{4E407142-DBC8-485B-A515-28E2D5DED452}"/>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14" name="テキスト ボックス 313">
          <a:extLst>
            <a:ext uri="{FF2B5EF4-FFF2-40B4-BE49-F238E27FC236}">
              <a16:creationId xmlns:a16="http://schemas.microsoft.com/office/drawing/2014/main" id="{049AD6AD-AA50-4871-8C17-7AF62A36CAAB}"/>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100</xdr:row>
      <xdr:rowOff>92075</xdr:rowOff>
    </xdr:from>
    <xdr:to>
      <xdr:col>24</xdr:col>
      <xdr:colOff>114300</xdr:colOff>
      <xdr:row>101</xdr:row>
      <xdr:rowOff>22225</xdr:rowOff>
    </xdr:to>
    <xdr:sp macro="" textlink="">
      <xdr:nvSpPr>
        <xdr:cNvPr id="315" name="楕円 314">
          <a:extLst>
            <a:ext uri="{FF2B5EF4-FFF2-40B4-BE49-F238E27FC236}">
              <a16:creationId xmlns:a16="http://schemas.microsoft.com/office/drawing/2014/main" id="{6B14EF43-D622-4EF3-B18F-46AC34970DBD}"/>
            </a:ext>
          </a:extLst>
        </xdr:cNvPr>
        <xdr:cNvSpPr/>
      </xdr:nvSpPr>
      <xdr:spPr>
        <a:xfrm>
          <a:off x="4584700" y="17237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45102</xdr:rowOff>
    </xdr:from>
    <xdr:ext cx="405111" cy="259045"/>
    <xdr:sp macro="" textlink="">
      <xdr:nvSpPr>
        <xdr:cNvPr id="316" name="【市民会館】&#10;有形固定資産減価償却率該当値テキスト">
          <a:extLst>
            <a:ext uri="{FF2B5EF4-FFF2-40B4-BE49-F238E27FC236}">
              <a16:creationId xmlns:a16="http://schemas.microsoft.com/office/drawing/2014/main" id="{BE4F373E-D80E-4A65-BB2C-41B1C16E917C}"/>
            </a:ext>
          </a:extLst>
        </xdr:cNvPr>
        <xdr:cNvSpPr txBox="1"/>
      </xdr:nvSpPr>
      <xdr:spPr>
        <a:xfrm>
          <a:off x="4673600" y="17190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100</xdr:row>
      <xdr:rowOff>4445</xdr:rowOff>
    </xdr:from>
    <xdr:to>
      <xdr:col>20</xdr:col>
      <xdr:colOff>38100</xdr:colOff>
      <xdr:row>100</xdr:row>
      <xdr:rowOff>106045</xdr:rowOff>
    </xdr:to>
    <xdr:sp macro="" textlink="">
      <xdr:nvSpPr>
        <xdr:cNvPr id="317" name="楕円 316">
          <a:extLst>
            <a:ext uri="{FF2B5EF4-FFF2-40B4-BE49-F238E27FC236}">
              <a16:creationId xmlns:a16="http://schemas.microsoft.com/office/drawing/2014/main" id="{AE83CAAE-E614-403E-9D12-F8700F838BB9}"/>
            </a:ext>
          </a:extLst>
        </xdr:cNvPr>
        <xdr:cNvSpPr/>
      </xdr:nvSpPr>
      <xdr:spPr>
        <a:xfrm>
          <a:off x="3746500" y="17149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55245</xdr:rowOff>
    </xdr:from>
    <xdr:to>
      <xdr:col>24</xdr:col>
      <xdr:colOff>63500</xdr:colOff>
      <xdr:row>100</xdr:row>
      <xdr:rowOff>142875</xdr:rowOff>
    </xdr:to>
    <xdr:cxnSp macro="">
      <xdr:nvCxnSpPr>
        <xdr:cNvPr id="318" name="直線コネクタ 317">
          <a:extLst>
            <a:ext uri="{FF2B5EF4-FFF2-40B4-BE49-F238E27FC236}">
              <a16:creationId xmlns:a16="http://schemas.microsoft.com/office/drawing/2014/main" id="{9425B27E-7C88-4726-AE98-244B51B1B939}"/>
            </a:ext>
          </a:extLst>
        </xdr:cNvPr>
        <xdr:cNvCxnSpPr/>
      </xdr:nvCxnSpPr>
      <xdr:spPr>
        <a:xfrm>
          <a:off x="3797300" y="17200245"/>
          <a:ext cx="8382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99</xdr:row>
      <xdr:rowOff>88264</xdr:rowOff>
    </xdr:from>
    <xdr:to>
      <xdr:col>15</xdr:col>
      <xdr:colOff>101600</xdr:colOff>
      <xdr:row>100</xdr:row>
      <xdr:rowOff>18414</xdr:rowOff>
    </xdr:to>
    <xdr:sp macro="" textlink="">
      <xdr:nvSpPr>
        <xdr:cNvPr id="319" name="楕円 318">
          <a:extLst>
            <a:ext uri="{FF2B5EF4-FFF2-40B4-BE49-F238E27FC236}">
              <a16:creationId xmlns:a16="http://schemas.microsoft.com/office/drawing/2014/main" id="{DE373BC2-8563-4C29-8F05-53E1499AE5A6}"/>
            </a:ext>
          </a:extLst>
        </xdr:cNvPr>
        <xdr:cNvSpPr/>
      </xdr:nvSpPr>
      <xdr:spPr>
        <a:xfrm>
          <a:off x="2857500" y="1706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139064</xdr:rowOff>
    </xdr:from>
    <xdr:to>
      <xdr:col>19</xdr:col>
      <xdr:colOff>177800</xdr:colOff>
      <xdr:row>100</xdr:row>
      <xdr:rowOff>55245</xdr:rowOff>
    </xdr:to>
    <xdr:cxnSp macro="">
      <xdr:nvCxnSpPr>
        <xdr:cNvPr id="320" name="直線コネクタ 319">
          <a:extLst>
            <a:ext uri="{FF2B5EF4-FFF2-40B4-BE49-F238E27FC236}">
              <a16:creationId xmlns:a16="http://schemas.microsoft.com/office/drawing/2014/main" id="{85ED7A5A-8CC4-4F0E-A9BA-6C6C04AD5806}"/>
            </a:ext>
          </a:extLst>
        </xdr:cNvPr>
        <xdr:cNvCxnSpPr/>
      </xdr:nvCxnSpPr>
      <xdr:spPr>
        <a:xfrm>
          <a:off x="2908300" y="17112614"/>
          <a:ext cx="889000" cy="8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13970</xdr:rowOff>
    </xdr:from>
    <xdr:to>
      <xdr:col>10</xdr:col>
      <xdr:colOff>165100</xdr:colOff>
      <xdr:row>99</xdr:row>
      <xdr:rowOff>115570</xdr:rowOff>
    </xdr:to>
    <xdr:sp macro="" textlink="">
      <xdr:nvSpPr>
        <xdr:cNvPr id="321" name="楕円 320">
          <a:extLst>
            <a:ext uri="{FF2B5EF4-FFF2-40B4-BE49-F238E27FC236}">
              <a16:creationId xmlns:a16="http://schemas.microsoft.com/office/drawing/2014/main" id="{DDF7AE13-8897-4424-AE92-073C17EFA685}"/>
            </a:ext>
          </a:extLst>
        </xdr:cNvPr>
        <xdr:cNvSpPr/>
      </xdr:nvSpPr>
      <xdr:spPr>
        <a:xfrm>
          <a:off x="1968500" y="16987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99</xdr:row>
      <xdr:rowOff>64770</xdr:rowOff>
    </xdr:from>
    <xdr:to>
      <xdr:col>15</xdr:col>
      <xdr:colOff>50800</xdr:colOff>
      <xdr:row>99</xdr:row>
      <xdr:rowOff>139064</xdr:rowOff>
    </xdr:to>
    <xdr:cxnSp macro="">
      <xdr:nvCxnSpPr>
        <xdr:cNvPr id="322" name="直線コネクタ 321">
          <a:extLst>
            <a:ext uri="{FF2B5EF4-FFF2-40B4-BE49-F238E27FC236}">
              <a16:creationId xmlns:a16="http://schemas.microsoft.com/office/drawing/2014/main" id="{108881D5-FF90-4402-BEE3-E2D25772A2BD}"/>
            </a:ext>
          </a:extLst>
        </xdr:cNvPr>
        <xdr:cNvCxnSpPr/>
      </xdr:nvCxnSpPr>
      <xdr:spPr>
        <a:xfrm>
          <a:off x="2019300" y="17038320"/>
          <a:ext cx="889000" cy="74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101</xdr:row>
      <xdr:rowOff>84455</xdr:rowOff>
    </xdr:from>
    <xdr:to>
      <xdr:col>6</xdr:col>
      <xdr:colOff>38100</xdr:colOff>
      <xdr:row>102</xdr:row>
      <xdr:rowOff>14605</xdr:rowOff>
    </xdr:to>
    <xdr:sp macro="" textlink="">
      <xdr:nvSpPr>
        <xdr:cNvPr id="323" name="楕円 322">
          <a:extLst>
            <a:ext uri="{FF2B5EF4-FFF2-40B4-BE49-F238E27FC236}">
              <a16:creationId xmlns:a16="http://schemas.microsoft.com/office/drawing/2014/main" id="{13F698E5-BF5B-40BA-95D7-3B4A3B9DD700}"/>
            </a:ext>
          </a:extLst>
        </xdr:cNvPr>
        <xdr:cNvSpPr/>
      </xdr:nvSpPr>
      <xdr:spPr>
        <a:xfrm>
          <a:off x="1079500" y="17400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99</xdr:row>
      <xdr:rowOff>64770</xdr:rowOff>
    </xdr:from>
    <xdr:to>
      <xdr:col>10</xdr:col>
      <xdr:colOff>114300</xdr:colOff>
      <xdr:row>101</xdr:row>
      <xdr:rowOff>135255</xdr:rowOff>
    </xdr:to>
    <xdr:cxnSp macro="">
      <xdr:nvCxnSpPr>
        <xdr:cNvPr id="324" name="直線コネクタ 323">
          <a:extLst>
            <a:ext uri="{FF2B5EF4-FFF2-40B4-BE49-F238E27FC236}">
              <a16:creationId xmlns:a16="http://schemas.microsoft.com/office/drawing/2014/main" id="{8751466C-F542-49C7-A3E1-306E401A2448}"/>
            </a:ext>
          </a:extLst>
        </xdr:cNvPr>
        <xdr:cNvCxnSpPr/>
      </xdr:nvCxnSpPr>
      <xdr:spPr>
        <a:xfrm flipV="1">
          <a:off x="1130300" y="17038320"/>
          <a:ext cx="889000" cy="413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150513</xdr:rowOff>
    </xdr:from>
    <xdr:ext cx="405111" cy="259045"/>
    <xdr:sp macro="" textlink="">
      <xdr:nvSpPr>
        <xdr:cNvPr id="325" name="n_1aveValue【市民会館】&#10;有形固定資産減価償却率">
          <a:extLst>
            <a:ext uri="{FF2B5EF4-FFF2-40B4-BE49-F238E27FC236}">
              <a16:creationId xmlns:a16="http://schemas.microsoft.com/office/drawing/2014/main" id="{737BEA1C-34D7-4C5F-9335-4F21D4242FCC}"/>
            </a:ext>
          </a:extLst>
        </xdr:cNvPr>
        <xdr:cNvSpPr txBox="1"/>
      </xdr:nvSpPr>
      <xdr:spPr>
        <a:xfrm>
          <a:off x="3582044" y="17981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121938</xdr:rowOff>
    </xdr:from>
    <xdr:ext cx="405111" cy="259045"/>
    <xdr:sp macro="" textlink="">
      <xdr:nvSpPr>
        <xdr:cNvPr id="326" name="n_2aveValue【市民会館】&#10;有形固定資産減価償却率">
          <a:extLst>
            <a:ext uri="{FF2B5EF4-FFF2-40B4-BE49-F238E27FC236}">
              <a16:creationId xmlns:a16="http://schemas.microsoft.com/office/drawing/2014/main" id="{D4E27C38-4509-4475-B230-0F200B015836}"/>
            </a:ext>
          </a:extLst>
        </xdr:cNvPr>
        <xdr:cNvSpPr txBox="1"/>
      </xdr:nvSpPr>
      <xdr:spPr>
        <a:xfrm>
          <a:off x="2705744" y="17952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80027</xdr:rowOff>
    </xdr:from>
    <xdr:ext cx="405111" cy="259045"/>
    <xdr:sp macro="" textlink="">
      <xdr:nvSpPr>
        <xdr:cNvPr id="327" name="n_3aveValue【市民会館】&#10;有形固定資産減価償却率">
          <a:extLst>
            <a:ext uri="{FF2B5EF4-FFF2-40B4-BE49-F238E27FC236}">
              <a16:creationId xmlns:a16="http://schemas.microsoft.com/office/drawing/2014/main" id="{161A8F5C-DD6B-4544-9FCD-EE672313337F}"/>
            </a:ext>
          </a:extLst>
        </xdr:cNvPr>
        <xdr:cNvSpPr txBox="1"/>
      </xdr:nvSpPr>
      <xdr:spPr>
        <a:xfrm>
          <a:off x="1816744" y="1791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32402</xdr:rowOff>
    </xdr:from>
    <xdr:ext cx="405111" cy="259045"/>
    <xdr:sp macro="" textlink="">
      <xdr:nvSpPr>
        <xdr:cNvPr id="328" name="n_4aveValue【市民会館】&#10;有形固定資産減価償却率">
          <a:extLst>
            <a:ext uri="{FF2B5EF4-FFF2-40B4-BE49-F238E27FC236}">
              <a16:creationId xmlns:a16="http://schemas.microsoft.com/office/drawing/2014/main" id="{557FCED8-C5E0-4784-A648-92967BB641CE}"/>
            </a:ext>
          </a:extLst>
        </xdr:cNvPr>
        <xdr:cNvSpPr txBox="1"/>
      </xdr:nvSpPr>
      <xdr:spPr>
        <a:xfrm>
          <a:off x="927744" y="17863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98</xdr:row>
      <xdr:rowOff>122572</xdr:rowOff>
    </xdr:from>
    <xdr:ext cx="405111" cy="259045"/>
    <xdr:sp macro="" textlink="">
      <xdr:nvSpPr>
        <xdr:cNvPr id="329" name="n_1mainValue【市民会館】&#10;有形固定資産減価償却率">
          <a:extLst>
            <a:ext uri="{FF2B5EF4-FFF2-40B4-BE49-F238E27FC236}">
              <a16:creationId xmlns:a16="http://schemas.microsoft.com/office/drawing/2014/main" id="{6396ADBC-CDEF-4321-ABAB-63EBA6F38845}"/>
            </a:ext>
          </a:extLst>
        </xdr:cNvPr>
        <xdr:cNvSpPr txBox="1"/>
      </xdr:nvSpPr>
      <xdr:spPr>
        <a:xfrm>
          <a:off x="3582044" y="1692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98</xdr:row>
      <xdr:rowOff>34941</xdr:rowOff>
    </xdr:from>
    <xdr:ext cx="405111" cy="259045"/>
    <xdr:sp macro="" textlink="">
      <xdr:nvSpPr>
        <xdr:cNvPr id="330" name="n_2mainValue【市民会館】&#10;有形固定資産減価償却率">
          <a:extLst>
            <a:ext uri="{FF2B5EF4-FFF2-40B4-BE49-F238E27FC236}">
              <a16:creationId xmlns:a16="http://schemas.microsoft.com/office/drawing/2014/main" id="{86541B72-A52C-409D-BB90-3DEC76199AAE}"/>
            </a:ext>
          </a:extLst>
        </xdr:cNvPr>
        <xdr:cNvSpPr txBox="1"/>
      </xdr:nvSpPr>
      <xdr:spPr>
        <a:xfrm>
          <a:off x="2705744" y="16837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97</xdr:row>
      <xdr:rowOff>132097</xdr:rowOff>
    </xdr:from>
    <xdr:ext cx="405111" cy="259045"/>
    <xdr:sp macro="" textlink="">
      <xdr:nvSpPr>
        <xdr:cNvPr id="331" name="n_3mainValue【市民会館】&#10;有形固定資産減価償却率">
          <a:extLst>
            <a:ext uri="{FF2B5EF4-FFF2-40B4-BE49-F238E27FC236}">
              <a16:creationId xmlns:a16="http://schemas.microsoft.com/office/drawing/2014/main" id="{439C7251-E394-44E3-8A99-451714F6D51F}"/>
            </a:ext>
          </a:extLst>
        </xdr:cNvPr>
        <xdr:cNvSpPr txBox="1"/>
      </xdr:nvSpPr>
      <xdr:spPr>
        <a:xfrm>
          <a:off x="1816744" y="1676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100</xdr:row>
      <xdr:rowOff>31132</xdr:rowOff>
    </xdr:from>
    <xdr:ext cx="405111" cy="259045"/>
    <xdr:sp macro="" textlink="">
      <xdr:nvSpPr>
        <xdr:cNvPr id="332" name="n_4mainValue【市民会館】&#10;有形固定資産減価償却率">
          <a:extLst>
            <a:ext uri="{FF2B5EF4-FFF2-40B4-BE49-F238E27FC236}">
              <a16:creationId xmlns:a16="http://schemas.microsoft.com/office/drawing/2014/main" id="{F607C8B3-C326-4643-9A66-84E3376712D9}"/>
            </a:ext>
          </a:extLst>
        </xdr:cNvPr>
        <xdr:cNvSpPr txBox="1"/>
      </xdr:nvSpPr>
      <xdr:spPr>
        <a:xfrm>
          <a:off x="927744" y="1717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33" name="正方形/長方形 332">
          <a:extLst>
            <a:ext uri="{FF2B5EF4-FFF2-40B4-BE49-F238E27FC236}">
              <a16:creationId xmlns:a16="http://schemas.microsoft.com/office/drawing/2014/main" id="{2DB485A7-1E34-4A66-B42A-6611DB2DA284}"/>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34" name="正方形/長方形 333">
          <a:extLst>
            <a:ext uri="{FF2B5EF4-FFF2-40B4-BE49-F238E27FC236}">
              <a16:creationId xmlns:a16="http://schemas.microsoft.com/office/drawing/2014/main" id="{9BED1986-F6E5-4897-8DD8-468405A32E81}"/>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35" name="正方形/長方形 334">
          <a:extLst>
            <a:ext uri="{FF2B5EF4-FFF2-40B4-BE49-F238E27FC236}">
              <a16:creationId xmlns:a16="http://schemas.microsoft.com/office/drawing/2014/main" id="{8CC8D23D-0B24-46FC-85A8-261C9CDEA1AA}"/>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36" name="正方形/長方形 335">
          <a:extLst>
            <a:ext uri="{FF2B5EF4-FFF2-40B4-BE49-F238E27FC236}">
              <a16:creationId xmlns:a16="http://schemas.microsoft.com/office/drawing/2014/main" id="{A3F9A927-A2F5-4B55-99E1-798663B15625}"/>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37" name="正方形/長方形 336">
          <a:extLst>
            <a:ext uri="{FF2B5EF4-FFF2-40B4-BE49-F238E27FC236}">
              <a16:creationId xmlns:a16="http://schemas.microsoft.com/office/drawing/2014/main" id="{79CFB729-4E29-474F-BDE2-873D673A7B5A}"/>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38" name="正方形/長方形 337">
          <a:extLst>
            <a:ext uri="{FF2B5EF4-FFF2-40B4-BE49-F238E27FC236}">
              <a16:creationId xmlns:a16="http://schemas.microsoft.com/office/drawing/2014/main" id="{E9773125-A640-4329-A987-1C1595D05FD9}"/>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39" name="正方形/長方形 338">
          <a:extLst>
            <a:ext uri="{FF2B5EF4-FFF2-40B4-BE49-F238E27FC236}">
              <a16:creationId xmlns:a16="http://schemas.microsoft.com/office/drawing/2014/main" id="{732B0E83-B28B-4BB6-B964-050FF6819CE5}"/>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0" name="正方形/長方形 339">
          <a:extLst>
            <a:ext uri="{FF2B5EF4-FFF2-40B4-BE49-F238E27FC236}">
              <a16:creationId xmlns:a16="http://schemas.microsoft.com/office/drawing/2014/main" id="{2E188301-8ED1-456F-AB10-DB406DE0A42A}"/>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1" name="テキスト ボックス 340">
          <a:extLst>
            <a:ext uri="{FF2B5EF4-FFF2-40B4-BE49-F238E27FC236}">
              <a16:creationId xmlns:a16="http://schemas.microsoft.com/office/drawing/2014/main" id="{57F86845-74EC-4379-B281-432F715F662F}"/>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2" name="直線コネクタ 341">
          <a:extLst>
            <a:ext uri="{FF2B5EF4-FFF2-40B4-BE49-F238E27FC236}">
              <a16:creationId xmlns:a16="http://schemas.microsoft.com/office/drawing/2014/main" id="{2B7EDE33-2B86-4F1B-90E3-DCD803C533C1}"/>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43" name="直線コネクタ 342">
          <a:extLst>
            <a:ext uri="{FF2B5EF4-FFF2-40B4-BE49-F238E27FC236}">
              <a16:creationId xmlns:a16="http://schemas.microsoft.com/office/drawing/2014/main" id="{005F8C1A-E0F5-4715-9966-C187E7C706C9}"/>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44" name="テキスト ボックス 343">
          <a:extLst>
            <a:ext uri="{FF2B5EF4-FFF2-40B4-BE49-F238E27FC236}">
              <a16:creationId xmlns:a16="http://schemas.microsoft.com/office/drawing/2014/main" id="{A556800C-2DEF-4E57-AACA-1E16AAA76497}"/>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45" name="直線コネクタ 344">
          <a:extLst>
            <a:ext uri="{FF2B5EF4-FFF2-40B4-BE49-F238E27FC236}">
              <a16:creationId xmlns:a16="http://schemas.microsoft.com/office/drawing/2014/main" id="{4B694C82-2823-45AD-9B86-85B01E0008A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46" name="テキスト ボックス 345">
          <a:extLst>
            <a:ext uri="{FF2B5EF4-FFF2-40B4-BE49-F238E27FC236}">
              <a16:creationId xmlns:a16="http://schemas.microsoft.com/office/drawing/2014/main" id="{597CCFB8-57AB-481D-AD46-FD3C759041C6}"/>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47" name="直線コネクタ 346">
          <a:extLst>
            <a:ext uri="{FF2B5EF4-FFF2-40B4-BE49-F238E27FC236}">
              <a16:creationId xmlns:a16="http://schemas.microsoft.com/office/drawing/2014/main" id="{B9DD5BE0-B3F5-46AE-AFBE-0E971ADF270A}"/>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48" name="テキスト ボックス 347">
          <a:extLst>
            <a:ext uri="{FF2B5EF4-FFF2-40B4-BE49-F238E27FC236}">
              <a16:creationId xmlns:a16="http://schemas.microsoft.com/office/drawing/2014/main" id="{11D75752-448D-439E-BE9F-882695355E45}"/>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49" name="直線コネクタ 348">
          <a:extLst>
            <a:ext uri="{FF2B5EF4-FFF2-40B4-BE49-F238E27FC236}">
              <a16:creationId xmlns:a16="http://schemas.microsoft.com/office/drawing/2014/main" id="{9119627C-01CC-4B6A-84D7-97FF7EE8D34E}"/>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50" name="テキスト ボックス 349">
          <a:extLst>
            <a:ext uri="{FF2B5EF4-FFF2-40B4-BE49-F238E27FC236}">
              <a16:creationId xmlns:a16="http://schemas.microsoft.com/office/drawing/2014/main" id="{257BB7BA-0376-47D9-8DEB-B098B15577B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51" name="直線コネクタ 350">
          <a:extLst>
            <a:ext uri="{FF2B5EF4-FFF2-40B4-BE49-F238E27FC236}">
              <a16:creationId xmlns:a16="http://schemas.microsoft.com/office/drawing/2014/main" id="{FD75F5FB-866E-4D6E-A96A-CCBA70203169}"/>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52" name="テキスト ボックス 351">
          <a:extLst>
            <a:ext uri="{FF2B5EF4-FFF2-40B4-BE49-F238E27FC236}">
              <a16:creationId xmlns:a16="http://schemas.microsoft.com/office/drawing/2014/main" id="{96E1EDB8-584F-4FB9-B9CC-76AC464263F1}"/>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3" name="直線コネクタ 352">
          <a:extLst>
            <a:ext uri="{FF2B5EF4-FFF2-40B4-BE49-F238E27FC236}">
              <a16:creationId xmlns:a16="http://schemas.microsoft.com/office/drawing/2014/main" id="{FF2AB3CA-975D-41B0-8106-112AA4F2A21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54" name="テキスト ボックス 353">
          <a:extLst>
            <a:ext uri="{FF2B5EF4-FFF2-40B4-BE49-F238E27FC236}">
              <a16:creationId xmlns:a16="http://schemas.microsoft.com/office/drawing/2014/main" id="{2938FBFB-F2E0-4E13-BEB5-F07945B9E3E7}"/>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55" name="【市民会館】&#10;一人当たり面積グラフ枠">
          <a:extLst>
            <a:ext uri="{FF2B5EF4-FFF2-40B4-BE49-F238E27FC236}">
              <a16:creationId xmlns:a16="http://schemas.microsoft.com/office/drawing/2014/main" id="{7531F4DD-7CF6-438F-8FE3-F22B9C56596B}"/>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26670</xdr:rowOff>
    </xdr:from>
    <xdr:to>
      <xdr:col>54</xdr:col>
      <xdr:colOff>189865</xdr:colOff>
      <xdr:row>108</xdr:row>
      <xdr:rowOff>30480</xdr:rowOff>
    </xdr:to>
    <xdr:cxnSp macro="">
      <xdr:nvCxnSpPr>
        <xdr:cNvPr id="356" name="直線コネクタ 355">
          <a:extLst>
            <a:ext uri="{FF2B5EF4-FFF2-40B4-BE49-F238E27FC236}">
              <a16:creationId xmlns:a16="http://schemas.microsoft.com/office/drawing/2014/main" id="{AF133108-2EA8-40B4-A84E-30ECEB652453}"/>
            </a:ext>
          </a:extLst>
        </xdr:cNvPr>
        <xdr:cNvCxnSpPr/>
      </xdr:nvCxnSpPr>
      <xdr:spPr>
        <a:xfrm flipV="1">
          <a:off x="10476865" y="17171670"/>
          <a:ext cx="0" cy="13754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34307</xdr:rowOff>
    </xdr:from>
    <xdr:ext cx="469744" cy="259045"/>
    <xdr:sp macro="" textlink="">
      <xdr:nvSpPr>
        <xdr:cNvPr id="357" name="【市民会館】&#10;一人当たり面積最小値テキスト">
          <a:extLst>
            <a:ext uri="{FF2B5EF4-FFF2-40B4-BE49-F238E27FC236}">
              <a16:creationId xmlns:a16="http://schemas.microsoft.com/office/drawing/2014/main" id="{B68AFA42-8F19-468F-BA56-5B0134860541}"/>
            </a:ext>
          </a:extLst>
        </xdr:cNvPr>
        <xdr:cNvSpPr txBox="1"/>
      </xdr:nvSpPr>
      <xdr:spPr>
        <a:xfrm>
          <a:off x="10515600" y="1855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30480</xdr:rowOff>
    </xdr:from>
    <xdr:to>
      <xdr:col>55</xdr:col>
      <xdr:colOff>88900</xdr:colOff>
      <xdr:row>108</xdr:row>
      <xdr:rowOff>30480</xdr:rowOff>
    </xdr:to>
    <xdr:cxnSp macro="">
      <xdr:nvCxnSpPr>
        <xdr:cNvPr id="358" name="直線コネクタ 357">
          <a:extLst>
            <a:ext uri="{FF2B5EF4-FFF2-40B4-BE49-F238E27FC236}">
              <a16:creationId xmlns:a16="http://schemas.microsoft.com/office/drawing/2014/main" id="{9FF09EB0-2AF3-4650-A8E6-3DED46F0F0F2}"/>
            </a:ext>
          </a:extLst>
        </xdr:cNvPr>
        <xdr:cNvCxnSpPr/>
      </xdr:nvCxnSpPr>
      <xdr:spPr>
        <a:xfrm>
          <a:off x="10388600" y="1854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144797</xdr:rowOff>
    </xdr:from>
    <xdr:ext cx="469744" cy="259045"/>
    <xdr:sp macro="" textlink="">
      <xdr:nvSpPr>
        <xdr:cNvPr id="359" name="【市民会館】&#10;一人当たり面積最大値テキスト">
          <a:extLst>
            <a:ext uri="{FF2B5EF4-FFF2-40B4-BE49-F238E27FC236}">
              <a16:creationId xmlns:a16="http://schemas.microsoft.com/office/drawing/2014/main" id="{086C5D26-948C-46CA-BB41-2C41BF36FE74}"/>
            </a:ext>
          </a:extLst>
        </xdr:cNvPr>
        <xdr:cNvSpPr txBox="1"/>
      </xdr:nvSpPr>
      <xdr:spPr>
        <a:xfrm>
          <a:off x="10515600" y="16946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26670</xdr:rowOff>
    </xdr:from>
    <xdr:to>
      <xdr:col>55</xdr:col>
      <xdr:colOff>88900</xdr:colOff>
      <xdr:row>100</xdr:row>
      <xdr:rowOff>26670</xdr:rowOff>
    </xdr:to>
    <xdr:cxnSp macro="">
      <xdr:nvCxnSpPr>
        <xdr:cNvPr id="360" name="直線コネクタ 359">
          <a:extLst>
            <a:ext uri="{FF2B5EF4-FFF2-40B4-BE49-F238E27FC236}">
              <a16:creationId xmlns:a16="http://schemas.microsoft.com/office/drawing/2014/main" id="{5622EFB4-C211-4469-A728-7E6B28F9BD97}"/>
            </a:ext>
          </a:extLst>
        </xdr:cNvPr>
        <xdr:cNvCxnSpPr/>
      </xdr:nvCxnSpPr>
      <xdr:spPr>
        <a:xfrm>
          <a:off x="10388600" y="17171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103</xdr:row>
      <xdr:rowOff>135907</xdr:rowOff>
    </xdr:from>
    <xdr:ext cx="469744" cy="259045"/>
    <xdr:sp macro="" textlink="">
      <xdr:nvSpPr>
        <xdr:cNvPr id="361" name="【市民会館】&#10;一人当たり面積平均値テキスト">
          <a:extLst>
            <a:ext uri="{FF2B5EF4-FFF2-40B4-BE49-F238E27FC236}">
              <a16:creationId xmlns:a16="http://schemas.microsoft.com/office/drawing/2014/main" id="{83FEF14B-8521-469D-9A53-7B65B160BF68}"/>
            </a:ext>
          </a:extLst>
        </xdr:cNvPr>
        <xdr:cNvSpPr txBox="1"/>
      </xdr:nvSpPr>
      <xdr:spPr>
        <a:xfrm>
          <a:off x="10515600" y="177952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113030</xdr:rowOff>
    </xdr:from>
    <xdr:to>
      <xdr:col>55</xdr:col>
      <xdr:colOff>50800</xdr:colOff>
      <xdr:row>105</xdr:row>
      <xdr:rowOff>43180</xdr:rowOff>
    </xdr:to>
    <xdr:sp macro="" textlink="">
      <xdr:nvSpPr>
        <xdr:cNvPr id="362" name="フローチャート: 判断 361">
          <a:extLst>
            <a:ext uri="{FF2B5EF4-FFF2-40B4-BE49-F238E27FC236}">
              <a16:creationId xmlns:a16="http://schemas.microsoft.com/office/drawing/2014/main" id="{01606080-E6D8-445B-8800-C5077FCA2111}"/>
            </a:ext>
          </a:extLst>
        </xdr:cNvPr>
        <xdr:cNvSpPr/>
      </xdr:nvSpPr>
      <xdr:spPr>
        <a:xfrm>
          <a:off x="10426700" y="1794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135889</xdr:rowOff>
    </xdr:from>
    <xdr:to>
      <xdr:col>50</xdr:col>
      <xdr:colOff>165100</xdr:colOff>
      <xdr:row>105</xdr:row>
      <xdr:rowOff>66039</xdr:rowOff>
    </xdr:to>
    <xdr:sp macro="" textlink="">
      <xdr:nvSpPr>
        <xdr:cNvPr id="363" name="フローチャート: 判断 362">
          <a:extLst>
            <a:ext uri="{FF2B5EF4-FFF2-40B4-BE49-F238E27FC236}">
              <a16:creationId xmlns:a16="http://schemas.microsoft.com/office/drawing/2014/main" id="{D67E970C-ABF7-49CB-B45E-98CE00C4596F}"/>
            </a:ext>
          </a:extLst>
        </xdr:cNvPr>
        <xdr:cNvSpPr/>
      </xdr:nvSpPr>
      <xdr:spPr>
        <a:xfrm>
          <a:off x="9588500" y="1796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147320</xdr:rowOff>
    </xdr:from>
    <xdr:to>
      <xdr:col>46</xdr:col>
      <xdr:colOff>38100</xdr:colOff>
      <xdr:row>105</xdr:row>
      <xdr:rowOff>77470</xdr:rowOff>
    </xdr:to>
    <xdr:sp macro="" textlink="">
      <xdr:nvSpPr>
        <xdr:cNvPr id="364" name="フローチャート: 判断 363">
          <a:extLst>
            <a:ext uri="{FF2B5EF4-FFF2-40B4-BE49-F238E27FC236}">
              <a16:creationId xmlns:a16="http://schemas.microsoft.com/office/drawing/2014/main" id="{34B5D77D-F8A9-47D1-9F65-504D177FDA02}"/>
            </a:ext>
          </a:extLst>
        </xdr:cNvPr>
        <xdr:cNvSpPr/>
      </xdr:nvSpPr>
      <xdr:spPr>
        <a:xfrm>
          <a:off x="86995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143511</xdr:rowOff>
    </xdr:from>
    <xdr:to>
      <xdr:col>41</xdr:col>
      <xdr:colOff>101600</xdr:colOff>
      <xdr:row>105</xdr:row>
      <xdr:rowOff>73661</xdr:rowOff>
    </xdr:to>
    <xdr:sp macro="" textlink="">
      <xdr:nvSpPr>
        <xdr:cNvPr id="365" name="フローチャート: 判断 364">
          <a:extLst>
            <a:ext uri="{FF2B5EF4-FFF2-40B4-BE49-F238E27FC236}">
              <a16:creationId xmlns:a16="http://schemas.microsoft.com/office/drawing/2014/main" id="{532A7E02-FE87-40C1-9163-BE01025786B6}"/>
            </a:ext>
          </a:extLst>
        </xdr:cNvPr>
        <xdr:cNvSpPr/>
      </xdr:nvSpPr>
      <xdr:spPr>
        <a:xfrm>
          <a:off x="7810500" y="1797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104</xdr:row>
      <xdr:rowOff>135889</xdr:rowOff>
    </xdr:from>
    <xdr:to>
      <xdr:col>36</xdr:col>
      <xdr:colOff>165100</xdr:colOff>
      <xdr:row>105</xdr:row>
      <xdr:rowOff>66039</xdr:rowOff>
    </xdr:to>
    <xdr:sp macro="" textlink="">
      <xdr:nvSpPr>
        <xdr:cNvPr id="366" name="フローチャート: 判断 365">
          <a:extLst>
            <a:ext uri="{FF2B5EF4-FFF2-40B4-BE49-F238E27FC236}">
              <a16:creationId xmlns:a16="http://schemas.microsoft.com/office/drawing/2014/main" id="{AE5BB0BA-4BC1-42A9-9AC2-DEDD9675516F}"/>
            </a:ext>
          </a:extLst>
        </xdr:cNvPr>
        <xdr:cNvSpPr/>
      </xdr:nvSpPr>
      <xdr:spPr>
        <a:xfrm>
          <a:off x="6921500" y="1796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67" name="テキスト ボックス 366">
          <a:extLst>
            <a:ext uri="{FF2B5EF4-FFF2-40B4-BE49-F238E27FC236}">
              <a16:creationId xmlns:a16="http://schemas.microsoft.com/office/drawing/2014/main" id="{CA43CFD0-D30E-44E8-8E2A-2D339B7E7653}"/>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68" name="テキスト ボックス 367">
          <a:extLst>
            <a:ext uri="{FF2B5EF4-FFF2-40B4-BE49-F238E27FC236}">
              <a16:creationId xmlns:a16="http://schemas.microsoft.com/office/drawing/2014/main" id="{AFEBFB55-DB76-42AB-80C6-9C00A21C5DF6}"/>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69" name="テキスト ボックス 368">
          <a:extLst>
            <a:ext uri="{FF2B5EF4-FFF2-40B4-BE49-F238E27FC236}">
              <a16:creationId xmlns:a16="http://schemas.microsoft.com/office/drawing/2014/main" id="{E3E71ACB-EBF9-43AD-81F6-E6C3535FD91A}"/>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0" name="テキスト ボックス 369">
          <a:extLst>
            <a:ext uri="{FF2B5EF4-FFF2-40B4-BE49-F238E27FC236}">
              <a16:creationId xmlns:a16="http://schemas.microsoft.com/office/drawing/2014/main" id="{96157C0A-0CB7-4D0F-A7A4-6E74B02C6248}"/>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1" name="テキスト ボックス 370">
          <a:extLst>
            <a:ext uri="{FF2B5EF4-FFF2-40B4-BE49-F238E27FC236}">
              <a16:creationId xmlns:a16="http://schemas.microsoft.com/office/drawing/2014/main" id="{944F96EB-E76B-43FD-BC7E-58121E734ACD}"/>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21589</xdr:rowOff>
    </xdr:from>
    <xdr:to>
      <xdr:col>55</xdr:col>
      <xdr:colOff>50800</xdr:colOff>
      <xdr:row>106</xdr:row>
      <xdr:rowOff>123189</xdr:rowOff>
    </xdr:to>
    <xdr:sp macro="" textlink="">
      <xdr:nvSpPr>
        <xdr:cNvPr id="372" name="楕円 371">
          <a:extLst>
            <a:ext uri="{FF2B5EF4-FFF2-40B4-BE49-F238E27FC236}">
              <a16:creationId xmlns:a16="http://schemas.microsoft.com/office/drawing/2014/main" id="{05E3D48C-4DB5-4BA7-A59B-7B61AFA79B0B}"/>
            </a:ext>
          </a:extLst>
        </xdr:cNvPr>
        <xdr:cNvSpPr/>
      </xdr:nvSpPr>
      <xdr:spPr>
        <a:xfrm>
          <a:off x="10426700" y="18195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16</xdr:rowOff>
    </xdr:from>
    <xdr:ext cx="469744" cy="259045"/>
    <xdr:sp macro="" textlink="">
      <xdr:nvSpPr>
        <xdr:cNvPr id="373" name="【市民会館】&#10;一人当たり面積該当値テキスト">
          <a:extLst>
            <a:ext uri="{FF2B5EF4-FFF2-40B4-BE49-F238E27FC236}">
              <a16:creationId xmlns:a16="http://schemas.microsoft.com/office/drawing/2014/main" id="{6DFC54EC-E31E-4832-8134-1F775BE9F1FB}"/>
            </a:ext>
          </a:extLst>
        </xdr:cNvPr>
        <xdr:cNvSpPr txBox="1"/>
      </xdr:nvSpPr>
      <xdr:spPr>
        <a:xfrm>
          <a:off x="10515600" y="18173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29211</xdr:rowOff>
    </xdr:from>
    <xdr:to>
      <xdr:col>50</xdr:col>
      <xdr:colOff>165100</xdr:colOff>
      <xdr:row>106</xdr:row>
      <xdr:rowOff>130811</xdr:rowOff>
    </xdr:to>
    <xdr:sp macro="" textlink="">
      <xdr:nvSpPr>
        <xdr:cNvPr id="374" name="楕円 373">
          <a:extLst>
            <a:ext uri="{FF2B5EF4-FFF2-40B4-BE49-F238E27FC236}">
              <a16:creationId xmlns:a16="http://schemas.microsoft.com/office/drawing/2014/main" id="{7C19C94B-FB03-4CED-A907-ECBFA86F3412}"/>
            </a:ext>
          </a:extLst>
        </xdr:cNvPr>
        <xdr:cNvSpPr/>
      </xdr:nvSpPr>
      <xdr:spPr>
        <a:xfrm>
          <a:off x="9588500" y="18202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72389</xdr:rowOff>
    </xdr:from>
    <xdr:to>
      <xdr:col>55</xdr:col>
      <xdr:colOff>0</xdr:colOff>
      <xdr:row>106</xdr:row>
      <xdr:rowOff>80011</xdr:rowOff>
    </xdr:to>
    <xdr:cxnSp macro="">
      <xdr:nvCxnSpPr>
        <xdr:cNvPr id="375" name="直線コネクタ 374">
          <a:extLst>
            <a:ext uri="{FF2B5EF4-FFF2-40B4-BE49-F238E27FC236}">
              <a16:creationId xmlns:a16="http://schemas.microsoft.com/office/drawing/2014/main" id="{A1CF3B22-A5B6-4790-A5AF-DE42A39E349A}"/>
            </a:ext>
          </a:extLst>
        </xdr:cNvPr>
        <xdr:cNvCxnSpPr/>
      </xdr:nvCxnSpPr>
      <xdr:spPr>
        <a:xfrm flipV="1">
          <a:off x="9639300" y="18246089"/>
          <a:ext cx="8382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36830</xdr:rowOff>
    </xdr:from>
    <xdr:to>
      <xdr:col>46</xdr:col>
      <xdr:colOff>38100</xdr:colOff>
      <xdr:row>106</xdr:row>
      <xdr:rowOff>138430</xdr:rowOff>
    </xdr:to>
    <xdr:sp macro="" textlink="">
      <xdr:nvSpPr>
        <xdr:cNvPr id="376" name="楕円 375">
          <a:extLst>
            <a:ext uri="{FF2B5EF4-FFF2-40B4-BE49-F238E27FC236}">
              <a16:creationId xmlns:a16="http://schemas.microsoft.com/office/drawing/2014/main" id="{D3ED4601-A6F6-4D64-9139-E1EF5936326F}"/>
            </a:ext>
          </a:extLst>
        </xdr:cNvPr>
        <xdr:cNvSpPr/>
      </xdr:nvSpPr>
      <xdr:spPr>
        <a:xfrm>
          <a:off x="8699500" y="1821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80011</xdr:rowOff>
    </xdr:from>
    <xdr:to>
      <xdr:col>50</xdr:col>
      <xdr:colOff>114300</xdr:colOff>
      <xdr:row>106</xdr:row>
      <xdr:rowOff>87630</xdr:rowOff>
    </xdr:to>
    <xdr:cxnSp macro="">
      <xdr:nvCxnSpPr>
        <xdr:cNvPr id="377" name="直線コネクタ 376">
          <a:extLst>
            <a:ext uri="{FF2B5EF4-FFF2-40B4-BE49-F238E27FC236}">
              <a16:creationId xmlns:a16="http://schemas.microsoft.com/office/drawing/2014/main" id="{3242C843-B7D3-4ED2-A62B-0692965242FB}"/>
            </a:ext>
          </a:extLst>
        </xdr:cNvPr>
        <xdr:cNvCxnSpPr/>
      </xdr:nvCxnSpPr>
      <xdr:spPr>
        <a:xfrm flipV="1">
          <a:off x="8750300" y="1825371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48261</xdr:rowOff>
    </xdr:from>
    <xdr:to>
      <xdr:col>41</xdr:col>
      <xdr:colOff>101600</xdr:colOff>
      <xdr:row>106</xdr:row>
      <xdr:rowOff>149861</xdr:rowOff>
    </xdr:to>
    <xdr:sp macro="" textlink="">
      <xdr:nvSpPr>
        <xdr:cNvPr id="378" name="楕円 377">
          <a:extLst>
            <a:ext uri="{FF2B5EF4-FFF2-40B4-BE49-F238E27FC236}">
              <a16:creationId xmlns:a16="http://schemas.microsoft.com/office/drawing/2014/main" id="{817064C0-5E76-4DB1-BF60-0AB68B04B70A}"/>
            </a:ext>
          </a:extLst>
        </xdr:cNvPr>
        <xdr:cNvSpPr/>
      </xdr:nvSpPr>
      <xdr:spPr>
        <a:xfrm>
          <a:off x="7810500" y="1822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87630</xdr:rowOff>
    </xdr:from>
    <xdr:to>
      <xdr:col>45</xdr:col>
      <xdr:colOff>177800</xdr:colOff>
      <xdr:row>106</xdr:row>
      <xdr:rowOff>99061</xdr:rowOff>
    </xdr:to>
    <xdr:cxnSp macro="">
      <xdr:nvCxnSpPr>
        <xdr:cNvPr id="379" name="直線コネクタ 378">
          <a:extLst>
            <a:ext uri="{FF2B5EF4-FFF2-40B4-BE49-F238E27FC236}">
              <a16:creationId xmlns:a16="http://schemas.microsoft.com/office/drawing/2014/main" id="{77628BC3-2CF7-4C93-A661-33EA0C1FAC7F}"/>
            </a:ext>
          </a:extLst>
        </xdr:cNvPr>
        <xdr:cNvCxnSpPr/>
      </xdr:nvCxnSpPr>
      <xdr:spPr>
        <a:xfrm flipV="1">
          <a:off x="7861300" y="18261330"/>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82566</xdr:rowOff>
    </xdr:from>
    <xdr:ext cx="469744" cy="259045"/>
    <xdr:sp macro="" textlink="">
      <xdr:nvSpPr>
        <xdr:cNvPr id="380" name="n_1aveValue【市民会館】&#10;一人当たり面積">
          <a:extLst>
            <a:ext uri="{FF2B5EF4-FFF2-40B4-BE49-F238E27FC236}">
              <a16:creationId xmlns:a16="http://schemas.microsoft.com/office/drawing/2014/main" id="{93CB6481-FBC0-47BC-B126-738E5ACF1EC9}"/>
            </a:ext>
          </a:extLst>
        </xdr:cNvPr>
        <xdr:cNvSpPr txBox="1"/>
      </xdr:nvSpPr>
      <xdr:spPr>
        <a:xfrm>
          <a:off x="9391727" y="17741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93997</xdr:rowOff>
    </xdr:from>
    <xdr:ext cx="469744" cy="259045"/>
    <xdr:sp macro="" textlink="">
      <xdr:nvSpPr>
        <xdr:cNvPr id="381" name="n_2aveValue【市民会館】&#10;一人当たり面積">
          <a:extLst>
            <a:ext uri="{FF2B5EF4-FFF2-40B4-BE49-F238E27FC236}">
              <a16:creationId xmlns:a16="http://schemas.microsoft.com/office/drawing/2014/main" id="{59820FC8-3ACD-44EB-ACD1-093A62814E13}"/>
            </a:ext>
          </a:extLst>
        </xdr:cNvPr>
        <xdr:cNvSpPr txBox="1"/>
      </xdr:nvSpPr>
      <xdr:spPr>
        <a:xfrm>
          <a:off x="8515427" y="1775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90188</xdr:rowOff>
    </xdr:from>
    <xdr:ext cx="469744" cy="259045"/>
    <xdr:sp macro="" textlink="">
      <xdr:nvSpPr>
        <xdr:cNvPr id="382" name="n_3aveValue【市民会館】&#10;一人当たり面積">
          <a:extLst>
            <a:ext uri="{FF2B5EF4-FFF2-40B4-BE49-F238E27FC236}">
              <a16:creationId xmlns:a16="http://schemas.microsoft.com/office/drawing/2014/main" id="{DFC86D87-ACA5-4570-8DF5-63FF0E6CA36C}"/>
            </a:ext>
          </a:extLst>
        </xdr:cNvPr>
        <xdr:cNvSpPr txBox="1"/>
      </xdr:nvSpPr>
      <xdr:spPr>
        <a:xfrm>
          <a:off x="7626427" y="17749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82566</xdr:rowOff>
    </xdr:from>
    <xdr:ext cx="469744" cy="259045"/>
    <xdr:sp macro="" textlink="">
      <xdr:nvSpPr>
        <xdr:cNvPr id="383" name="n_4aveValue【市民会館】&#10;一人当たり面積">
          <a:extLst>
            <a:ext uri="{FF2B5EF4-FFF2-40B4-BE49-F238E27FC236}">
              <a16:creationId xmlns:a16="http://schemas.microsoft.com/office/drawing/2014/main" id="{63EFAD1E-4468-4B0D-AE88-BA19CFC54849}"/>
            </a:ext>
          </a:extLst>
        </xdr:cNvPr>
        <xdr:cNvSpPr txBox="1"/>
      </xdr:nvSpPr>
      <xdr:spPr>
        <a:xfrm>
          <a:off x="6737427" y="17741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121938</xdr:rowOff>
    </xdr:from>
    <xdr:ext cx="469744" cy="259045"/>
    <xdr:sp macro="" textlink="">
      <xdr:nvSpPr>
        <xdr:cNvPr id="384" name="n_1mainValue【市民会館】&#10;一人当たり面積">
          <a:extLst>
            <a:ext uri="{FF2B5EF4-FFF2-40B4-BE49-F238E27FC236}">
              <a16:creationId xmlns:a16="http://schemas.microsoft.com/office/drawing/2014/main" id="{F135EDE7-253C-4153-B7FE-267D1FFFA00F}"/>
            </a:ext>
          </a:extLst>
        </xdr:cNvPr>
        <xdr:cNvSpPr txBox="1"/>
      </xdr:nvSpPr>
      <xdr:spPr>
        <a:xfrm>
          <a:off x="9391727" y="18295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129557</xdr:rowOff>
    </xdr:from>
    <xdr:ext cx="469744" cy="259045"/>
    <xdr:sp macro="" textlink="">
      <xdr:nvSpPr>
        <xdr:cNvPr id="385" name="n_2mainValue【市民会館】&#10;一人当たり面積">
          <a:extLst>
            <a:ext uri="{FF2B5EF4-FFF2-40B4-BE49-F238E27FC236}">
              <a16:creationId xmlns:a16="http://schemas.microsoft.com/office/drawing/2014/main" id="{305AD884-4861-4453-BF70-B840D7DE24CE}"/>
            </a:ext>
          </a:extLst>
        </xdr:cNvPr>
        <xdr:cNvSpPr txBox="1"/>
      </xdr:nvSpPr>
      <xdr:spPr>
        <a:xfrm>
          <a:off x="8515427" y="1830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140988</xdr:rowOff>
    </xdr:from>
    <xdr:ext cx="469744" cy="259045"/>
    <xdr:sp macro="" textlink="">
      <xdr:nvSpPr>
        <xdr:cNvPr id="386" name="n_3mainValue【市民会館】&#10;一人当たり面積">
          <a:extLst>
            <a:ext uri="{FF2B5EF4-FFF2-40B4-BE49-F238E27FC236}">
              <a16:creationId xmlns:a16="http://schemas.microsoft.com/office/drawing/2014/main" id="{A3B6614A-8EFE-44A5-BC95-DD8030535C6F}"/>
            </a:ext>
          </a:extLst>
        </xdr:cNvPr>
        <xdr:cNvSpPr txBox="1"/>
      </xdr:nvSpPr>
      <xdr:spPr>
        <a:xfrm>
          <a:off x="7626427" y="1831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87" name="正方形/長方形 386">
          <a:extLst>
            <a:ext uri="{FF2B5EF4-FFF2-40B4-BE49-F238E27FC236}">
              <a16:creationId xmlns:a16="http://schemas.microsoft.com/office/drawing/2014/main" id="{FA5C2955-4EC2-4995-9E50-BB97E90A230A}"/>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8" name="正方形/長方形 387">
          <a:extLst>
            <a:ext uri="{FF2B5EF4-FFF2-40B4-BE49-F238E27FC236}">
              <a16:creationId xmlns:a16="http://schemas.microsoft.com/office/drawing/2014/main" id="{C62B99E5-03A0-486E-929E-A138871D98EB}"/>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9" name="正方形/長方形 388">
          <a:extLst>
            <a:ext uri="{FF2B5EF4-FFF2-40B4-BE49-F238E27FC236}">
              <a16:creationId xmlns:a16="http://schemas.microsoft.com/office/drawing/2014/main" id="{9E68E459-86CA-4DE3-AAE6-B47630AC80BB}"/>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0" name="正方形/長方形 389">
          <a:extLst>
            <a:ext uri="{FF2B5EF4-FFF2-40B4-BE49-F238E27FC236}">
              <a16:creationId xmlns:a16="http://schemas.microsoft.com/office/drawing/2014/main" id="{C3F6C93E-0080-4EFD-8D32-47FA2B030823}"/>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1" name="正方形/長方形 390">
          <a:extLst>
            <a:ext uri="{FF2B5EF4-FFF2-40B4-BE49-F238E27FC236}">
              <a16:creationId xmlns:a16="http://schemas.microsoft.com/office/drawing/2014/main" id="{216F9AA4-44BE-47BE-A94B-4B8AF5181FBC}"/>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2" name="正方形/長方形 391">
          <a:extLst>
            <a:ext uri="{FF2B5EF4-FFF2-40B4-BE49-F238E27FC236}">
              <a16:creationId xmlns:a16="http://schemas.microsoft.com/office/drawing/2014/main" id="{1EB8F21A-73A4-47E7-90C3-6D01FD95906D}"/>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3" name="正方形/長方形 392">
          <a:extLst>
            <a:ext uri="{FF2B5EF4-FFF2-40B4-BE49-F238E27FC236}">
              <a16:creationId xmlns:a16="http://schemas.microsoft.com/office/drawing/2014/main" id="{BE95FB47-86E5-4E7E-8422-AEF82E309F15}"/>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4" name="正方形/長方形 393">
          <a:extLst>
            <a:ext uri="{FF2B5EF4-FFF2-40B4-BE49-F238E27FC236}">
              <a16:creationId xmlns:a16="http://schemas.microsoft.com/office/drawing/2014/main" id="{2E464D74-A931-4ABA-958C-F2C5BB163CEA}"/>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5" name="テキスト ボックス 394">
          <a:extLst>
            <a:ext uri="{FF2B5EF4-FFF2-40B4-BE49-F238E27FC236}">
              <a16:creationId xmlns:a16="http://schemas.microsoft.com/office/drawing/2014/main" id="{C6B20E0A-59A3-4C38-84DF-9DDFAF2E0034}"/>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6" name="直線コネクタ 395">
          <a:extLst>
            <a:ext uri="{FF2B5EF4-FFF2-40B4-BE49-F238E27FC236}">
              <a16:creationId xmlns:a16="http://schemas.microsoft.com/office/drawing/2014/main" id="{6AA0A7D7-F344-4547-ACD6-9C3266F128CF}"/>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7" name="テキスト ボックス 396">
          <a:extLst>
            <a:ext uri="{FF2B5EF4-FFF2-40B4-BE49-F238E27FC236}">
              <a16:creationId xmlns:a16="http://schemas.microsoft.com/office/drawing/2014/main" id="{E752955F-32FF-4764-8304-3EEFC3AFD18D}"/>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98" name="直線コネクタ 397">
          <a:extLst>
            <a:ext uri="{FF2B5EF4-FFF2-40B4-BE49-F238E27FC236}">
              <a16:creationId xmlns:a16="http://schemas.microsoft.com/office/drawing/2014/main" id="{945E99F4-8457-47F3-8951-E1AC43F3F2A2}"/>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99" name="テキスト ボックス 398">
          <a:extLst>
            <a:ext uri="{FF2B5EF4-FFF2-40B4-BE49-F238E27FC236}">
              <a16:creationId xmlns:a16="http://schemas.microsoft.com/office/drawing/2014/main" id="{47703CC4-E8FF-47ED-8CAA-6B5AD6D775D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0" name="直線コネクタ 399">
          <a:extLst>
            <a:ext uri="{FF2B5EF4-FFF2-40B4-BE49-F238E27FC236}">
              <a16:creationId xmlns:a16="http://schemas.microsoft.com/office/drawing/2014/main" id="{1EACF122-4C45-42F1-8456-6BFE55460FBE}"/>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1" name="テキスト ボックス 400">
          <a:extLst>
            <a:ext uri="{FF2B5EF4-FFF2-40B4-BE49-F238E27FC236}">
              <a16:creationId xmlns:a16="http://schemas.microsoft.com/office/drawing/2014/main" id="{78F68C3E-2CDF-41ED-A288-D4C9A48EF172}"/>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2" name="直線コネクタ 401">
          <a:extLst>
            <a:ext uri="{FF2B5EF4-FFF2-40B4-BE49-F238E27FC236}">
              <a16:creationId xmlns:a16="http://schemas.microsoft.com/office/drawing/2014/main" id="{80205C15-47FE-4108-B73C-677E6E41C709}"/>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3" name="テキスト ボックス 402">
          <a:extLst>
            <a:ext uri="{FF2B5EF4-FFF2-40B4-BE49-F238E27FC236}">
              <a16:creationId xmlns:a16="http://schemas.microsoft.com/office/drawing/2014/main" id="{6C92548A-81AA-47A2-9BFB-93DD1BE6D323}"/>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4" name="直線コネクタ 403">
          <a:extLst>
            <a:ext uri="{FF2B5EF4-FFF2-40B4-BE49-F238E27FC236}">
              <a16:creationId xmlns:a16="http://schemas.microsoft.com/office/drawing/2014/main" id="{938E6328-3C18-4479-8212-AF243F012BDE}"/>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5" name="テキスト ボックス 404">
          <a:extLst>
            <a:ext uri="{FF2B5EF4-FFF2-40B4-BE49-F238E27FC236}">
              <a16:creationId xmlns:a16="http://schemas.microsoft.com/office/drawing/2014/main" id="{1D9FE9FB-5CC8-4966-8CFB-9A7DDB2A5D98}"/>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06" name="直線コネクタ 405">
          <a:extLst>
            <a:ext uri="{FF2B5EF4-FFF2-40B4-BE49-F238E27FC236}">
              <a16:creationId xmlns:a16="http://schemas.microsoft.com/office/drawing/2014/main" id="{C02E5572-0F7D-46E1-B097-1A7D1BA0B078}"/>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07" name="テキスト ボックス 406">
          <a:extLst>
            <a:ext uri="{FF2B5EF4-FFF2-40B4-BE49-F238E27FC236}">
              <a16:creationId xmlns:a16="http://schemas.microsoft.com/office/drawing/2014/main" id="{0030F385-5BE2-42AF-9246-188DDBC30901}"/>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8" name="直線コネクタ 407">
          <a:extLst>
            <a:ext uri="{FF2B5EF4-FFF2-40B4-BE49-F238E27FC236}">
              <a16:creationId xmlns:a16="http://schemas.microsoft.com/office/drawing/2014/main" id="{40FBDA32-6440-42FF-B517-A25F6A3A3F87}"/>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9" name="テキスト ボックス 408">
          <a:extLst>
            <a:ext uri="{FF2B5EF4-FFF2-40B4-BE49-F238E27FC236}">
              <a16:creationId xmlns:a16="http://schemas.microsoft.com/office/drawing/2014/main" id="{029FA2FA-A878-46BF-8F97-BDF4319069F2}"/>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0" name="【一般廃棄物処理施設】&#10;有形固定資産減価償却率グラフ枠">
          <a:extLst>
            <a:ext uri="{FF2B5EF4-FFF2-40B4-BE49-F238E27FC236}">
              <a16:creationId xmlns:a16="http://schemas.microsoft.com/office/drawing/2014/main" id="{7C886060-DD8C-4FA4-A42C-2A11388800E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11430</xdr:rowOff>
    </xdr:from>
    <xdr:to>
      <xdr:col>85</xdr:col>
      <xdr:colOff>126364</xdr:colOff>
      <xdr:row>42</xdr:row>
      <xdr:rowOff>38100</xdr:rowOff>
    </xdr:to>
    <xdr:cxnSp macro="">
      <xdr:nvCxnSpPr>
        <xdr:cNvPr id="411" name="直線コネクタ 410">
          <a:extLst>
            <a:ext uri="{FF2B5EF4-FFF2-40B4-BE49-F238E27FC236}">
              <a16:creationId xmlns:a16="http://schemas.microsoft.com/office/drawing/2014/main" id="{CD2B03DD-3001-4D3C-820B-AB2DF0931251}"/>
            </a:ext>
          </a:extLst>
        </xdr:cNvPr>
        <xdr:cNvCxnSpPr/>
      </xdr:nvCxnSpPr>
      <xdr:spPr>
        <a:xfrm flipV="1">
          <a:off x="16318864" y="5840730"/>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12" name="【一般廃棄物処理施設】&#10;有形固定資産減価償却率最小値テキスト">
          <a:extLst>
            <a:ext uri="{FF2B5EF4-FFF2-40B4-BE49-F238E27FC236}">
              <a16:creationId xmlns:a16="http://schemas.microsoft.com/office/drawing/2014/main" id="{689B8F19-700E-4C9F-BE83-ADA53478E023}"/>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13" name="直線コネクタ 412">
          <a:extLst>
            <a:ext uri="{FF2B5EF4-FFF2-40B4-BE49-F238E27FC236}">
              <a16:creationId xmlns:a16="http://schemas.microsoft.com/office/drawing/2014/main" id="{44A19038-182B-4E2B-8BC6-38A3E7BF9EEC}"/>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129557</xdr:rowOff>
    </xdr:from>
    <xdr:ext cx="405111" cy="259045"/>
    <xdr:sp macro="" textlink="">
      <xdr:nvSpPr>
        <xdr:cNvPr id="414" name="【一般廃棄物処理施設】&#10;有形固定資産減価償却率最大値テキスト">
          <a:extLst>
            <a:ext uri="{FF2B5EF4-FFF2-40B4-BE49-F238E27FC236}">
              <a16:creationId xmlns:a16="http://schemas.microsoft.com/office/drawing/2014/main" id="{45CA0444-A007-4C55-9C08-789CBE7C811B}"/>
            </a:ext>
          </a:extLst>
        </xdr:cNvPr>
        <xdr:cNvSpPr txBox="1"/>
      </xdr:nvSpPr>
      <xdr:spPr>
        <a:xfrm>
          <a:off x="16357600" y="5615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11430</xdr:rowOff>
    </xdr:from>
    <xdr:to>
      <xdr:col>86</xdr:col>
      <xdr:colOff>25400</xdr:colOff>
      <xdr:row>34</xdr:row>
      <xdr:rowOff>11430</xdr:rowOff>
    </xdr:to>
    <xdr:cxnSp macro="">
      <xdr:nvCxnSpPr>
        <xdr:cNvPr id="415" name="直線コネクタ 414">
          <a:extLst>
            <a:ext uri="{FF2B5EF4-FFF2-40B4-BE49-F238E27FC236}">
              <a16:creationId xmlns:a16="http://schemas.microsoft.com/office/drawing/2014/main" id="{23B11424-32BA-483A-8356-79DA6A4F547F}"/>
            </a:ext>
          </a:extLst>
        </xdr:cNvPr>
        <xdr:cNvCxnSpPr/>
      </xdr:nvCxnSpPr>
      <xdr:spPr>
        <a:xfrm>
          <a:off x="16230600" y="5840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9542</xdr:rowOff>
    </xdr:from>
    <xdr:ext cx="405111" cy="259045"/>
    <xdr:sp macro="" textlink="">
      <xdr:nvSpPr>
        <xdr:cNvPr id="416" name="【一般廃棄物処理施設】&#10;有形固定資産減価償却率平均値テキスト">
          <a:extLst>
            <a:ext uri="{FF2B5EF4-FFF2-40B4-BE49-F238E27FC236}">
              <a16:creationId xmlns:a16="http://schemas.microsoft.com/office/drawing/2014/main" id="{7C03ABF6-0C70-4C97-9DB9-AFB198313BDC}"/>
            </a:ext>
          </a:extLst>
        </xdr:cNvPr>
        <xdr:cNvSpPr txBox="1"/>
      </xdr:nvSpPr>
      <xdr:spPr>
        <a:xfrm>
          <a:off x="16357600" y="65246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31115</xdr:rowOff>
    </xdr:from>
    <xdr:to>
      <xdr:col>85</xdr:col>
      <xdr:colOff>177800</xdr:colOff>
      <xdr:row>38</xdr:row>
      <xdr:rowOff>132715</xdr:rowOff>
    </xdr:to>
    <xdr:sp macro="" textlink="">
      <xdr:nvSpPr>
        <xdr:cNvPr id="417" name="フローチャート: 判断 416">
          <a:extLst>
            <a:ext uri="{FF2B5EF4-FFF2-40B4-BE49-F238E27FC236}">
              <a16:creationId xmlns:a16="http://schemas.microsoft.com/office/drawing/2014/main" id="{5B022102-3F64-4E39-8740-F8B81E3DA7A2}"/>
            </a:ext>
          </a:extLst>
        </xdr:cNvPr>
        <xdr:cNvSpPr/>
      </xdr:nvSpPr>
      <xdr:spPr>
        <a:xfrm>
          <a:off x="16268700" y="654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105410</xdr:rowOff>
    </xdr:from>
    <xdr:to>
      <xdr:col>81</xdr:col>
      <xdr:colOff>101600</xdr:colOff>
      <xdr:row>38</xdr:row>
      <xdr:rowOff>35560</xdr:rowOff>
    </xdr:to>
    <xdr:sp macro="" textlink="">
      <xdr:nvSpPr>
        <xdr:cNvPr id="418" name="フローチャート: 判断 417">
          <a:extLst>
            <a:ext uri="{FF2B5EF4-FFF2-40B4-BE49-F238E27FC236}">
              <a16:creationId xmlns:a16="http://schemas.microsoft.com/office/drawing/2014/main" id="{59FF5F3B-1EF6-43E8-BA96-84F42460FF7D}"/>
            </a:ext>
          </a:extLst>
        </xdr:cNvPr>
        <xdr:cNvSpPr/>
      </xdr:nvSpPr>
      <xdr:spPr>
        <a:xfrm>
          <a:off x="154305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67310</xdr:rowOff>
    </xdr:from>
    <xdr:to>
      <xdr:col>76</xdr:col>
      <xdr:colOff>165100</xdr:colOff>
      <xdr:row>37</xdr:row>
      <xdr:rowOff>168910</xdr:rowOff>
    </xdr:to>
    <xdr:sp macro="" textlink="">
      <xdr:nvSpPr>
        <xdr:cNvPr id="419" name="フローチャート: 判断 418">
          <a:extLst>
            <a:ext uri="{FF2B5EF4-FFF2-40B4-BE49-F238E27FC236}">
              <a16:creationId xmlns:a16="http://schemas.microsoft.com/office/drawing/2014/main" id="{E05A24DA-36B2-4287-8CE7-9D9386652401}"/>
            </a:ext>
          </a:extLst>
        </xdr:cNvPr>
        <xdr:cNvSpPr/>
      </xdr:nvSpPr>
      <xdr:spPr>
        <a:xfrm>
          <a:off x="145415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63500</xdr:rowOff>
    </xdr:from>
    <xdr:to>
      <xdr:col>72</xdr:col>
      <xdr:colOff>38100</xdr:colOff>
      <xdr:row>37</xdr:row>
      <xdr:rowOff>165100</xdr:rowOff>
    </xdr:to>
    <xdr:sp macro="" textlink="">
      <xdr:nvSpPr>
        <xdr:cNvPr id="420" name="フローチャート: 判断 419">
          <a:extLst>
            <a:ext uri="{FF2B5EF4-FFF2-40B4-BE49-F238E27FC236}">
              <a16:creationId xmlns:a16="http://schemas.microsoft.com/office/drawing/2014/main" id="{C2205836-EB2D-45FC-89D8-738304642844}"/>
            </a:ext>
          </a:extLst>
        </xdr:cNvPr>
        <xdr:cNvSpPr/>
      </xdr:nvSpPr>
      <xdr:spPr>
        <a:xfrm>
          <a:off x="1365250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147320</xdr:rowOff>
    </xdr:from>
    <xdr:to>
      <xdr:col>67</xdr:col>
      <xdr:colOff>101600</xdr:colOff>
      <xdr:row>38</xdr:row>
      <xdr:rowOff>77470</xdr:rowOff>
    </xdr:to>
    <xdr:sp macro="" textlink="">
      <xdr:nvSpPr>
        <xdr:cNvPr id="421" name="フローチャート: 判断 420">
          <a:extLst>
            <a:ext uri="{FF2B5EF4-FFF2-40B4-BE49-F238E27FC236}">
              <a16:creationId xmlns:a16="http://schemas.microsoft.com/office/drawing/2014/main" id="{DD6513D9-198A-429D-9E8F-D2F7F4E81A9A}"/>
            </a:ext>
          </a:extLst>
        </xdr:cNvPr>
        <xdr:cNvSpPr/>
      </xdr:nvSpPr>
      <xdr:spPr>
        <a:xfrm>
          <a:off x="127635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2" name="テキスト ボックス 421">
          <a:extLst>
            <a:ext uri="{FF2B5EF4-FFF2-40B4-BE49-F238E27FC236}">
              <a16:creationId xmlns:a16="http://schemas.microsoft.com/office/drawing/2014/main" id="{16FEF3DE-9097-4491-9E08-E21EFCFE607A}"/>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3" name="テキスト ボックス 422">
          <a:extLst>
            <a:ext uri="{FF2B5EF4-FFF2-40B4-BE49-F238E27FC236}">
              <a16:creationId xmlns:a16="http://schemas.microsoft.com/office/drawing/2014/main" id="{E4A9CDA2-21F6-4756-A396-9DFF0C49E3EC}"/>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4" name="テキスト ボックス 423">
          <a:extLst>
            <a:ext uri="{FF2B5EF4-FFF2-40B4-BE49-F238E27FC236}">
              <a16:creationId xmlns:a16="http://schemas.microsoft.com/office/drawing/2014/main" id="{8392114D-8157-4422-91AB-1CB2A0E5D20A}"/>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5D9B56ED-7A68-49B7-9C82-198AF8BA73DC}"/>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AC820121-047C-4654-A76F-761399E18DD9}"/>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116840</xdr:rowOff>
    </xdr:from>
    <xdr:to>
      <xdr:col>85</xdr:col>
      <xdr:colOff>177800</xdr:colOff>
      <xdr:row>37</xdr:row>
      <xdr:rowOff>46990</xdr:rowOff>
    </xdr:to>
    <xdr:sp macro="" textlink="">
      <xdr:nvSpPr>
        <xdr:cNvPr id="427" name="楕円 426">
          <a:extLst>
            <a:ext uri="{FF2B5EF4-FFF2-40B4-BE49-F238E27FC236}">
              <a16:creationId xmlns:a16="http://schemas.microsoft.com/office/drawing/2014/main" id="{CCA3E4BE-54E3-4918-AC90-DDF7771809CB}"/>
            </a:ext>
          </a:extLst>
        </xdr:cNvPr>
        <xdr:cNvSpPr/>
      </xdr:nvSpPr>
      <xdr:spPr>
        <a:xfrm>
          <a:off x="16268700" y="628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139717</xdr:rowOff>
    </xdr:from>
    <xdr:ext cx="405111" cy="259045"/>
    <xdr:sp macro="" textlink="">
      <xdr:nvSpPr>
        <xdr:cNvPr id="428" name="【一般廃棄物処理施設】&#10;有形固定資産減価償却率該当値テキスト">
          <a:extLst>
            <a:ext uri="{FF2B5EF4-FFF2-40B4-BE49-F238E27FC236}">
              <a16:creationId xmlns:a16="http://schemas.microsoft.com/office/drawing/2014/main" id="{BBD97D7F-973A-482E-8680-E5A62AA840F6}"/>
            </a:ext>
          </a:extLst>
        </xdr:cNvPr>
        <xdr:cNvSpPr txBox="1"/>
      </xdr:nvSpPr>
      <xdr:spPr>
        <a:xfrm>
          <a:off x="16357600" y="614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71120</xdr:rowOff>
    </xdr:from>
    <xdr:to>
      <xdr:col>81</xdr:col>
      <xdr:colOff>101600</xdr:colOff>
      <xdr:row>37</xdr:row>
      <xdr:rowOff>1270</xdr:rowOff>
    </xdr:to>
    <xdr:sp macro="" textlink="">
      <xdr:nvSpPr>
        <xdr:cNvPr id="429" name="楕円 428">
          <a:extLst>
            <a:ext uri="{FF2B5EF4-FFF2-40B4-BE49-F238E27FC236}">
              <a16:creationId xmlns:a16="http://schemas.microsoft.com/office/drawing/2014/main" id="{B6E8700C-0911-4656-B052-16A830A6DD37}"/>
            </a:ext>
          </a:extLst>
        </xdr:cNvPr>
        <xdr:cNvSpPr/>
      </xdr:nvSpPr>
      <xdr:spPr>
        <a:xfrm>
          <a:off x="15430500" y="624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121920</xdr:rowOff>
    </xdr:from>
    <xdr:to>
      <xdr:col>85</xdr:col>
      <xdr:colOff>127000</xdr:colOff>
      <xdr:row>36</xdr:row>
      <xdr:rowOff>167640</xdr:rowOff>
    </xdr:to>
    <xdr:cxnSp macro="">
      <xdr:nvCxnSpPr>
        <xdr:cNvPr id="430" name="直線コネクタ 429">
          <a:extLst>
            <a:ext uri="{FF2B5EF4-FFF2-40B4-BE49-F238E27FC236}">
              <a16:creationId xmlns:a16="http://schemas.microsoft.com/office/drawing/2014/main" id="{D8302AA1-556B-44D3-B699-B6F9933A0A9B}"/>
            </a:ext>
          </a:extLst>
        </xdr:cNvPr>
        <xdr:cNvCxnSpPr/>
      </xdr:nvCxnSpPr>
      <xdr:spPr>
        <a:xfrm>
          <a:off x="15481300" y="629412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25400</xdr:rowOff>
    </xdr:from>
    <xdr:to>
      <xdr:col>76</xdr:col>
      <xdr:colOff>165100</xdr:colOff>
      <xdr:row>36</xdr:row>
      <xdr:rowOff>127000</xdr:rowOff>
    </xdr:to>
    <xdr:sp macro="" textlink="">
      <xdr:nvSpPr>
        <xdr:cNvPr id="431" name="楕円 430">
          <a:extLst>
            <a:ext uri="{FF2B5EF4-FFF2-40B4-BE49-F238E27FC236}">
              <a16:creationId xmlns:a16="http://schemas.microsoft.com/office/drawing/2014/main" id="{8D29CAC3-4B9E-45D6-8DA0-E92D0D1A2E58}"/>
            </a:ext>
          </a:extLst>
        </xdr:cNvPr>
        <xdr:cNvSpPr/>
      </xdr:nvSpPr>
      <xdr:spPr>
        <a:xfrm>
          <a:off x="145415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76200</xdr:rowOff>
    </xdr:from>
    <xdr:to>
      <xdr:col>81</xdr:col>
      <xdr:colOff>50800</xdr:colOff>
      <xdr:row>36</xdr:row>
      <xdr:rowOff>121920</xdr:rowOff>
    </xdr:to>
    <xdr:cxnSp macro="">
      <xdr:nvCxnSpPr>
        <xdr:cNvPr id="432" name="直線コネクタ 431">
          <a:extLst>
            <a:ext uri="{FF2B5EF4-FFF2-40B4-BE49-F238E27FC236}">
              <a16:creationId xmlns:a16="http://schemas.microsoft.com/office/drawing/2014/main" id="{4C49B4A8-E12F-4AE7-87EC-B49819250232}"/>
            </a:ext>
          </a:extLst>
        </xdr:cNvPr>
        <xdr:cNvCxnSpPr/>
      </xdr:nvCxnSpPr>
      <xdr:spPr>
        <a:xfrm>
          <a:off x="14592300" y="62484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151130</xdr:rowOff>
    </xdr:from>
    <xdr:to>
      <xdr:col>72</xdr:col>
      <xdr:colOff>38100</xdr:colOff>
      <xdr:row>36</xdr:row>
      <xdr:rowOff>81280</xdr:rowOff>
    </xdr:to>
    <xdr:sp macro="" textlink="">
      <xdr:nvSpPr>
        <xdr:cNvPr id="433" name="楕円 432">
          <a:extLst>
            <a:ext uri="{FF2B5EF4-FFF2-40B4-BE49-F238E27FC236}">
              <a16:creationId xmlns:a16="http://schemas.microsoft.com/office/drawing/2014/main" id="{EAAD58B0-260A-45C2-9458-D687F6EC3640}"/>
            </a:ext>
          </a:extLst>
        </xdr:cNvPr>
        <xdr:cNvSpPr/>
      </xdr:nvSpPr>
      <xdr:spPr>
        <a:xfrm>
          <a:off x="13652500" y="615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30480</xdr:rowOff>
    </xdr:from>
    <xdr:to>
      <xdr:col>76</xdr:col>
      <xdr:colOff>114300</xdr:colOff>
      <xdr:row>36</xdr:row>
      <xdr:rowOff>76200</xdr:rowOff>
    </xdr:to>
    <xdr:cxnSp macro="">
      <xdr:nvCxnSpPr>
        <xdr:cNvPr id="434" name="直線コネクタ 433">
          <a:extLst>
            <a:ext uri="{FF2B5EF4-FFF2-40B4-BE49-F238E27FC236}">
              <a16:creationId xmlns:a16="http://schemas.microsoft.com/office/drawing/2014/main" id="{F9CD8E03-9E41-4AF9-9995-7060F7E07D47}"/>
            </a:ext>
          </a:extLst>
        </xdr:cNvPr>
        <xdr:cNvCxnSpPr/>
      </xdr:nvCxnSpPr>
      <xdr:spPr>
        <a:xfrm>
          <a:off x="13703300" y="62026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105410</xdr:rowOff>
    </xdr:from>
    <xdr:to>
      <xdr:col>67</xdr:col>
      <xdr:colOff>101600</xdr:colOff>
      <xdr:row>36</xdr:row>
      <xdr:rowOff>35560</xdr:rowOff>
    </xdr:to>
    <xdr:sp macro="" textlink="">
      <xdr:nvSpPr>
        <xdr:cNvPr id="435" name="楕円 434">
          <a:extLst>
            <a:ext uri="{FF2B5EF4-FFF2-40B4-BE49-F238E27FC236}">
              <a16:creationId xmlns:a16="http://schemas.microsoft.com/office/drawing/2014/main" id="{BDF1AEF9-FE21-47DC-B575-89488BDBA0B0}"/>
            </a:ext>
          </a:extLst>
        </xdr:cNvPr>
        <xdr:cNvSpPr/>
      </xdr:nvSpPr>
      <xdr:spPr>
        <a:xfrm>
          <a:off x="12763500" y="610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156210</xdr:rowOff>
    </xdr:from>
    <xdr:to>
      <xdr:col>71</xdr:col>
      <xdr:colOff>177800</xdr:colOff>
      <xdr:row>36</xdr:row>
      <xdr:rowOff>30480</xdr:rowOff>
    </xdr:to>
    <xdr:cxnSp macro="">
      <xdr:nvCxnSpPr>
        <xdr:cNvPr id="436" name="直線コネクタ 435">
          <a:extLst>
            <a:ext uri="{FF2B5EF4-FFF2-40B4-BE49-F238E27FC236}">
              <a16:creationId xmlns:a16="http://schemas.microsoft.com/office/drawing/2014/main" id="{9FAFCF75-1C20-4CE8-AFFA-897805F2D61F}"/>
            </a:ext>
          </a:extLst>
        </xdr:cNvPr>
        <xdr:cNvCxnSpPr/>
      </xdr:nvCxnSpPr>
      <xdr:spPr>
        <a:xfrm>
          <a:off x="12814300" y="61569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26687</xdr:rowOff>
    </xdr:from>
    <xdr:ext cx="405111" cy="259045"/>
    <xdr:sp macro="" textlink="">
      <xdr:nvSpPr>
        <xdr:cNvPr id="437" name="n_1aveValue【一般廃棄物処理施設】&#10;有形固定資産減価償却率">
          <a:extLst>
            <a:ext uri="{FF2B5EF4-FFF2-40B4-BE49-F238E27FC236}">
              <a16:creationId xmlns:a16="http://schemas.microsoft.com/office/drawing/2014/main" id="{BA72AB32-777B-48BD-8E1F-07B0B26046BD}"/>
            </a:ext>
          </a:extLst>
        </xdr:cNvPr>
        <xdr:cNvSpPr txBox="1"/>
      </xdr:nvSpPr>
      <xdr:spPr>
        <a:xfrm>
          <a:off x="15266044" y="654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160037</xdr:rowOff>
    </xdr:from>
    <xdr:ext cx="405111" cy="259045"/>
    <xdr:sp macro="" textlink="">
      <xdr:nvSpPr>
        <xdr:cNvPr id="438" name="n_2aveValue【一般廃棄物処理施設】&#10;有形固定資産減価償却率">
          <a:extLst>
            <a:ext uri="{FF2B5EF4-FFF2-40B4-BE49-F238E27FC236}">
              <a16:creationId xmlns:a16="http://schemas.microsoft.com/office/drawing/2014/main" id="{5D0B81C7-7B61-473D-B455-426360779ADB}"/>
            </a:ext>
          </a:extLst>
        </xdr:cNvPr>
        <xdr:cNvSpPr txBox="1"/>
      </xdr:nvSpPr>
      <xdr:spPr>
        <a:xfrm>
          <a:off x="14389744" y="650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156227</xdr:rowOff>
    </xdr:from>
    <xdr:ext cx="405111" cy="259045"/>
    <xdr:sp macro="" textlink="">
      <xdr:nvSpPr>
        <xdr:cNvPr id="439" name="n_3aveValue【一般廃棄物処理施設】&#10;有形固定資産減価償却率">
          <a:extLst>
            <a:ext uri="{FF2B5EF4-FFF2-40B4-BE49-F238E27FC236}">
              <a16:creationId xmlns:a16="http://schemas.microsoft.com/office/drawing/2014/main" id="{5E61932B-E079-4F30-AE0C-031F9D23C61B}"/>
            </a:ext>
          </a:extLst>
        </xdr:cNvPr>
        <xdr:cNvSpPr txBox="1"/>
      </xdr:nvSpPr>
      <xdr:spPr>
        <a:xfrm>
          <a:off x="13500744" y="649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68597</xdr:rowOff>
    </xdr:from>
    <xdr:ext cx="405111" cy="259045"/>
    <xdr:sp macro="" textlink="">
      <xdr:nvSpPr>
        <xdr:cNvPr id="440" name="n_4aveValue【一般廃棄物処理施設】&#10;有形固定資産減価償却率">
          <a:extLst>
            <a:ext uri="{FF2B5EF4-FFF2-40B4-BE49-F238E27FC236}">
              <a16:creationId xmlns:a16="http://schemas.microsoft.com/office/drawing/2014/main" id="{50FB6355-EE72-4268-BF93-1990D66D1B8E}"/>
            </a:ext>
          </a:extLst>
        </xdr:cNvPr>
        <xdr:cNvSpPr txBox="1"/>
      </xdr:nvSpPr>
      <xdr:spPr>
        <a:xfrm>
          <a:off x="12611744" y="658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17797</xdr:rowOff>
    </xdr:from>
    <xdr:ext cx="405111" cy="259045"/>
    <xdr:sp macro="" textlink="">
      <xdr:nvSpPr>
        <xdr:cNvPr id="441" name="n_1mainValue【一般廃棄物処理施設】&#10;有形固定資産減価償却率">
          <a:extLst>
            <a:ext uri="{FF2B5EF4-FFF2-40B4-BE49-F238E27FC236}">
              <a16:creationId xmlns:a16="http://schemas.microsoft.com/office/drawing/2014/main" id="{E0C3555C-80D7-49A0-A7FA-C890E47D45D9}"/>
            </a:ext>
          </a:extLst>
        </xdr:cNvPr>
        <xdr:cNvSpPr txBox="1"/>
      </xdr:nvSpPr>
      <xdr:spPr>
        <a:xfrm>
          <a:off x="15266044" y="601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143527</xdr:rowOff>
    </xdr:from>
    <xdr:ext cx="405111" cy="259045"/>
    <xdr:sp macro="" textlink="">
      <xdr:nvSpPr>
        <xdr:cNvPr id="442" name="n_2mainValue【一般廃棄物処理施設】&#10;有形固定資産減価償却率">
          <a:extLst>
            <a:ext uri="{FF2B5EF4-FFF2-40B4-BE49-F238E27FC236}">
              <a16:creationId xmlns:a16="http://schemas.microsoft.com/office/drawing/2014/main" id="{75451A0E-CACD-4EC0-B345-3D32FCBFD981}"/>
            </a:ext>
          </a:extLst>
        </xdr:cNvPr>
        <xdr:cNvSpPr txBox="1"/>
      </xdr:nvSpPr>
      <xdr:spPr>
        <a:xfrm>
          <a:off x="14389744" y="59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97807</xdr:rowOff>
    </xdr:from>
    <xdr:ext cx="405111" cy="259045"/>
    <xdr:sp macro="" textlink="">
      <xdr:nvSpPr>
        <xdr:cNvPr id="443" name="n_3mainValue【一般廃棄物処理施設】&#10;有形固定資産減価償却率">
          <a:extLst>
            <a:ext uri="{FF2B5EF4-FFF2-40B4-BE49-F238E27FC236}">
              <a16:creationId xmlns:a16="http://schemas.microsoft.com/office/drawing/2014/main" id="{E14CC8C5-1953-4B57-9A25-E9F46F7E50CF}"/>
            </a:ext>
          </a:extLst>
        </xdr:cNvPr>
        <xdr:cNvSpPr txBox="1"/>
      </xdr:nvSpPr>
      <xdr:spPr>
        <a:xfrm>
          <a:off x="13500744" y="592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52087</xdr:rowOff>
    </xdr:from>
    <xdr:ext cx="405111" cy="259045"/>
    <xdr:sp macro="" textlink="">
      <xdr:nvSpPr>
        <xdr:cNvPr id="444" name="n_4mainValue【一般廃棄物処理施設】&#10;有形固定資産減価償却率">
          <a:extLst>
            <a:ext uri="{FF2B5EF4-FFF2-40B4-BE49-F238E27FC236}">
              <a16:creationId xmlns:a16="http://schemas.microsoft.com/office/drawing/2014/main" id="{C43AFC2E-3E8B-44ED-A5FB-18893EFA45B8}"/>
            </a:ext>
          </a:extLst>
        </xdr:cNvPr>
        <xdr:cNvSpPr txBox="1"/>
      </xdr:nvSpPr>
      <xdr:spPr>
        <a:xfrm>
          <a:off x="12611744" y="5881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5" name="正方形/長方形 444">
          <a:extLst>
            <a:ext uri="{FF2B5EF4-FFF2-40B4-BE49-F238E27FC236}">
              <a16:creationId xmlns:a16="http://schemas.microsoft.com/office/drawing/2014/main" id="{8219C216-D10E-4E12-9E11-131370111182}"/>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6" name="正方形/長方形 445">
          <a:extLst>
            <a:ext uri="{FF2B5EF4-FFF2-40B4-BE49-F238E27FC236}">
              <a16:creationId xmlns:a16="http://schemas.microsoft.com/office/drawing/2014/main" id="{8411AFF1-2A78-4A8B-AA6D-F834C0A12F9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7" name="正方形/長方形 446">
          <a:extLst>
            <a:ext uri="{FF2B5EF4-FFF2-40B4-BE49-F238E27FC236}">
              <a16:creationId xmlns:a16="http://schemas.microsoft.com/office/drawing/2014/main" id="{9BFD36C9-193D-4119-BFC0-03FF20AD1FD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8" name="正方形/長方形 447">
          <a:extLst>
            <a:ext uri="{FF2B5EF4-FFF2-40B4-BE49-F238E27FC236}">
              <a16:creationId xmlns:a16="http://schemas.microsoft.com/office/drawing/2014/main" id="{32C45DD3-A7F9-4E1E-A0DF-368F595BA816}"/>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9" name="正方形/長方形 448">
          <a:extLst>
            <a:ext uri="{FF2B5EF4-FFF2-40B4-BE49-F238E27FC236}">
              <a16:creationId xmlns:a16="http://schemas.microsoft.com/office/drawing/2014/main" id="{67720AFA-F237-4FA5-819D-7A26DA20B11C}"/>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0" name="正方形/長方形 449">
          <a:extLst>
            <a:ext uri="{FF2B5EF4-FFF2-40B4-BE49-F238E27FC236}">
              <a16:creationId xmlns:a16="http://schemas.microsoft.com/office/drawing/2014/main" id="{E9E28821-D684-4CCC-A5D6-4E978C8BD539}"/>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1" name="正方形/長方形 450">
          <a:extLst>
            <a:ext uri="{FF2B5EF4-FFF2-40B4-BE49-F238E27FC236}">
              <a16:creationId xmlns:a16="http://schemas.microsoft.com/office/drawing/2014/main" id="{3F73015F-829E-489A-8C8C-95AEF93D11D7}"/>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2" name="正方形/長方形 451">
          <a:extLst>
            <a:ext uri="{FF2B5EF4-FFF2-40B4-BE49-F238E27FC236}">
              <a16:creationId xmlns:a16="http://schemas.microsoft.com/office/drawing/2014/main" id="{B8E7FB44-34E4-40C1-833C-7D9205C24428}"/>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3" name="テキスト ボックス 452">
          <a:extLst>
            <a:ext uri="{FF2B5EF4-FFF2-40B4-BE49-F238E27FC236}">
              <a16:creationId xmlns:a16="http://schemas.microsoft.com/office/drawing/2014/main" id="{EA0B1754-2E4A-4C3C-B17A-8E4AA5FC8E6E}"/>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4" name="直線コネクタ 453">
          <a:extLst>
            <a:ext uri="{FF2B5EF4-FFF2-40B4-BE49-F238E27FC236}">
              <a16:creationId xmlns:a16="http://schemas.microsoft.com/office/drawing/2014/main" id="{B7346088-F7DD-4970-9366-DFB604099FD6}"/>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19050</xdr:rowOff>
    </xdr:from>
    <xdr:to>
      <xdr:col>120</xdr:col>
      <xdr:colOff>114300</xdr:colOff>
      <xdr:row>41</xdr:row>
      <xdr:rowOff>19050</xdr:rowOff>
    </xdr:to>
    <xdr:cxnSp macro="">
      <xdr:nvCxnSpPr>
        <xdr:cNvPr id="455" name="直線コネクタ 454">
          <a:extLst>
            <a:ext uri="{FF2B5EF4-FFF2-40B4-BE49-F238E27FC236}">
              <a16:creationId xmlns:a16="http://schemas.microsoft.com/office/drawing/2014/main" id="{D0369FB9-9CE9-402A-AC43-1630919B6D22}"/>
            </a:ext>
          </a:extLst>
        </xdr:cNvPr>
        <xdr:cNvCxnSpPr/>
      </xdr:nvCxnSpPr>
      <xdr:spPr>
        <a:xfrm>
          <a:off x="18288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48277</xdr:rowOff>
    </xdr:from>
    <xdr:ext cx="248786" cy="259045"/>
    <xdr:sp macro="" textlink="">
      <xdr:nvSpPr>
        <xdr:cNvPr id="456" name="テキスト ボックス 455">
          <a:extLst>
            <a:ext uri="{FF2B5EF4-FFF2-40B4-BE49-F238E27FC236}">
              <a16:creationId xmlns:a16="http://schemas.microsoft.com/office/drawing/2014/main" id="{F39AF883-21BD-4F00-9287-C1A995702446}"/>
            </a:ext>
          </a:extLst>
        </xdr:cNvPr>
        <xdr:cNvSpPr txBox="1"/>
      </xdr:nvSpPr>
      <xdr:spPr>
        <a:xfrm>
          <a:off x="18039214" y="690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7" name="直線コネクタ 456">
          <a:extLst>
            <a:ext uri="{FF2B5EF4-FFF2-40B4-BE49-F238E27FC236}">
              <a16:creationId xmlns:a16="http://schemas.microsoft.com/office/drawing/2014/main" id="{BD61D00B-3D33-436B-A93A-A1A2928294C3}"/>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458" name="テキスト ボックス 457">
          <a:extLst>
            <a:ext uri="{FF2B5EF4-FFF2-40B4-BE49-F238E27FC236}">
              <a16:creationId xmlns:a16="http://schemas.microsoft.com/office/drawing/2014/main" id="{402A16FE-2E61-4FDB-BFC2-B6F201B5D21B}"/>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76200</xdr:rowOff>
    </xdr:from>
    <xdr:to>
      <xdr:col>120</xdr:col>
      <xdr:colOff>114300</xdr:colOff>
      <xdr:row>34</xdr:row>
      <xdr:rowOff>76200</xdr:rowOff>
    </xdr:to>
    <xdr:cxnSp macro="">
      <xdr:nvCxnSpPr>
        <xdr:cNvPr id="459" name="直線コネクタ 458">
          <a:extLst>
            <a:ext uri="{FF2B5EF4-FFF2-40B4-BE49-F238E27FC236}">
              <a16:creationId xmlns:a16="http://schemas.microsoft.com/office/drawing/2014/main" id="{4E500A2F-FF69-43D1-BD61-C7C0144FEE3A}"/>
            </a:ext>
          </a:extLst>
        </xdr:cNvPr>
        <xdr:cNvCxnSpPr/>
      </xdr:nvCxnSpPr>
      <xdr:spPr>
        <a:xfrm>
          <a:off x="18288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105427</xdr:rowOff>
    </xdr:from>
    <xdr:ext cx="595419" cy="259045"/>
    <xdr:sp macro="" textlink="">
      <xdr:nvSpPr>
        <xdr:cNvPr id="460" name="テキスト ボックス 459">
          <a:extLst>
            <a:ext uri="{FF2B5EF4-FFF2-40B4-BE49-F238E27FC236}">
              <a16:creationId xmlns:a16="http://schemas.microsoft.com/office/drawing/2014/main" id="{3C051D72-ADF9-4902-BA85-4C9D58D6132A}"/>
            </a:ext>
          </a:extLst>
        </xdr:cNvPr>
        <xdr:cNvSpPr txBox="1"/>
      </xdr:nvSpPr>
      <xdr:spPr>
        <a:xfrm>
          <a:off x="17692581" y="576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1" name="直線コネクタ 460">
          <a:extLst>
            <a:ext uri="{FF2B5EF4-FFF2-40B4-BE49-F238E27FC236}">
              <a16:creationId xmlns:a16="http://schemas.microsoft.com/office/drawing/2014/main" id="{112263EA-3724-4362-B46C-35F9675F6872}"/>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62" name="テキスト ボックス 461">
          <a:extLst>
            <a:ext uri="{FF2B5EF4-FFF2-40B4-BE49-F238E27FC236}">
              <a16:creationId xmlns:a16="http://schemas.microsoft.com/office/drawing/2014/main" id="{4831C9F3-DC36-4706-B1A3-1B2BC5899F58}"/>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3" name="【一般廃棄物処理施設】&#10;一人当たり有形固定資産（償却資産）額グラフ枠">
          <a:extLst>
            <a:ext uri="{FF2B5EF4-FFF2-40B4-BE49-F238E27FC236}">
              <a16:creationId xmlns:a16="http://schemas.microsoft.com/office/drawing/2014/main" id="{C4E4B194-D9C4-4BB9-8FF1-70CFCFB885F8}"/>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24531</xdr:rowOff>
    </xdr:from>
    <xdr:to>
      <xdr:col>116</xdr:col>
      <xdr:colOff>62864</xdr:colOff>
      <xdr:row>41</xdr:row>
      <xdr:rowOff>17135</xdr:rowOff>
    </xdr:to>
    <xdr:cxnSp macro="">
      <xdr:nvCxnSpPr>
        <xdr:cNvPr id="464" name="直線コネクタ 463">
          <a:extLst>
            <a:ext uri="{FF2B5EF4-FFF2-40B4-BE49-F238E27FC236}">
              <a16:creationId xmlns:a16="http://schemas.microsoft.com/office/drawing/2014/main" id="{1D0DED22-ACB7-4361-833C-612FFA4EA174}"/>
            </a:ext>
          </a:extLst>
        </xdr:cNvPr>
        <xdr:cNvCxnSpPr/>
      </xdr:nvCxnSpPr>
      <xdr:spPr>
        <a:xfrm flipV="1">
          <a:off x="22160864" y="5853831"/>
          <a:ext cx="0" cy="1192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20962</xdr:rowOff>
    </xdr:from>
    <xdr:ext cx="378565" cy="259045"/>
    <xdr:sp macro="" textlink="">
      <xdr:nvSpPr>
        <xdr:cNvPr id="465" name="【一般廃棄物処理施設】&#10;一人当たり有形固定資産（償却資産）額最小値テキスト">
          <a:extLst>
            <a:ext uri="{FF2B5EF4-FFF2-40B4-BE49-F238E27FC236}">
              <a16:creationId xmlns:a16="http://schemas.microsoft.com/office/drawing/2014/main" id="{06E39F5E-EE7E-401B-97C7-CFDE9E523EF5}"/>
            </a:ext>
          </a:extLst>
        </xdr:cNvPr>
        <xdr:cNvSpPr txBox="1"/>
      </xdr:nvSpPr>
      <xdr:spPr>
        <a:xfrm>
          <a:off x="22199600" y="70504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17135</xdr:rowOff>
    </xdr:from>
    <xdr:to>
      <xdr:col>116</xdr:col>
      <xdr:colOff>152400</xdr:colOff>
      <xdr:row>41</xdr:row>
      <xdr:rowOff>17135</xdr:rowOff>
    </xdr:to>
    <xdr:cxnSp macro="">
      <xdr:nvCxnSpPr>
        <xdr:cNvPr id="466" name="直線コネクタ 465">
          <a:extLst>
            <a:ext uri="{FF2B5EF4-FFF2-40B4-BE49-F238E27FC236}">
              <a16:creationId xmlns:a16="http://schemas.microsoft.com/office/drawing/2014/main" id="{21E6CBBE-C65C-4FC1-87D5-346912D7378B}"/>
            </a:ext>
          </a:extLst>
        </xdr:cNvPr>
        <xdr:cNvCxnSpPr/>
      </xdr:nvCxnSpPr>
      <xdr:spPr>
        <a:xfrm>
          <a:off x="22072600" y="7046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142658</xdr:rowOff>
    </xdr:from>
    <xdr:ext cx="599010" cy="259045"/>
    <xdr:sp macro="" textlink="">
      <xdr:nvSpPr>
        <xdr:cNvPr id="467" name="【一般廃棄物処理施設】&#10;一人当たり有形固定資産（償却資産）額最大値テキスト">
          <a:extLst>
            <a:ext uri="{FF2B5EF4-FFF2-40B4-BE49-F238E27FC236}">
              <a16:creationId xmlns:a16="http://schemas.microsoft.com/office/drawing/2014/main" id="{1F4EC648-25EE-474B-B8CE-BA7470BCCA11}"/>
            </a:ext>
          </a:extLst>
        </xdr:cNvPr>
        <xdr:cNvSpPr txBox="1"/>
      </xdr:nvSpPr>
      <xdr:spPr>
        <a:xfrm>
          <a:off x="22199600" y="5629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24531</xdr:rowOff>
    </xdr:from>
    <xdr:to>
      <xdr:col>116</xdr:col>
      <xdr:colOff>152400</xdr:colOff>
      <xdr:row>34</xdr:row>
      <xdr:rowOff>24531</xdr:rowOff>
    </xdr:to>
    <xdr:cxnSp macro="">
      <xdr:nvCxnSpPr>
        <xdr:cNvPr id="468" name="直線コネクタ 467">
          <a:extLst>
            <a:ext uri="{FF2B5EF4-FFF2-40B4-BE49-F238E27FC236}">
              <a16:creationId xmlns:a16="http://schemas.microsoft.com/office/drawing/2014/main" id="{3F6DA851-80DB-4240-898A-9831812EEE0A}"/>
            </a:ext>
          </a:extLst>
        </xdr:cNvPr>
        <xdr:cNvCxnSpPr/>
      </xdr:nvCxnSpPr>
      <xdr:spPr>
        <a:xfrm>
          <a:off x="22072600" y="5853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69148</xdr:rowOff>
    </xdr:from>
    <xdr:ext cx="534377" cy="259045"/>
    <xdr:sp macro="" textlink="">
      <xdr:nvSpPr>
        <xdr:cNvPr id="469" name="【一般廃棄物処理施設】&#10;一人当たり有形固定資産（償却資産）額平均値テキスト">
          <a:extLst>
            <a:ext uri="{FF2B5EF4-FFF2-40B4-BE49-F238E27FC236}">
              <a16:creationId xmlns:a16="http://schemas.microsoft.com/office/drawing/2014/main" id="{33FF6B8E-24D7-48AC-8E2B-7ECB52C16F52}"/>
            </a:ext>
          </a:extLst>
        </xdr:cNvPr>
        <xdr:cNvSpPr txBox="1"/>
      </xdr:nvSpPr>
      <xdr:spPr>
        <a:xfrm>
          <a:off x="22199600" y="64127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46271</xdr:rowOff>
    </xdr:from>
    <xdr:to>
      <xdr:col>116</xdr:col>
      <xdr:colOff>114300</xdr:colOff>
      <xdr:row>38</xdr:row>
      <xdr:rowOff>147871</xdr:rowOff>
    </xdr:to>
    <xdr:sp macro="" textlink="">
      <xdr:nvSpPr>
        <xdr:cNvPr id="470" name="フローチャート: 判断 469">
          <a:extLst>
            <a:ext uri="{FF2B5EF4-FFF2-40B4-BE49-F238E27FC236}">
              <a16:creationId xmlns:a16="http://schemas.microsoft.com/office/drawing/2014/main" id="{A2E58D73-82BE-4E57-9D86-6062655A8F8A}"/>
            </a:ext>
          </a:extLst>
        </xdr:cNvPr>
        <xdr:cNvSpPr/>
      </xdr:nvSpPr>
      <xdr:spPr>
        <a:xfrm>
          <a:off x="22110700" y="6561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1734</xdr:rowOff>
    </xdr:from>
    <xdr:to>
      <xdr:col>112</xdr:col>
      <xdr:colOff>38100</xdr:colOff>
      <xdr:row>38</xdr:row>
      <xdr:rowOff>103334</xdr:rowOff>
    </xdr:to>
    <xdr:sp macro="" textlink="">
      <xdr:nvSpPr>
        <xdr:cNvPr id="471" name="フローチャート: 判断 470">
          <a:extLst>
            <a:ext uri="{FF2B5EF4-FFF2-40B4-BE49-F238E27FC236}">
              <a16:creationId xmlns:a16="http://schemas.microsoft.com/office/drawing/2014/main" id="{6D4324A2-5548-4FA7-A626-04E2DE73F706}"/>
            </a:ext>
          </a:extLst>
        </xdr:cNvPr>
        <xdr:cNvSpPr/>
      </xdr:nvSpPr>
      <xdr:spPr>
        <a:xfrm>
          <a:off x="21272500" y="6516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37</xdr:row>
      <xdr:rowOff>171430</xdr:rowOff>
    </xdr:from>
    <xdr:to>
      <xdr:col>107</xdr:col>
      <xdr:colOff>101600</xdr:colOff>
      <xdr:row>38</xdr:row>
      <xdr:rowOff>101580</xdr:rowOff>
    </xdr:to>
    <xdr:sp macro="" textlink="">
      <xdr:nvSpPr>
        <xdr:cNvPr id="472" name="フローチャート: 判断 471">
          <a:extLst>
            <a:ext uri="{FF2B5EF4-FFF2-40B4-BE49-F238E27FC236}">
              <a16:creationId xmlns:a16="http://schemas.microsoft.com/office/drawing/2014/main" id="{FA990BB1-AC43-400F-B1C8-147284C466E1}"/>
            </a:ext>
          </a:extLst>
        </xdr:cNvPr>
        <xdr:cNvSpPr/>
      </xdr:nvSpPr>
      <xdr:spPr>
        <a:xfrm>
          <a:off x="20383500" y="651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27052</xdr:rowOff>
    </xdr:from>
    <xdr:to>
      <xdr:col>102</xdr:col>
      <xdr:colOff>165100</xdr:colOff>
      <xdr:row>38</xdr:row>
      <xdr:rowOff>128652</xdr:rowOff>
    </xdr:to>
    <xdr:sp macro="" textlink="">
      <xdr:nvSpPr>
        <xdr:cNvPr id="473" name="フローチャート: 判断 472">
          <a:extLst>
            <a:ext uri="{FF2B5EF4-FFF2-40B4-BE49-F238E27FC236}">
              <a16:creationId xmlns:a16="http://schemas.microsoft.com/office/drawing/2014/main" id="{704BCC1F-B6F4-469A-9D55-EB770520B82C}"/>
            </a:ext>
          </a:extLst>
        </xdr:cNvPr>
        <xdr:cNvSpPr/>
      </xdr:nvSpPr>
      <xdr:spPr>
        <a:xfrm>
          <a:off x="19494500" y="6542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91254</xdr:rowOff>
    </xdr:from>
    <xdr:to>
      <xdr:col>98</xdr:col>
      <xdr:colOff>38100</xdr:colOff>
      <xdr:row>39</xdr:row>
      <xdr:rowOff>21404</xdr:rowOff>
    </xdr:to>
    <xdr:sp macro="" textlink="">
      <xdr:nvSpPr>
        <xdr:cNvPr id="474" name="フローチャート: 判断 473">
          <a:extLst>
            <a:ext uri="{FF2B5EF4-FFF2-40B4-BE49-F238E27FC236}">
              <a16:creationId xmlns:a16="http://schemas.microsoft.com/office/drawing/2014/main" id="{7E15EF59-FE07-4ED4-85B0-1D3A8A9AE5D2}"/>
            </a:ext>
          </a:extLst>
        </xdr:cNvPr>
        <xdr:cNvSpPr/>
      </xdr:nvSpPr>
      <xdr:spPr>
        <a:xfrm>
          <a:off x="18605500" y="660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5" name="テキスト ボックス 474">
          <a:extLst>
            <a:ext uri="{FF2B5EF4-FFF2-40B4-BE49-F238E27FC236}">
              <a16:creationId xmlns:a16="http://schemas.microsoft.com/office/drawing/2014/main" id="{D445E831-A06B-4A9A-8E9D-83DB7E9F487A}"/>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6" name="テキスト ボックス 475">
          <a:extLst>
            <a:ext uri="{FF2B5EF4-FFF2-40B4-BE49-F238E27FC236}">
              <a16:creationId xmlns:a16="http://schemas.microsoft.com/office/drawing/2014/main" id="{B5DECB98-C5E9-4DDD-982E-C9E5A973125B}"/>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7" name="テキスト ボックス 476">
          <a:extLst>
            <a:ext uri="{FF2B5EF4-FFF2-40B4-BE49-F238E27FC236}">
              <a16:creationId xmlns:a16="http://schemas.microsoft.com/office/drawing/2014/main" id="{0BB88CC2-F9CF-4727-9A7E-12E29C84A0F6}"/>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8" name="テキスト ボックス 477">
          <a:extLst>
            <a:ext uri="{FF2B5EF4-FFF2-40B4-BE49-F238E27FC236}">
              <a16:creationId xmlns:a16="http://schemas.microsoft.com/office/drawing/2014/main" id="{26BAE6E4-C26D-4BC1-AA95-10D2C05F579D}"/>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E2F6ABB0-51BD-43D1-AB3C-5AA71910E0DC}"/>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73915</xdr:rowOff>
    </xdr:from>
    <xdr:to>
      <xdr:col>116</xdr:col>
      <xdr:colOff>114300</xdr:colOff>
      <xdr:row>41</xdr:row>
      <xdr:rowOff>4065</xdr:rowOff>
    </xdr:to>
    <xdr:sp macro="" textlink="">
      <xdr:nvSpPr>
        <xdr:cNvPr id="480" name="楕円 479">
          <a:extLst>
            <a:ext uri="{FF2B5EF4-FFF2-40B4-BE49-F238E27FC236}">
              <a16:creationId xmlns:a16="http://schemas.microsoft.com/office/drawing/2014/main" id="{20C3ABB2-BF9E-4A7C-BD4D-FB830E5D3942}"/>
            </a:ext>
          </a:extLst>
        </xdr:cNvPr>
        <xdr:cNvSpPr/>
      </xdr:nvSpPr>
      <xdr:spPr>
        <a:xfrm>
          <a:off x="22110700" y="6931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160292</xdr:rowOff>
    </xdr:from>
    <xdr:ext cx="534377" cy="259045"/>
    <xdr:sp macro="" textlink="">
      <xdr:nvSpPr>
        <xdr:cNvPr id="481" name="【一般廃棄物処理施設】&#10;一人当たり有形固定資産（償却資産）額該当値テキスト">
          <a:extLst>
            <a:ext uri="{FF2B5EF4-FFF2-40B4-BE49-F238E27FC236}">
              <a16:creationId xmlns:a16="http://schemas.microsoft.com/office/drawing/2014/main" id="{0492BCCD-00EC-4458-A6C0-0BB43FBB82C8}"/>
            </a:ext>
          </a:extLst>
        </xdr:cNvPr>
        <xdr:cNvSpPr txBox="1"/>
      </xdr:nvSpPr>
      <xdr:spPr>
        <a:xfrm>
          <a:off x="22199600" y="6846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75040</xdr:rowOff>
    </xdr:from>
    <xdr:to>
      <xdr:col>112</xdr:col>
      <xdr:colOff>38100</xdr:colOff>
      <xdr:row>41</xdr:row>
      <xdr:rowOff>5190</xdr:rowOff>
    </xdr:to>
    <xdr:sp macro="" textlink="">
      <xdr:nvSpPr>
        <xdr:cNvPr id="482" name="楕円 481">
          <a:extLst>
            <a:ext uri="{FF2B5EF4-FFF2-40B4-BE49-F238E27FC236}">
              <a16:creationId xmlns:a16="http://schemas.microsoft.com/office/drawing/2014/main" id="{B30F7D2B-D612-4690-8DD1-D3153C9BEA1E}"/>
            </a:ext>
          </a:extLst>
        </xdr:cNvPr>
        <xdr:cNvSpPr/>
      </xdr:nvSpPr>
      <xdr:spPr>
        <a:xfrm>
          <a:off x="21272500" y="693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124715</xdr:rowOff>
    </xdr:from>
    <xdr:to>
      <xdr:col>116</xdr:col>
      <xdr:colOff>63500</xdr:colOff>
      <xdr:row>40</xdr:row>
      <xdr:rowOff>125840</xdr:rowOff>
    </xdr:to>
    <xdr:cxnSp macro="">
      <xdr:nvCxnSpPr>
        <xdr:cNvPr id="483" name="直線コネクタ 482">
          <a:extLst>
            <a:ext uri="{FF2B5EF4-FFF2-40B4-BE49-F238E27FC236}">
              <a16:creationId xmlns:a16="http://schemas.microsoft.com/office/drawing/2014/main" id="{CA1FB762-4269-4D4F-8960-DBA990DB2076}"/>
            </a:ext>
          </a:extLst>
        </xdr:cNvPr>
        <xdr:cNvCxnSpPr/>
      </xdr:nvCxnSpPr>
      <xdr:spPr>
        <a:xfrm flipV="1">
          <a:off x="21323300" y="6982715"/>
          <a:ext cx="838200" cy="1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76281</xdr:rowOff>
    </xdr:from>
    <xdr:to>
      <xdr:col>107</xdr:col>
      <xdr:colOff>101600</xdr:colOff>
      <xdr:row>41</xdr:row>
      <xdr:rowOff>6431</xdr:rowOff>
    </xdr:to>
    <xdr:sp macro="" textlink="">
      <xdr:nvSpPr>
        <xdr:cNvPr id="484" name="楕円 483">
          <a:extLst>
            <a:ext uri="{FF2B5EF4-FFF2-40B4-BE49-F238E27FC236}">
              <a16:creationId xmlns:a16="http://schemas.microsoft.com/office/drawing/2014/main" id="{08B93BD3-730D-46EB-8514-F4A821715744}"/>
            </a:ext>
          </a:extLst>
        </xdr:cNvPr>
        <xdr:cNvSpPr/>
      </xdr:nvSpPr>
      <xdr:spPr>
        <a:xfrm>
          <a:off x="20383500" y="6934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125840</xdr:rowOff>
    </xdr:from>
    <xdr:to>
      <xdr:col>111</xdr:col>
      <xdr:colOff>177800</xdr:colOff>
      <xdr:row>40</xdr:row>
      <xdr:rowOff>127081</xdr:rowOff>
    </xdr:to>
    <xdr:cxnSp macro="">
      <xdr:nvCxnSpPr>
        <xdr:cNvPr id="485" name="直線コネクタ 484">
          <a:extLst>
            <a:ext uri="{FF2B5EF4-FFF2-40B4-BE49-F238E27FC236}">
              <a16:creationId xmlns:a16="http://schemas.microsoft.com/office/drawing/2014/main" id="{077585C9-F724-4A97-A803-25C4EA23D348}"/>
            </a:ext>
          </a:extLst>
        </xdr:cNvPr>
        <xdr:cNvCxnSpPr/>
      </xdr:nvCxnSpPr>
      <xdr:spPr>
        <a:xfrm flipV="1">
          <a:off x="20434300" y="6983840"/>
          <a:ext cx="889000" cy="1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77726</xdr:rowOff>
    </xdr:from>
    <xdr:to>
      <xdr:col>102</xdr:col>
      <xdr:colOff>165100</xdr:colOff>
      <xdr:row>41</xdr:row>
      <xdr:rowOff>7876</xdr:rowOff>
    </xdr:to>
    <xdr:sp macro="" textlink="">
      <xdr:nvSpPr>
        <xdr:cNvPr id="486" name="楕円 485">
          <a:extLst>
            <a:ext uri="{FF2B5EF4-FFF2-40B4-BE49-F238E27FC236}">
              <a16:creationId xmlns:a16="http://schemas.microsoft.com/office/drawing/2014/main" id="{D91F3F31-3A49-436B-B5E4-0C858B421C1E}"/>
            </a:ext>
          </a:extLst>
        </xdr:cNvPr>
        <xdr:cNvSpPr/>
      </xdr:nvSpPr>
      <xdr:spPr>
        <a:xfrm>
          <a:off x="19494500" y="6935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127081</xdr:rowOff>
    </xdr:from>
    <xdr:to>
      <xdr:col>107</xdr:col>
      <xdr:colOff>50800</xdr:colOff>
      <xdr:row>40</xdr:row>
      <xdr:rowOff>128526</xdr:rowOff>
    </xdr:to>
    <xdr:cxnSp macro="">
      <xdr:nvCxnSpPr>
        <xdr:cNvPr id="487" name="直線コネクタ 486">
          <a:extLst>
            <a:ext uri="{FF2B5EF4-FFF2-40B4-BE49-F238E27FC236}">
              <a16:creationId xmlns:a16="http://schemas.microsoft.com/office/drawing/2014/main" id="{FD95D9A9-9051-4F13-BD0C-326D5B610571}"/>
            </a:ext>
          </a:extLst>
        </xdr:cNvPr>
        <xdr:cNvCxnSpPr/>
      </xdr:nvCxnSpPr>
      <xdr:spPr>
        <a:xfrm flipV="1">
          <a:off x="19545300" y="6985081"/>
          <a:ext cx="889000" cy="1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78956</xdr:rowOff>
    </xdr:from>
    <xdr:to>
      <xdr:col>98</xdr:col>
      <xdr:colOff>38100</xdr:colOff>
      <xdr:row>41</xdr:row>
      <xdr:rowOff>9106</xdr:rowOff>
    </xdr:to>
    <xdr:sp macro="" textlink="">
      <xdr:nvSpPr>
        <xdr:cNvPr id="488" name="楕円 487">
          <a:extLst>
            <a:ext uri="{FF2B5EF4-FFF2-40B4-BE49-F238E27FC236}">
              <a16:creationId xmlns:a16="http://schemas.microsoft.com/office/drawing/2014/main" id="{DDE7FBA8-58A0-429D-A216-C6F9FB50199C}"/>
            </a:ext>
          </a:extLst>
        </xdr:cNvPr>
        <xdr:cNvSpPr/>
      </xdr:nvSpPr>
      <xdr:spPr>
        <a:xfrm>
          <a:off x="18605500" y="6936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128526</xdr:rowOff>
    </xdr:from>
    <xdr:to>
      <xdr:col>102</xdr:col>
      <xdr:colOff>114300</xdr:colOff>
      <xdr:row>40</xdr:row>
      <xdr:rowOff>129756</xdr:rowOff>
    </xdr:to>
    <xdr:cxnSp macro="">
      <xdr:nvCxnSpPr>
        <xdr:cNvPr id="489" name="直線コネクタ 488">
          <a:extLst>
            <a:ext uri="{FF2B5EF4-FFF2-40B4-BE49-F238E27FC236}">
              <a16:creationId xmlns:a16="http://schemas.microsoft.com/office/drawing/2014/main" id="{41F70749-C84C-47BB-9BE1-813850AA3DB4}"/>
            </a:ext>
          </a:extLst>
        </xdr:cNvPr>
        <xdr:cNvCxnSpPr/>
      </xdr:nvCxnSpPr>
      <xdr:spPr>
        <a:xfrm flipV="1">
          <a:off x="18656300" y="6986526"/>
          <a:ext cx="889000" cy="1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36</xdr:row>
      <xdr:rowOff>119861</xdr:rowOff>
    </xdr:from>
    <xdr:ext cx="534377" cy="259045"/>
    <xdr:sp macro="" textlink="">
      <xdr:nvSpPr>
        <xdr:cNvPr id="490" name="n_1aveValue【一般廃棄物処理施設】&#10;一人当たり有形固定資産（償却資産）額">
          <a:extLst>
            <a:ext uri="{FF2B5EF4-FFF2-40B4-BE49-F238E27FC236}">
              <a16:creationId xmlns:a16="http://schemas.microsoft.com/office/drawing/2014/main" id="{3DB0FA5A-A3C5-47E8-A7B5-29232958B66A}"/>
            </a:ext>
          </a:extLst>
        </xdr:cNvPr>
        <xdr:cNvSpPr txBox="1"/>
      </xdr:nvSpPr>
      <xdr:spPr>
        <a:xfrm>
          <a:off x="21043411" y="6292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36</xdr:row>
      <xdr:rowOff>118107</xdr:rowOff>
    </xdr:from>
    <xdr:ext cx="534377" cy="259045"/>
    <xdr:sp macro="" textlink="">
      <xdr:nvSpPr>
        <xdr:cNvPr id="491" name="n_2aveValue【一般廃棄物処理施設】&#10;一人当たり有形固定資産（償却資産）額">
          <a:extLst>
            <a:ext uri="{FF2B5EF4-FFF2-40B4-BE49-F238E27FC236}">
              <a16:creationId xmlns:a16="http://schemas.microsoft.com/office/drawing/2014/main" id="{06442FC9-1B8D-477A-9D8D-383604B5FD3A}"/>
            </a:ext>
          </a:extLst>
        </xdr:cNvPr>
        <xdr:cNvSpPr txBox="1"/>
      </xdr:nvSpPr>
      <xdr:spPr>
        <a:xfrm>
          <a:off x="20167111" y="6290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36</xdr:row>
      <xdr:rowOff>145178</xdr:rowOff>
    </xdr:from>
    <xdr:ext cx="534377" cy="259045"/>
    <xdr:sp macro="" textlink="">
      <xdr:nvSpPr>
        <xdr:cNvPr id="492" name="n_3aveValue【一般廃棄物処理施設】&#10;一人当たり有形固定資産（償却資産）額">
          <a:extLst>
            <a:ext uri="{FF2B5EF4-FFF2-40B4-BE49-F238E27FC236}">
              <a16:creationId xmlns:a16="http://schemas.microsoft.com/office/drawing/2014/main" id="{E3DDD3B1-F3A6-4592-B582-6C183A8AEBCD}"/>
            </a:ext>
          </a:extLst>
        </xdr:cNvPr>
        <xdr:cNvSpPr txBox="1"/>
      </xdr:nvSpPr>
      <xdr:spPr>
        <a:xfrm>
          <a:off x="19278111" y="6317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37931</xdr:rowOff>
    </xdr:from>
    <xdr:ext cx="534377" cy="259045"/>
    <xdr:sp macro="" textlink="">
      <xdr:nvSpPr>
        <xdr:cNvPr id="493" name="n_4aveValue【一般廃棄物処理施設】&#10;一人当たり有形固定資産（償却資産）額">
          <a:extLst>
            <a:ext uri="{FF2B5EF4-FFF2-40B4-BE49-F238E27FC236}">
              <a16:creationId xmlns:a16="http://schemas.microsoft.com/office/drawing/2014/main" id="{EDF22724-5C7A-444A-9A0B-DE0EF57791E1}"/>
            </a:ext>
          </a:extLst>
        </xdr:cNvPr>
        <xdr:cNvSpPr txBox="1"/>
      </xdr:nvSpPr>
      <xdr:spPr>
        <a:xfrm>
          <a:off x="18389111" y="638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167767</xdr:rowOff>
    </xdr:from>
    <xdr:ext cx="534377" cy="259045"/>
    <xdr:sp macro="" textlink="">
      <xdr:nvSpPr>
        <xdr:cNvPr id="494" name="n_1mainValue【一般廃棄物処理施設】&#10;一人当たり有形固定資産（償却資産）額">
          <a:extLst>
            <a:ext uri="{FF2B5EF4-FFF2-40B4-BE49-F238E27FC236}">
              <a16:creationId xmlns:a16="http://schemas.microsoft.com/office/drawing/2014/main" id="{DDFA3B7A-1B74-47EF-8C3E-9BAB5C035473}"/>
            </a:ext>
          </a:extLst>
        </xdr:cNvPr>
        <xdr:cNvSpPr txBox="1"/>
      </xdr:nvSpPr>
      <xdr:spPr>
        <a:xfrm>
          <a:off x="21043411" y="7025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169008</xdr:rowOff>
    </xdr:from>
    <xdr:ext cx="534377" cy="259045"/>
    <xdr:sp macro="" textlink="">
      <xdr:nvSpPr>
        <xdr:cNvPr id="495" name="n_2mainValue【一般廃棄物処理施設】&#10;一人当たり有形固定資産（償却資産）額">
          <a:extLst>
            <a:ext uri="{FF2B5EF4-FFF2-40B4-BE49-F238E27FC236}">
              <a16:creationId xmlns:a16="http://schemas.microsoft.com/office/drawing/2014/main" id="{0DC3E9D9-3832-49D9-9602-D48EBFC871E4}"/>
            </a:ext>
          </a:extLst>
        </xdr:cNvPr>
        <xdr:cNvSpPr txBox="1"/>
      </xdr:nvSpPr>
      <xdr:spPr>
        <a:xfrm>
          <a:off x="20167111" y="7027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170453</xdr:rowOff>
    </xdr:from>
    <xdr:ext cx="534377" cy="259045"/>
    <xdr:sp macro="" textlink="">
      <xdr:nvSpPr>
        <xdr:cNvPr id="496" name="n_3mainValue【一般廃棄物処理施設】&#10;一人当たり有形固定資産（償却資産）額">
          <a:extLst>
            <a:ext uri="{FF2B5EF4-FFF2-40B4-BE49-F238E27FC236}">
              <a16:creationId xmlns:a16="http://schemas.microsoft.com/office/drawing/2014/main" id="{BBB5242A-D072-49AE-A1D0-D1F53647712E}"/>
            </a:ext>
          </a:extLst>
        </xdr:cNvPr>
        <xdr:cNvSpPr txBox="1"/>
      </xdr:nvSpPr>
      <xdr:spPr>
        <a:xfrm>
          <a:off x="19278111" y="7028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233</xdr:rowOff>
    </xdr:from>
    <xdr:ext cx="534377" cy="259045"/>
    <xdr:sp macro="" textlink="">
      <xdr:nvSpPr>
        <xdr:cNvPr id="497" name="n_4mainValue【一般廃棄物処理施設】&#10;一人当たり有形固定資産（償却資産）額">
          <a:extLst>
            <a:ext uri="{FF2B5EF4-FFF2-40B4-BE49-F238E27FC236}">
              <a16:creationId xmlns:a16="http://schemas.microsoft.com/office/drawing/2014/main" id="{73530688-F73B-4281-8865-2446524A0E27}"/>
            </a:ext>
          </a:extLst>
        </xdr:cNvPr>
        <xdr:cNvSpPr txBox="1"/>
      </xdr:nvSpPr>
      <xdr:spPr>
        <a:xfrm>
          <a:off x="18389111" y="7029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98" name="正方形/長方形 497">
          <a:extLst>
            <a:ext uri="{FF2B5EF4-FFF2-40B4-BE49-F238E27FC236}">
              <a16:creationId xmlns:a16="http://schemas.microsoft.com/office/drawing/2014/main" id="{FD98C1DF-65DF-4890-835D-760C3DF0DF29}"/>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99" name="正方形/長方形 498">
          <a:extLst>
            <a:ext uri="{FF2B5EF4-FFF2-40B4-BE49-F238E27FC236}">
              <a16:creationId xmlns:a16="http://schemas.microsoft.com/office/drawing/2014/main" id="{E7D8D7F7-2F8C-42D8-BBC4-69597030D167}"/>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0" name="正方形/長方形 499">
          <a:extLst>
            <a:ext uri="{FF2B5EF4-FFF2-40B4-BE49-F238E27FC236}">
              <a16:creationId xmlns:a16="http://schemas.microsoft.com/office/drawing/2014/main" id="{B530EA0B-450E-4D96-B428-7079CD7AE497}"/>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1" name="正方形/長方形 500">
          <a:extLst>
            <a:ext uri="{FF2B5EF4-FFF2-40B4-BE49-F238E27FC236}">
              <a16:creationId xmlns:a16="http://schemas.microsoft.com/office/drawing/2014/main" id="{A738BE6D-64BA-4D40-AEAC-25A5596C6D2F}"/>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2" name="正方形/長方形 501">
          <a:extLst>
            <a:ext uri="{FF2B5EF4-FFF2-40B4-BE49-F238E27FC236}">
              <a16:creationId xmlns:a16="http://schemas.microsoft.com/office/drawing/2014/main" id="{AE3F261E-1FA7-4B32-8748-731A2A3474B2}"/>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3" name="正方形/長方形 502">
          <a:extLst>
            <a:ext uri="{FF2B5EF4-FFF2-40B4-BE49-F238E27FC236}">
              <a16:creationId xmlns:a16="http://schemas.microsoft.com/office/drawing/2014/main" id="{15120A5E-4D99-4268-A1DC-C0C44F25C2D6}"/>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4" name="正方形/長方形 503">
          <a:extLst>
            <a:ext uri="{FF2B5EF4-FFF2-40B4-BE49-F238E27FC236}">
              <a16:creationId xmlns:a16="http://schemas.microsoft.com/office/drawing/2014/main" id="{6859A86F-A2D9-4955-84E0-C486640E82E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5" name="正方形/長方形 504">
          <a:extLst>
            <a:ext uri="{FF2B5EF4-FFF2-40B4-BE49-F238E27FC236}">
              <a16:creationId xmlns:a16="http://schemas.microsoft.com/office/drawing/2014/main" id="{4057E786-2A27-43FD-BC84-484B4F8A532C}"/>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6" name="テキスト ボックス 505">
          <a:extLst>
            <a:ext uri="{FF2B5EF4-FFF2-40B4-BE49-F238E27FC236}">
              <a16:creationId xmlns:a16="http://schemas.microsoft.com/office/drawing/2014/main" id="{050594AA-F57A-4E46-9DBA-14B6307EF6CD}"/>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7" name="直線コネクタ 506">
          <a:extLst>
            <a:ext uri="{FF2B5EF4-FFF2-40B4-BE49-F238E27FC236}">
              <a16:creationId xmlns:a16="http://schemas.microsoft.com/office/drawing/2014/main" id="{7ECF15B2-429E-4A62-A32B-B32FF9E7D383}"/>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08" name="テキスト ボックス 507">
          <a:extLst>
            <a:ext uri="{FF2B5EF4-FFF2-40B4-BE49-F238E27FC236}">
              <a16:creationId xmlns:a16="http://schemas.microsoft.com/office/drawing/2014/main" id="{755C9ECA-BCDF-45BB-92B3-FF0AA6472CD7}"/>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09" name="直線コネクタ 508">
          <a:extLst>
            <a:ext uri="{FF2B5EF4-FFF2-40B4-BE49-F238E27FC236}">
              <a16:creationId xmlns:a16="http://schemas.microsoft.com/office/drawing/2014/main" id="{680C7866-BD38-4994-BB78-8B3CDAF3199C}"/>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0" name="テキスト ボックス 509">
          <a:extLst>
            <a:ext uri="{FF2B5EF4-FFF2-40B4-BE49-F238E27FC236}">
              <a16:creationId xmlns:a16="http://schemas.microsoft.com/office/drawing/2014/main" id="{208373BE-6B87-4482-A301-D729542E3268}"/>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1" name="直線コネクタ 510">
          <a:extLst>
            <a:ext uri="{FF2B5EF4-FFF2-40B4-BE49-F238E27FC236}">
              <a16:creationId xmlns:a16="http://schemas.microsoft.com/office/drawing/2014/main" id="{F33575CA-992D-4988-95E9-4EE913E38BD3}"/>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2" name="テキスト ボックス 511">
          <a:extLst>
            <a:ext uri="{FF2B5EF4-FFF2-40B4-BE49-F238E27FC236}">
              <a16:creationId xmlns:a16="http://schemas.microsoft.com/office/drawing/2014/main" id="{6DFDED61-99AF-4116-AE48-1B12C0177553}"/>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13" name="直線コネクタ 512">
          <a:extLst>
            <a:ext uri="{FF2B5EF4-FFF2-40B4-BE49-F238E27FC236}">
              <a16:creationId xmlns:a16="http://schemas.microsoft.com/office/drawing/2014/main" id="{D4C05D62-8CF0-49EC-A42B-09D4433EDFA8}"/>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14" name="テキスト ボックス 513">
          <a:extLst>
            <a:ext uri="{FF2B5EF4-FFF2-40B4-BE49-F238E27FC236}">
              <a16:creationId xmlns:a16="http://schemas.microsoft.com/office/drawing/2014/main" id="{B713B48B-098B-48AC-93FB-16A6090839E3}"/>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15" name="直線コネクタ 514">
          <a:extLst>
            <a:ext uri="{FF2B5EF4-FFF2-40B4-BE49-F238E27FC236}">
              <a16:creationId xmlns:a16="http://schemas.microsoft.com/office/drawing/2014/main" id="{45847E43-2CE8-46C5-B3CB-1F9201A044B3}"/>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16" name="テキスト ボックス 515">
          <a:extLst>
            <a:ext uri="{FF2B5EF4-FFF2-40B4-BE49-F238E27FC236}">
              <a16:creationId xmlns:a16="http://schemas.microsoft.com/office/drawing/2014/main" id="{03A2AEEB-3582-49B9-8B51-9190712C6F04}"/>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17" name="直線コネクタ 516">
          <a:extLst>
            <a:ext uri="{FF2B5EF4-FFF2-40B4-BE49-F238E27FC236}">
              <a16:creationId xmlns:a16="http://schemas.microsoft.com/office/drawing/2014/main" id="{6D48E8B1-143F-4871-B1DA-9B0ED3F436E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18" name="テキスト ボックス 517">
          <a:extLst>
            <a:ext uri="{FF2B5EF4-FFF2-40B4-BE49-F238E27FC236}">
              <a16:creationId xmlns:a16="http://schemas.microsoft.com/office/drawing/2014/main" id="{A7781B35-3843-4301-9DCE-F494909FEA35}"/>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19" name="直線コネクタ 518">
          <a:extLst>
            <a:ext uri="{FF2B5EF4-FFF2-40B4-BE49-F238E27FC236}">
              <a16:creationId xmlns:a16="http://schemas.microsoft.com/office/drawing/2014/main" id="{C225E2F4-867C-4C76-BCA1-0296230E3D5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0" name="テキスト ボックス 519">
          <a:extLst>
            <a:ext uri="{FF2B5EF4-FFF2-40B4-BE49-F238E27FC236}">
              <a16:creationId xmlns:a16="http://schemas.microsoft.com/office/drawing/2014/main" id="{1D651887-4508-413E-9566-CFA294795EBA}"/>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1" name="【保健センター・保健所】&#10;有形固定資産減価償却率グラフ枠">
          <a:extLst>
            <a:ext uri="{FF2B5EF4-FFF2-40B4-BE49-F238E27FC236}">
              <a16:creationId xmlns:a16="http://schemas.microsoft.com/office/drawing/2014/main" id="{2CC6A227-FE83-4F22-9F47-A6A6BA98FD1B}"/>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95250</xdr:rowOff>
    </xdr:from>
    <xdr:to>
      <xdr:col>85</xdr:col>
      <xdr:colOff>126364</xdr:colOff>
      <xdr:row>64</xdr:row>
      <xdr:rowOff>76200</xdr:rowOff>
    </xdr:to>
    <xdr:cxnSp macro="">
      <xdr:nvCxnSpPr>
        <xdr:cNvPr id="522" name="直線コネクタ 521">
          <a:extLst>
            <a:ext uri="{FF2B5EF4-FFF2-40B4-BE49-F238E27FC236}">
              <a16:creationId xmlns:a16="http://schemas.microsoft.com/office/drawing/2014/main" id="{CA59D552-4CDA-4CF6-8EC9-D5E483B84FEB}"/>
            </a:ext>
          </a:extLst>
        </xdr:cNvPr>
        <xdr:cNvCxnSpPr/>
      </xdr:nvCxnSpPr>
      <xdr:spPr>
        <a:xfrm flipV="1">
          <a:off x="16318864" y="95250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523" name="【保健センター・保健所】&#10;有形固定資産減価償却率最小値テキスト">
          <a:extLst>
            <a:ext uri="{FF2B5EF4-FFF2-40B4-BE49-F238E27FC236}">
              <a16:creationId xmlns:a16="http://schemas.microsoft.com/office/drawing/2014/main" id="{B5B8152A-9BD8-437E-8E54-6F0407DB4060}"/>
            </a:ext>
          </a:extLst>
        </xdr:cNvPr>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524" name="直線コネクタ 523">
          <a:extLst>
            <a:ext uri="{FF2B5EF4-FFF2-40B4-BE49-F238E27FC236}">
              <a16:creationId xmlns:a16="http://schemas.microsoft.com/office/drawing/2014/main" id="{57EF2783-3EB2-4130-A5A5-BCD22EBFB65B}"/>
            </a:ext>
          </a:extLst>
        </xdr:cNvPr>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41927</xdr:rowOff>
    </xdr:from>
    <xdr:ext cx="405111" cy="259045"/>
    <xdr:sp macro="" textlink="">
      <xdr:nvSpPr>
        <xdr:cNvPr id="525" name="【保健センター・保健所】&#10;有形固定資産減価償却率最大値テキスト">
          <a:extLst>
            <a:ext uri="{FF2B5EF4-FFF2-40B4-BE49-F238E27FC236}">
              <a16:creationId xmlns:a16="http://schemas.microsoft.com/office/drawing/2014/main" id="{33406E1F-A14C-459E-B27E-D1CA91D42596}"/>
            </a:ext>
          </a:extLst>
        </xdr:cNvPr>
        <xdr:cNvSpPr txBox="1"/>
      </xdr:nvSpPr>
      <xdr:spPr>
        <a:xfrm>
          <a:off x="16357600" y="9300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95250</xdr:rowOff>
    </xdr:from>
    <xdr:to>
      <xdr:col>86</xdr:col>
      <xdr:colOff>25400</xdr:colOff>
      <xdr:row>55</xdr:row>
      <xdr:rowOff>95250</xdr:rowOff>
    </xdr:to>
    <xdr:cxnSp macro="">
      <xdr:nvCxnSpPr>
        <xdr:cNvPr id="526" name="直線コネクタ 525">
          <a:extLst>
            <a:ext uri="{FF2B5EF4-FFF2-40B4-BE49-F238E27FC236}">
              <a16:creationId xmlns:a16="http://schemas.microsoft.com/office/drawing/2014/main" id="{17F96E94-2621-437D-B702-B0CC05DAB96E}"/>
            </a:ext>
          </a:extLst>
        </xdr:cNvPr>
        <xdr:cNvCxnSpPr/>
      </xdr:nvCxnSpPr>
      <xdr:spPr>
        <a:xfrm>
          <a:off x="16230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116857</xdr:rowOff>
    </xdr:from>
    <xdr:ext cx="405111" cy="259045"/>
    <xdr:sp macro="" textlink="">
      <xdr:nvSpPr>
        <xdr:cNvPr id="527" name="【保健センター・保健所】&#10;有形固定資産減価償却率平均値テキスト">
          <a:extLst>
            <a:ext uri="{FF2B5EF4-FFF2-40B4-BE49-F238E27FC236}">
              <a16:creationId xmlns:a16="http://schemas.microsoft.com/office/drawing/2014/main" id="{4E95979C-0A4A-412C-9B91-A67AC90FA85C}"/>
            </a:ext>
          </a:extLst>
        </xdr:cNvPr>
        <xdr:cNvSpPr txBox="1"/>
      </xdr:nvSpPr>
      <xdr:spPr>
        <a:xfrm>
          <a:off x="16357600" y="100609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93980</xdr:rowOff>
    </xdr:from>
    <xdr:to>
      <xdr:col>85</xdr:col>
      <xdr:colOff>177800</xdr:colOff>
      <xdr:row>60</xdr:row>
      <xdr:rowOff>24130</xdr:rowOff>
    </xdr:to>
    <xdr:sp macro="" textlink="">
      <xdr:nvSpPr>
        <xdr:cNvPr id="528" name="フローチャート: 判断 527">
          <a:extLst>
            <a:ext uri="{FF2B5EF4-FFF2-40B4-BE49-F238E27FC236}">
              <a16:creationId xmlns:a16="http://schemas.microsoft.com/office/drawing/2014/main" id="{6B0F2CB9-92B4-460C-BB7C-BC40C4375D6D}"/>
            </a:ext>
          </a:extLst>
        </xdr:cNvPr>
        <xdr:cNvSpPr/>
      </xdr:nvSpPr>
      <xdr:spPr>
        <a:xfrm>
          <a:off x="16268700" y="102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52070</xdr:rowOff>
    </xdr:from>
    <xdr:to>
      <xdr:col>81</xdr:col>
      <xdr:colOff>101600</xdr:colOff>
      <xdr:row>59</xdr:row>
      <xdr:rowOff>153670</xdr:rowOff>
    </xdr:to>
    <xdr:sp macro="" textlink="">
      <xdr:nvSpPr>
        <xdr:cNvPr id="529" name="フローチャート: 判断 528">
          <a:extLst>
            <a:ext uri="{FF2B5EF4-FFF2-40B4-BE49-F238E27FC236}">
              <a16:creationId xmlns:a16="http://schemas.microsoft.com/office/drawing/2014/main" id="{788FC93E-0318-4B9D-A8FF-1CD9D3F1A53F}"/>
            </a:ext>
          </a:extLst>
        </xdr:cNvPr>
        <xdr:cNvSpPr/>
      </xdr:nvSpPr>
      <xdr:spPr>
        <a:xfrm>
          <a:off x="15430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17780</xdr:rowOff>
    </xdr:from>
    <xdr:to>
      <xdr:col>76</xdr:col>
      <xdr:colOff>165100</xdr:colOff>
      <xdr:row>59</xdr:row>
      <xdr:rowOff>119380</xdr:rowOff>
    </xdr:to>
    <xdr:sp macro="" textlink="">
      <xdr:nvSpPr>
        <xdr:cNvPr id="530" name="フローチャート: 判断 529">
          <a:extLst>
            <a:ext uri="{FF2B5EF4-FFF2-40B4-BE49-F238E27FC236}">
              <a16:creationId xmlns:a16="http://schemas.microsoft.com/office/drawing/2014/main" id="{13602549-5B41-436B-86BB-3A80767A0700}"/>
            </a:ext>
          </a:extLst>
        </xdr:cNvPr>
        <xdr:cNvSpPr/>
      </xdr:nvSpPr>
      <xdr:spPr>
        <a:xfrm>
          <a:off x="14541500" y="1013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156845</xdr:rowOff>
    </xdr:from>
    <xdr:to>
      <xdr:col>72</xdr:col>
      <xdr:colOff>38100</xdr:colOff>
      <xdr:row>59</xdr:row>
      <xdr:rowOff>86995</xdr:rowOff>
    </xdr:to>
    <xdr:sp macro="" textlink="">
      <xdr:nvSpPr>
        <xdr:cNvPr id="531" name="フローチャート: 判断 530">
          <a:extLst>
            <a:ext uri="{FF2B5EF4-FFF2-40B4-BE49-F238E27FC236}">
              <a16:creationId xmlns:a16="http://schemas.microsoft.com/office/drawing/2014/main" id="{E5F8D3DA-3B29-4F91-ADE5-0BFF2A798215}"/>
            </a:ext>
          </a:extLst>
        </xdr:cNvPr>
        <xdr:cNvSpPr/>
      </xdr:nvSpPr>
      <xdr:spPr>
        <a:xfrm>
          <a:off x="13652500" y="1010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130175</xdr:rowOff>
    </xdr:from>
    <xdr:to>
      <xdr:col>67</xdr:col>
      <xdr:colOff>101600</xdr:colOff>
      <xdr:row>59</xdr:row>
      <xdr:rowOff>60325</xdr:rowOff>
    </xdr:to>
    <xdr:sp macro="" textlink="">
      <xdr:nvSpPr>
        <xdr:cNvPr id="532" name="フローチャート: 判断 531">
          <a:extLst>
            <a:ext uri="{FF2B5EF4-FFF2-40B4-BE49-F238E27FC236}">
              <a16:creationId xmlns:a16="http://schemas.microsoft.com/office/drawing/2014/main" id="{787675D0-C980-423F-B7B3-3448287B93CA}"/>
            </a:ext>
          </a:extLst>
        </xdr:cNvPr>
        <xdr:cNvSpPr/>
      </xdr:nvSpPr>
      <xdr:spPr>
        <a:xfrm>
          <a:off x="12763500" y="1007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3" name="テキスト ボックス 532">
          <a:extLst>
            <a:ext uri="{FF2B5EF4-FFF2-40B4-BE49-F238E27FC236}">
              <a16:creationId xmlns:a16="http://schemas.microsoft.com/office/drawing/2014/main" id="{5D9EE8E5-CA8F-4B43-A012-8D0E3BBFF85D}"/>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4" name="テキスト ボックス 533">
          <a:extLst>
            <a:ext uri="{FF2B5EF4-FFF2-40B4-BE49-F238E27FC236}">
              <a16:creationId xmlns:a16="http://schemas.microsoft.com/office/drawing/2014/main" id="{4A482D50-DD54-4E7B-A2F6-B9E2E824FE3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5" name="テキスト ボックス 534">
          <a:extLst>
            <a:ext uri="{FF2B5EF4-FFF2-40B4-BE49-F238E27FC236}">
              <a16:creationId xmlns:a16="http://schemas.microsoft.com/office/drawing/2014/main" id="{691F9029-2E27-4813-A1A3-F9E794B31F67}"/>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6" name="テキスト ボックス 535">
          <a:extLst>
            <a:ext uri="{FF2B5EF4-FFF2-40B4-BE49-F238E27FC236}">
              <a16:creationId xmlns:a16="http://schemas.microsoft.com/office/drawing/2014/main" id="{9FE81E6E-274F-4D15-A152-E5AFAED6FE6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7" name="テキスト ボックス 536">
          <a:extLst>
            <a:ext uri="{FF2B5EF4-FFF2-40B4-BE49-F238E27FC236}">
              <a16:creationId xmlns:a16="http://schemas.microsoft.com/office/drawing/2014/main" id="{C1AF72C1-3041-4BEE-AB47-00E8BB007277}"/>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38735</xdr:rowOff>
    </xdr:from>
    <xdr:to>
      <xdr:col>85</xdr:col>
      <xdr:colOff>177800</xdr:colOff>
      <xdr:row>61</xdr:row>
      <xdr:rowOff>140335</xdr:rowOff>
    </xdr:to>
    <xdr:sp macro="" textlink="">
      <xdr:nvSpPr>
        <xdr:cNvPr id="538" name="楕円 537">
          <a:extLst>
            <a:ext uri="{FF2B5EF4-FFF2-40B4-BE49-F238E27FC236}">
              <a16:creationId xmlns:a16="http://schemas.microsoft.com/office/drawing/2014/main" id="{DB91A576-EAEC-479B-A3F2-8A2F0FAAA443}"/>
            </a:ext>
          </a:extLst>
        </xdr:cNvPr>
        <xdr:cNvSpPr/>
      </xdr:nvSpPr>
      <xdr:spPr>
        <a:xfrm>
          <a:off x="16268700" y="10497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17162</xdr:rowOff>
    </xdr:from>
    <xdr:ext cx="405111" cy="259045"/>
    <xdr:sp macro="" textlink="">
      <xdr:nvSpPr>
        <xdr:cNvPr id="539" name="【保健センター・保健所】&#10;有形固定資産減価償却率該当値テキスト">
          <a:extLst>
            <a:ext uri="{FF2B5EF4-FFF2-40B4-BE49-F238E27FC236}">
              <a16:creationId xmlns:a16="http://schemas.microsoft.com/office/drawing/2014/main" id="{4AFF4126-FA4A-4AB1-8317-5E684D7D0ECB}"/>
            </a:ext>
          </a:extLst>
        </xdr:cNvPr>
        <xdr:cNvSpPr txBox="1"/>
      </xdr:nvSpPr>
      <xdr:spPr>
        <a:xfrm>
          <a:off x="16357600" y="1047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164465</xdr:rowOff>
    </xdr:from>
    <xdr:to>
      <xdr:col>81</xdr:col>
      <xdr:colOff>101600</xdr:colOff>
      <xdr:row>61</xdr:row>
      <xdr:rowOff>94615</xdr:rowOff>
    </xdr:to>
    <xdr:sp macro="" textlink="">
      <xdr:nvSpPr>
        <xdr:cNvPr id="540" name="楕円 539">
          <a:extLst>
            <a:ext uri="{FF2B5EF4-FFF2-40B4-BE49-F238E27FC236}">
              <a16:creationId xmlns:a16="http://schemas.microsoft.com/office/drawing/2014/main" id="{18A289D2-632D-4940-A681-8CAF0CD02FC6}"/>
            </a:ext>
          </a:extLst>
        </xdr:cNvPr>
        <xdr:cNvSpPr/>
      </xdr:nvSpPr>
      <xdr:spPr>
        <a:xfrm>
          <a:off x="15430500" y="10451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43815</xdr:rowOff>
    </xdr:from>
    <xdr:to>
      <xdr:col>85</xdr:col>
      <xdr:colOff>127000</xdr:colOff>
      <xdr:row>61</xdr:row>
      <xdr:rowOff>89535</xdr:rowOff>
    </xdr:to>
    <xdr:cxnSp macro="">
      <xdr:nvCxnSpPr>
        <xdr:cNvPr id="541" name="直線コネクタ 540">
          <a:extLst>
            <a:ext uri="{FF2B5EF4-FFF2-40B4-BE49-F238E27FC236}">
              <a16:creationId xmlns:a16="http://schemas.microsoft.com/office/drawing/2014/main" id="{C316ABA3-70F0-412B-834D-CE5AFC7E259F}"/>
            </a:ext>
          </a:extLst>
        </xdr:cNvPr>
        <xdr:cNvCxnSpPr/>
      </xdr:nvCxnSpPr>
      <xdr:spPr>
        <a:xfrm>
          <a:off x="15481300" y="10502265"/>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118745</xdr:rowOff>
    </xdr:from>
    <xdr:to>
      <xdr:col>76</xdr:col>
      <xdr:colOff>165100</xdr:colOff>
      <xdr:row>61</xdr:row>
      <xdr:rowOff>48895</xdr:rowOff>
    </xdr:to>
    <xdr:sp macro="" textlink="">
      <xdr:nvSpPr>
        <xdr:cNvPr id="542" name="楕円 541">
          <a:extLst>
            <a:ext uri="{FF2B5EF4-FFF2-40B4-BE49-F238E27FC236}">
              <a16:creationId xmlns:a16="http://schemas.microsoft.com/office/drawing/2014/main" id="{43881DAE-756A-442D-BE75-AF4C31854E8C}"/>
            </a:ext>
          </a:extLst>
        </xdr:cNvPr>
        <xdr:cNvSpPr/>
      </xdr:nvSpPr>
      <xdr:spPr>
        <a:xfrm>
          <a:off x="14541500" y="1040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169545</xdr:rowOff>
    </xdr:from>
    <xdr:to>
      <xdr:col>81</xdr:col>
      <xdr:colOff>50800</xdr:colOff>
      <xdr:row>61</xdr:row>
      <xdr:rowOff>43815</xdr:rowOff>
    </xdr:to>
    <xdr:cxnSp macro="">
      <xdr:nvCxnSpPr>
        <xdr:cNvPr id="543" name="直線コネクタ 542">
          <a:extLst>
            <a:ext uri="{FF2B5EF4-FFF2-40B4-BE49-F238E27FC236}">
              <a16:creationId xmlns:a16="http://schemas.microsoft.com/office/drawing/2014/main" id="{465DC46C-B704-4F5C-B5E2-B3EB19C44935}"/>
            </a:ext>
          </a:extLst>
        </xdr:cNvPr>
        <xdr:cNvCxnSpPr/>
      </xdr:nvCxnSpPr>
      <xdr:spPr>
        <a:xfrm>
          <a:off x="14592300" y="1045654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74930</xdr:rowOff>
    </xdr:from>
    <xdr:to>
      <xdr:col>72</xdr:col>
      <xdr:colOff>38100</xdr:colOff>
      <xdr:row>61</xdr:row>
      <xdr:rowOff>5080</xdr:rowOff>
    </xdr:to>
    <xdr:sp macro="" textlink="">
      <xdr:nvSpPr>
        <xdr:cNvPr id="544" name="楕円 543">
          <a:extLst>
            <a:ext uri="{FF2B5EF4-FFF2-40B4-BE49-F238E27FC236}">
              <a16:creationId xmlns:a16="http://schemas.microsoft.com/office/drawing/2014/main" id="{97208297-5BFD-4718-9A50-A56D04A491DC}"/>
            </a:ext>
          </a:extLst>
        </xdr:cNvPr>
        <xdr:cNvSpPr/>
      </xdr:nvSpPr>
      <xdr:spPr>
        <a:xfrm>
          <a:off x="13652500" y="1036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125730</xdr:rowOff>
    </xdr:from>
    <xdr:to>
      <xdr:col>76</xdr:col>
      <xdr:colOff>114300</xdr:colOff>
      <xdr:row>60</xdr:row>
      <xdr:rowOff>169545</xdr:rowOff>
    </xdr:to>
    <xdr:cxnSp macro="">
      <xdr:nvCxnSpPr>
        <xdr:cNvPr id="545" name="直線コネクタ 544">
          <a:extLst>
            <a:ext uri="{FF2B5EF4-FFF2-40B4-BE49-F238E27FC236}">
              <a16:creationId xmlns:a16="http://schemas.microsoft.com/office/drawing/2014/main" id="{AAB2F165-7B7A-4134-A58F-CDB27D554FE2}"/>
            </a:ext>
          </a:extLst>
        </xdr:cNvPr>
        <xdr:cNvCxnSpPr/>
      </xdr:nvCxnSpPr>
      <xdr:spPr>
        <a:xfrm>
          <a:off x="13703300" y="1041273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29210</xdr:rowOff>
    </xdr:from>
    <xdr:to>
      <xdr:col>67</xdr:col>
      <xdr:colOff>101600</xdr:colOff>
      <xdr:row>60</xdr:row>
      <xdr:rowOff>130810</xdr:rowOff>
    </xdr:to>
    <xdr:sp macro="" textlink="">
      <xdr:nvSpPr>
        <xdr:cNvPr id="546" name="楕円 545">
          <a:extLst>
            <a:ext uri="{FF2B5EF4-FFF2-40B4-BE49-F238E27FC236}">
              <a16:creationId xmlns:a16="http://schemas.microsoft.com/office/drawing/2014/main" id="{DA49A46E-12BB-4683-8C57-84C85599F145}"/>
            </a:ext>
          </a:extLst>
        </xdr:cNvPr>
        <xdr:cNvSpPr/>
      </xdr:nvSpPr>
      <xdr:spPr>
        <a:xfrm>
          <a:off x="12763500" y="1031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80010</xdr:rowOff>
    </xdr:from>
    <xdr:to>
      <xdr:col>71</xdr:col>
      <xdr:colOff>177800</xdr:colOff>
      <xdr:row>60</xdr:row>
      <xdr:rowOff>125730</xdr:rowOff>
    </xdr:to>
    <xdr:cxnSp macro="">
      <xdr:nvCxnSpPr>
        <xdr:cNvPr id="547" name="直線コネクタ 546">
          <a:extLst>
            <a:ext uri="{FF2B5EF4-FFF2-40B4-BE49-F238E27FC236}">
              <a16:creationId xmlns:a16="http://schemas.microsoft.com/office/drawing/2014/main" id="{9F7EEBC4-172A-4CB1-A28F-0ABC8E2F70D3}"/>
            </a:ext>
          </a:extLst>
        </xdr:cNvPr>
        <xdr:cNvCxnSpPr/>
      </xdr:nvCxnSpPr>
      <xdr:spPr>
        <a:xfrm>
          <a:off x="12814300" y="1036701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170197</xdr:rowOff>
    </xdr:from>
    <xdr:ext cx="405111" cy="259045"/>
    <xdr:sp macro="" textlink="">
      <xdr:nvSpPr>
        <xdr:cNvPr id="548" name="n_1aveValue【保健センター・保健所】&#10;有形固定資産減価償却率">
          <a:extLst>
            <a:ext uri="{FF2B5EF4-FFF2-40B4-BE49-F238E27FC236}">
              <a16:creationId xmlns:a16="http://schemas.microsoft.com/office/drawing/2014/main" id="{F395AEFB-EA82-4745-917A-E7E8B270360E}"/>
            </a:ext>
          </a:extLst>
        </xdr:cNvPr>
        <xdr:cNvSpPr txBox="1"/>
      </xdr:nvSpPr>
      <xdr:spPr>
        <a:xfrm>
          <a:off x="15266044"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135907</xdr:rowOff>
    </xdr:from>
    <xdr:ext cx="405111" cy="259045"/>
    <xdr:sp macro="" textlink="">
      <xdr:nvSpPr>
        <xdr:cNvPr id="549" name="n_2aveValue【保健センター・保健所】&#10;有形固定資産減価償却率">
          <a:extLst>
            <a:ext uri="{FF2B5EF4-FFF2-40B4-BE49-F238E27FC236}">
              <a16:creationId xmlns:a16="http://schemas.microsoft.com/office/drawing/2014/main" id="{189BEEAA-15A8-4C71-800F-680A53A140A7}"/>
            </a:ext>
          </a:extLst>
        </xdr:cNvPr>
        <xdr:cNvSpPr txBox="1"/>
      </xdr:nvSpPr>
      <xdr:spPr>
        <a:xfrm>
          <a:off x="143897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103522</xdr:rowOff>
    </xdr:from>
    <xdr:ext cx="405111" cy="259045"/>
    <xdr:sp macro="" textlink="">
      <xdr:nvSpPr>
        <xdr:cNvPr id="550" name="n_3aveValue【保健センター・保健所】&#10;有形固定資産減価償却率">
          <a:extLst>
            <a:ext uri="{FF2B5EF4-FFF2-40B4-BE49-F238E27FC236}">
              <a16:creationId xmlns:a16="http://schemas.microsoft.com/office/drawing/2014/main" id="{923724DA-4B40-4C33-B730-72286D2E796E}"/>
            </a:ext>
          </a:extLst>
        </xdr:cNvPr>
        <xdr:cNvSpPr txBox="1"/>
      </xdr:nvSpPr>
      <xdr:spPr>
        <a:xfrm>
          <a:off x="13500744" y="9876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76852</xdr:rowOff>
    </xdr:from>
    <xdr:ext cx="405111" cy="259045"/>
    <xdr:sp macro="" textlink="">
      <xdr:nvSpPr>
        <xdr:cNvPr id="551" name="n_4aveValue【保健センター・保健所】&#10;有形固定資産減価償却率">
          <a:extLst>
            <a:ext uri="{FF2B5EF4-FFF2-40B4-BE49-F238E27FC236}">
              <a16:creationId xmlns:a16="http://schemas.microsoft.com/office/drawing/2014/main" id="{965E189B-CF69-48DF-BA13-8369655BBE1B}"/>
            </a:ext>
          </a:extLst>
        </xdr:cNvPr>
        <xdr:cNvSpPr txBox="1"/>
      </xdr:nvSpPr>
      <xdr:spPr>
        <a:xfrm>
          <a:off x="12611744" y="984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85742</xdr:rowOff>
    </xdr:from>
    <xdr:ext cx="405111" cy="259045"/>
    <xdr:sp macro="" textlink="">
      <xdr:nvSpPr>
        <xdr:cNvPr id="552" name="n_1mainValue【保健センター・保健所】&#10;有形固定資産減価償却率">
          <a:extLst>
            <a:ext uri="{FF2B5EF4-FFF2-40B4-BE49-F238E27FC236}">
              <a16:creationId xmlns:a16="http://schemas.microsoft.com/office/drawing/2014/main" id="{A7BFE822-78A4-4135-91AF-ABE2A8A4C055}"/>
            </a:ext>
          </a:extLst>
        </xdr:cNvPr>
        <xdr:cNvSpPr txBox="1"/>
      </xdr:nvSpPr>
      <xdr:spPr>
        <a:xfrm>
          <a:off x="15266044" y="10544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40022</xdr:rowOff>
    </xdr:from>
    <xdr:ext cx="405111" cy="259045"/>
    <xdr:sp macro="" textlink="">
      <xdr:nvSpPr>
        <xdr:cNvPr id="553" name="n_2mainValue【保健センター・保健所】&#10;有形固定資産減価償却率">
          <a:extLst>
            <a:ext uri="{FF2B5EF4-FFF2-40B4-BE49-F238E27FC236}">
              <a16:creationId xmlns:a16="http://schemas.microsoft.com/office/drawing/2014/main" id="{1483F4E0-6999-4453-8E72-A1971ED27219}"/>
            </a:ext>
          </a:extLst>
        </xdr:cNvPr>
        <xdr:cNvSpPr txBox="1"/>
      </xdr:nvSpPr>
      <xdr:spPr>
        <a:xfrm>
          <a:off x="14389744" y="10498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167657</xdr:rowOff>
    </xdr:from>
    <xdr:ext cx="405111" cy="259045"/>
    <xdr:sp macro="" textlink="">
      <xdr:nvSpPr>
        <xdr:cNvPr id="554" name="n_3mainValue【保健センター・保健所】&#10;有形固定資産減価償却率">
          <a:extLst>
            <a:ext uri="{FF2B5EF4-FFF2-40B4-BE49-F238E27FC236}">
              <a16:creationId xmlns:a16="http://schemas.microsoft.com/office/drawing/2014/main" id="{CF97735D-FAA8-4553-8FA9-7E8B56CF2B59}"/>
            </a:ext>
          </a:extLst>
        </xdr:cNvPr>
        <xdr:cNvSpPr txBox="1"/>
      </xdr:nvSpPr>
      <xdr:spPr>
        <a:xfrm>
          <a:off x="13500744" y="1045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121937</xdr:rowOff>
    </xdr:from>
    <xdr:ext cx="405111" cy="259045"/>
    <xdr:sp macro="" textlink="">
      <xdr:nvSpPr>
        <xdr:cNvPr id="555" name="n_4mainValue【保健センター・保健所】&#10;有形固定資産減価償却率">
          <a:extLst>
            <a:ext uri="{FF2B5EF4-FFF2-40B4-BE49-F238E27FC236}">
              <a16:creationId xmlns:a16="http://schemas.microsoft.com/office/drawing/2014/main" id="{6C8B7059-B090-425A-857E-A6EC6F95D405}"/>
            </a:ext>
          </a:extLst>
        </xdr:cNvPr>
        <xdr:cNvSpPr txBox="1"/>
      </xdr:nvSpPr>
      <xdr:spPr>
        <a:xfrm>
          <a:off x="12611744" y="1040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6" name="正方形/長方形 555">
          <a:extLst>
            <a:ext uri="{FF2B5EF4-FFF2-40B4-BE49-F238E27FC236}">
              <a16:creationId xmlns:a16="http://schemas.microsoft.com/office/drawing/2014/main" id="{B695E76A-12B7-463E-80EC-4F5F30924295}"/>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7" name="正方形/長方形 556">
          <a:extLst>
            <a:ext uri="{FF2B5EF4-FFF2-40B4-BE49-F238E27FC236}">
              <a16:creationId xmlns:a16="http://schemas.microsoft.com/office/drawing/2014/main" id="{6E95EE75-FB10-4941-9246-1162833139AD}"/>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8" name="正方形/長方形 557">
          <a:extLst>
            <a:ext uri="{FF2B5EF4-FFF2-40B4-BE49-F238E27FC236}">
              <a16:creationId xmlns:a16="http://schemas.microsoft.com/office/drawing/2014/main" id="{241CE277-2B83-453A-A7EF-E8C563C04B4F}"/>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59" name="正方形/長方形 558">
          <a:extLst>
            <a:ext uri="{FF2B5EF4-FFF2-40B4-BE49-F238E27FC236}">
              <a16:creationId xmlns:a16="http://schemas.microsoft.com/office/drawing/2014/main" id="{E5C4AAE0-D21D-4C44-8B79-55F475D11439}"/>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0" name="正方形/長方形 559">
          <a:extLst>
            <a:ext uri="{FF2B5EF4-FFF2-40B4-BE49-F238E27FC236}">
              <a16:creationId xmlns:a16="http://schemas.microsoft.com/office/drawing/2014/main" id="{03BA73A1-C32F-4B9B-83A0-5713EA2FA66F}"/>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1" name="正方形/長方形 560">
          <a:extLst>
            <a:ext uri="{FF2B5EF4-FFF2-40B4-BE49-F238E27FC236}">
              <a16:creationId xmlns:a16="http://schemas.microsoft.com/office/drawing/2014/main" id="{6ABB1050-4424-47D8-AA4F-82E8B39B576D}"/>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2" name="正方形/長方形 561">
          <a:extLst>
            <a:ext uri="{FF2B5EF4-FFF2-40B4-BE49-F238E27FC236}">
              <a16:creationId xmlns:a16="http://schemas.microsoft.com/office/drawing/2014/main" id="{17113720-7B73-419A-BBEE-059DAB284D3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3" name="正方形/長方形 562">
          <a:extLst>
            <a:ext uri="{FF2B5EF4-FFF2-40B4-BE49-F238E27FC236}">
              <a16:creationId xmlns:a16="http://schemas.microsoft.com/office/drawing/2014/main" id="{C883077C-B988-4554-9468-6907CE97F2F9}"/>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4" name="テキスト ボックス 563">
          <a:extLst>
            <a:ext uri="{FF2B5EF4-FFF2-40B4-BE49-F238E27FC236}">
              <a16:creationId xmlns:a16="http://schemas.microsoft.com/office/drawing/2014/main" id="{E6862BC9-DEA2-4480-A2C1-DEB242E46A67}"/>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5" name="直線コネクタ 564">
          <a:extLst>
            <a:ext uri="{FF2B5EF4-FFF2-40B4-BE49-F238E27FC236}">
              <a16:creationId xmlns:a16="http://schemas.microsoft.com/office/drawing/2014/main" id="{C87E6D73-3E03-409E-AFF4-027056C2A0DB}"/>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66" name="直線コネクタ 565">
          <a:extLst>
            <a:ext uri="{FF2B5EF4-FFF2-40B4-BE49-F238E27FC236}">
              <a16:creationId xmlns:a16="http://schemas.microsoft.com/office/drawing/2014/main" id="{C6EC1CBE-E2ED-4698-B149-480129488295}"/>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67" name="テキスト ボックス 566">
          <a:extLst>
            <a:ext uri="{FF2B5EF4-FFF2-40B4-BE49-F238E27FC236}">
              <a16:creationId xmlns:a16="http://schemas.microsoft.com/office/drawing/2014/main" id="{B0C23B22-8708-4889-B6CC-C3382D99FCC2}"/>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68" name="直線コネクタ 567">
          <a:extLst>
            <a:ext uri="{FF2B5EF4-FFF2-40B4-BE49-F238E27FC236}">
              <a16:creationId xmlns:a16="http://schemas.microsoft.com/office/drawing/2014/main" id="{32B817C2-8306-471C-998F-7A81E24ED419}"/>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69" name="テキスト ボックス 568">
          <a:extLst>
            <a:ext uri="{FF2B5EF4-FFF2-40B4-BE49-F238E27FC236}">
              <a16:creationId xmlns:a16="http://schemas.microsoft.com/office/drawing/2014/main" id="{C89C3049-B57F-4579-99E8-EAF4835F1D73}"/>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70" name="直線コネクタ 569">
          <a:extLst>
            <a:ext uri="{FF2B5EF4-FFF2-40B4-BE49-F238E27FC236}">
              <a16:creationId xmlns:a16="http://schemas.microsoft.com/office/drawing/2014/main" id="{87A9D788-A019-4917-9C5B-BD5AE1CE83FC}"/>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71" name="テキスト ボックス 570">
          <a:extLst>
            <a:ext uri="{FF2B5EF4-FFF2-40B4-BE49-F238E27FC236}">
              <a16:creationId xmlns:a16="http://schemas.microsoft.com/office/drawing/2014/main" id="{616A0950-5A6C-41D8-8C69-96BF667174AA}"/>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72" name="直線コネクタ 571">
          <a:extLst>
            <a:ext uri="{FF2B5EF4-FFF2-40B4-BE49-F238E27FC236}">
              <a16:creationId xmlns:a16="http://schemas.microsoft.com/office/drawing/2014/main" id="{2DA8261D-9ED6-4CF9-97A9-3A9C3ACCC9DF}"/>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73" name="テキスト ボックス 572">
          <a:extLst>
            <a:ext uri="{FF2B5EF4-FFF2-40B4-BE49-F238E27FC236}">
              <a16:creationId xmlns:a16="http://schemas.microsoft.com/office/drawing/2014/main" id="{500D772E-7E60-4AF3-835C-8BE0039AA605}"/>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4" name="直線コネクタ 573">
          <a:extLst>
            <a:ext uri="{FF2B5EF4-FFF2-40B4-BE49-F238E27FC236}">
              <a16:creationId xmlns:a16="http://schemas.microsoft.com/office/drawing/2014/main" id="{D142D147-9C46-4996-B124-C7D0AE4AA74F}"/>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5" name="テキスト ボックス 574">
          <a:extLst>
            <a:ext uri="{FF2B5EF4-FFF2-40B4-BE49-F238E27FC236}">
              <a16:creationId xmlns:a16="http://schemas.microsoft.com/office/drawing/2014/main" id="{FEE7CADE-45B7-46A5-BC60-C8965CB65B0A}"/>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76" name="【保健センター・保健所】&#10;一人当たり面積グラフ枠">
          <a:extLst>
            <a:ext uri="{FF2B5EF4-FFF2-40B4-BE49-F238E27FC236}">
              <a16:creationId xmlns:a16="http://schemas.microsoft.com/office/drawing/2014/main" id="{EE7562AD-99B8-4DA6-95E7-78DBEC6E692D}"/>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38862</xdr:rowOff>
    </xdr:from>
    <xdr:to>
      <xdr:col>116</xdr:col>
      <xdr:colOff>62864</xdr:colOff>
      <xdr:row>63</xdr:row>
      <xdr:rowOff>125730</xdr:rowOff>
    </xdr:to>
    <xdr:cxnSp macro="">
      <xdr:nvCxnSpPr>
        <xdr:cNvPr id="577" name="直線コネクタ 576">
          <a:extLst>
            <a:ext uri="{FF2B5EF4-FFF2-40B4-BE49-F238E27FC236}">
              <a16:creationId xmlns:a16="http://schemas.microsoft.com/office/drawing/2014/main" id="{D32D66F9-C08F-4BD4-B2DC-4297EB95FF3E}"/>
            </a:ext>
          </a:extLst>
        </xdr:cNvPr>
        <xdr:cNvCxnSpPr/>
      </xdr:nvCxnSpPr>
      <xdr:spPr>
        <a:xfrm flipV="1">
          <a:off x="22160864" y="9811512"/>
          <a:ext cx="0" cy="11155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129557</xdr:rowOff>
    </xdr:from>
    <xdr:ext cx="469744" cy="259045"/>
    <xdr:sp macro="" textlink="">
      <xdr:nvSpPr>
        <xdr:cNvPr id="578" name="【保健センター・保健所】&#10;一人当たり面積最小値テキスト">
          <a:extLst>
            <a:ext uri="{FF2B5EF4-FFF2-40B4-BE49-F238E27FC236}">
              <a16:creationId xmlns:a16="http://schemas.microsoft.com/office/drawing/2014/main" id="{FEBE5837-3D06-45A2-A283-FED5ADF41205}"/>
            </a:ext>
          </a:extLst>
        </xdr:cNvPr>
        <xdr:cNvSpPr txBox="1"/>
      </xdr:nvSpPr>
      <xdr:spPr>
        <a:xfrm>
          <a:off x="22199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125730</xdr:rowOff>
    </xdr:from>
    <xdr:to>
      <xdr:col>116</xdr:col>
      <xdr:colOff>152400</xdr:colOff>
      <xdr:row>63</xdr:row>
      <xdr:rowOff>125730</xdr:rowOff>
    </xdr:to>
    <xdr:cxnSp macro="">
      <xdr:nvCxnSpPr>
        <xdr:cNvPr id="579" name="直線コネクタ 578">
          <a:extLst>
            <a:ext uri="{FF2B5EF4-FFF2-40B4-BE49-F238E27FC236}">
              <a16:creationId xmlns:a16="http://schemas.microsoft.com/office/drawing/2014/main" id="{3560C426-CC60-4178-A3B1-20DC1ED09FC2}"/>
            </a:ext>
          </a:extLst>
        </xdr:cNvPr>
        <xdr:cNvCxnSpPr/>
      </xdr:nvCxnSpPr>
      <xdr:spPr>
        <a:xfrm>
          <a:off x="22072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156989</xdr:rowOff>
    </xdr:from>
    <xdr:ext cx="469744" cy="259045"/>
    <xdr:sp macro="" textlink="">
      <xdr:nvSpPr>
        <xdr:cNvPr id="580" name="【保健センター・保健所】&#10;一人当たり面積最大値テキスト">
          <a:extLst>
            <a:ext uri="{FF2B5EF4-FFF2-40B4-BE49-F238E27FC236}">
              <a16:creationId xmlns:a16="http://schemas.microsoft.com/office/drawing/2014/main" id="{942F65CB-9CA3-4649-ABB8-ACF218D6A8A3}"/>
            </a:ext>
          </a:extLst>
        </xdr:cNvPr>
        <xdr:cNvSpPr txBox="1"/>
      </xdr:nvSpPr>
      <xdr:spPr>
        <a:xfrm>
          <a:off x="22199600" y="9586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38862</xdr:rowOff>
    </xdr:from>
    <xdr:to>
      <xdr:col>116</xdr:col>
      <xdr:colOff>152400</xdr:colOff>
      <xdr:row>57</xdr:row>
      <xdr:rowOff>38862</xdr:rowOff>
    </xdr:to>
    <xdr:cxnSp macro="">
      <xdr:nvCxnSpPr>
        <xdr:cNvPr id="581" name="直線コネクタ 580">
          <a:extLst>
            <a:ext uri="{FF2B5EF4-FFF2-40B4-BE49-F238E27FC236}">
              <a16:creationId xmlns:a16="http://schemas.microsoft.com/office/drawing/2014/main" id="{1A7DCCDA-0F03-4AC0-BB48-C89A6A378D17}"/>
            </a:ext>
          </a:extLst>
        </xdr:cNvPr>
        <xdr:cNvCxnSpPr/>
      </xdr:nvCxnSpPr>
      <xdr:spPr>
        <a:xfrm>
          <a:off x="22072600" y="9811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72661</xdr:rowOff>
    </xdr:from>
    <xdr:ext cx="469744" cy="259045"/>
    <xdr:sp macro="" textlink="">
      <xdr:nvSpPr>
        <xdr:cNvPr id="582" name="【保健センター・保健所】&#10;一人当たり面積平均値テキスト">
          <a:extLst>
            <a:ext uri="{FF2B5EF4-FFF2-40B4-BE49-F238E27FC236}">
              <a16:creationId xmlns:a16="http://schemas.microsoft.com/office/drawing/2014/main" id="{610C4EAD-6EF8-40D2-97F6-6ACB84EA619A}"/>
            </a:ext>
          </a:extLst>
        </xdr:cNvPr>
        <xdr:cNvSpPr txBox="1"/>
      </xdr:nvSpPr>
      <xdr:spPr>
        <a:xfrm>
          <a:off x="22199600" y="105311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49784</xdr:rowOff>
    </xdr:from>
    <xdr:to>
      <xdr:col>116</xdr:col>
      <xdr:colOff>114300</xdr:colOff>
      <xdr:row>62</xdr:row>
      <xdr:rowOff>151384</xdr:rowOff>
    </xdr:to>
    <xdr:sp macro="" textlink="">
      <xdr:nvSpPr>
        <xdr:cNvPr id="583" name="フローチャート: 判断 582">
          <a:extLst>
            <a:ext uri="{FF2B5EF4-FFF2-40B4-BE49-F238E27FC236}">
              <a16:creationId xmlns:a16="http://schemas.microsoft.com/office/drawing/2014/main" id="{6F1558DA-EADD-498A-848E-8BF73B094569}"/>
            </a:ext>
          </a:extLst>
        </xdr:cNvPr>
        <xdr:cNvSpPr/>
      </xdr:nvSpPr>
      <xdr:spPr>
        <a:xfrm>
          <a:off x="22110700" y="1067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31496</xdr:rowOff>
    </xdr:from>
    <xdr:to>
      <xdr:col>112</xdr:col>
      <xdr:colOff>38100</xdr:colOff>
      <xdr:row>62</xdr:row>
      <xdr:rowOff>133096</xdr:rowOff>
    </xdr:to>
    <xdr:sp macro="" textlink="">
      <xdr:nvSpPr>
        <xdr:cNvPr id="584" name="フローチャート: 判断 583">
          <a:extLst>
            <a:ext uri="{FF2B5EF4-FFF2-40B4-BE49-F238E27FC236}">
              <a16:creationId xmlns:a16="http://schemas.microsoft.com/office/drawing/2014/main" id="{FE49EE2E-2464-4F69-B11A-240632BFC47D}"/>
            </a:ext>
          </a:extLst>
        </xdr:cNvPr>
        <xdr:cNvSpPr/>
      </xdr:nvSpPr>
      <xdr:spPr>
        <a:xfrm>
          <a:off x="21272500" y="10661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36068</xdr:rowOff>
    </xdr:from>
    <xdr:to>
      <xdr:col>107</xdr:col>
      <xdr:colOff>101600</xdr:colOff>
      <xdr:row>62</xdr:row>
      <xdr:rowOff>137668</xdr:rowOff>
    </xdr:to>
    <xdr:sp macro="" textlink="">
      <xdr:nvSpPr>
        <xdr:cNvPr id="585" name="フローチャート: 判断 584">
          <a:extLst>
            <a:ext uri="{FF2B5EF4-FFF2-40B4-BE49-F238E27FC236}">
              <a16:creationId xmlns:a16="http://schemas.microsoft.com/office/drawing/2014/main" id="{2B01A41F-3E3F-4732-A612-D1BA15C0DB8A}"/>
            </a:ext>
          </a:extLst>
        </xdr:cNvPr>
        <xdr:cNvSpPr/>
      </xdr:nvSpPr>
      <xdr:spPr>
        <a:xfrm>
          <a:off x="20383500" y="1066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8636</xdr:rowOff>
    </xdr:from>
    <xdr:to>
      <xdr:col>102</xdr:col>
      <xdr:colOff>165100</xdr:colOff>
      <xdr:row>62</xdr:row>
      <xdr:rowOff>110236</xdr:rowOff>
    </xdr:to>
    <xdr:sp macro="" textlink="">
      <xdr:nvSpPr>
        <xdr:cNvPr id="586" name="フローチャート: 判断 585">
          <a:extLst>
            <a:ext uri="{FF2B5EF4-FFF2-40B4-BE49-F238E27FC236}">
              <a16:creationId xmlns:a16="http://schemas.microsoft.com/office/drawing/2014/main" id="{F673DC00-45E1-42ED-8A31-3C220BC4EC53}"/>
            </a:ext>
          </a:extLst>
        </xdr:cNvPr>
        <xdr:cNvSpPr/>
      </xdr:nvSpPr>
      <xdr:spPr>
        <a:xfrm>
          <a:off x="19494500" y="10638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129794</xdr:rowOff>
    </xdr:from>
    <xdr:to>
      <xdr:col>98</xdr:col>
      <xdr:colOff>38100</xdr:colOff>
      <xdr:row>62</xdr:row>
      <xdr:rowOff>59944</xdr:rowOff>
    </xdr:to>
    <xdr:sp macro="" textlink="">
      <xdr:nvSpPr>
        <xdr:cNvPr id="587" name="フローチャート: 判断 586">
          <a:extLst>
            <a:ext uri="{FF2B5EF4-FFF2-40B4-BE49-F238E27FC236}">
              <a16:creationId xmlns:a16="http://schemas.microsoft.com/office/drawing/2014/main" id="{30E24764-BF5A-4103-9D7C-706E7677B99E}"/>
            </a:ext>
          </a:extLst>
        </xdr:cNvPr>
        <xdr:cNvSpPr/>
      </xdr:nvSpPr>
      <xdr:spPr>
        <a:xfrm>
          <a:off x="18605500" y="1058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88" name="テキスト ボックス 587">
          <a:extLst>
            <a:ext uri="{FF2B5EF4-FFF2-40B4-BE49-F238E27FC236}">
              <a16:creationId xmlns:a16="http://schemas.microsoft.com/office/drawing/2014/main" id="{8CE6F5E1-4ECF-4AC1-ADCD-A21A667C8241}"/>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89" name="テキスト ボックス 588">
          <a:extLst>
            <a:ext uri="{FF2B5EF4-FFF2-40B4-BE49-F238E27FC236}">
              <a16:creationId xmlns:a16="http://schemas.microsoft.com/office/drawing/2014/main" id="{5AE0C33F-B090-432A-A971-A328E5892BCC}"/>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0" name="テキスト ボックス 589">
          <a:extLst>
            <a:ext uri="{FF2B5EF4-FFF2-40B4-BE49-F238E27FC236}">
              <a16:creationId xmlns:a16="http://schemas.microsoft.com/office/drawing/2014/main" id="{F3BE984B-7CB6-4F48-B139-D87F397F1331}"/>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1" name="テキスト ボックス 590">
          <a:extLst>
            <a:ext uri="{FF2B5EF4-FFF2-40B4-BE49-F238E27FC236}">
              <a16:creationId xmlns:a16="http://schemas.microsoft.com/office/drawing/2014/main" id="{CB1BEFBF-B5F8-4C51-A1F5-5779ECF8725B}"/>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2" name="テキスト ボックス 591">
          <a:extLst>
            <a:ext uri="{FF2B5EF4-FFF2-40B4-BE49-F238E27FC236}">
              <a16:creationId xmlns:a16="http://schemas.microsoft.com/office/drawing/2014/main" id="{5340D929-F33F-42BC-84B3-D6C398EBFC27}"/>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168656</xdr:rowOff>
    </xdr:from>
    <xdr:to>
      <xdr:col>116</xdr:col>
      <xdr:colOff>114300</xdr:colOff>
      <xdr:row>63</xdr:row>
      <xdr:rowOff>98806</xdr:rowOff>
    </xdr:to>
    <xdr:sp macro="" textlink="">
      <xdr:nvSpPr>
        <xdr:cNvPr id="593" name="楕円 592">
          <a:extLst>
            <a:ext uri="{FF2B5EF4-FFF2-40B4-BE49-F238E27FC236}">
              <a16:creationId xmlns:a16="http://schemas.microsoft.com/office/drawing/2014/main" id="{6ACE2775-7E3B-493C-81EC-200FA733D546}"/>
            </a:ext>
          </a:extLst>
        </xdr:cNvPr>
        <xdr:cNvSpPr/>
      </xdr:nvSpPr>
      <xdr:spPr>
        <a:xfrm>
          <a:off x="221107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83583</xdr:rowOff>
    </xdr:from>
    <xdr:ext cx="469744" cy="259045"/>
    <xdr:sp macro="" textlink="">
      <xdr:nvSpPr>
        <xdr:cNvPr id="594" name="【保健センター・保健所】&#10;一人当たり面積該当値テキスト">
          <a:extLst>
            <a:ext uri="{FF2B5EF4-FFF2-40B4-BE49-F238E27FC236}">
              <a16:creationId xmlns:a16="http://schemas.microsoft.com/office/drawing/2014/main" id="{616545F1-843D-4E65-8478-FC493EAAAFFF}"/>
            </a:ext>
          </a:extLst>
        </xdr:cNvPr>
        <xdr:cNvSpPr txBox="1"/>
      </xdr:nvSpPr>
      <xdr:spPr>
        <a:xfrm>
          <a:off x="22199600" y="10713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1778</xdr:rowOff>
    </xdr:from>
    <xdr:to>
      <xdr:col>112</xdr:col>
      <xdr:colOff>38100</xdr:colOff>
      <xdr:row>63</xdr:row>
      <xdr:rowOff>103378</xdr:rowOff>
    </xdr:to>
    <xdr:sp macro="" textlink="">
      <xdr:nvSpPr>
        <xdr:cNvPr id="595" name="楕円 594">
          <a:extLst>
            <a:ext uri="{FF2B5EF4-FFF2-40B4-BE49-F238E27FC236}">
              <a16:creationId xmlns:a16="http://schemas.microsoft.com/office/drawing/2014/main" id="{55998F86-71DB-4730-BE40-703964CEC8F9}"/>
            </a:ext>
          </a:extLst>
        </xdr:cNvPr>
        <xdr:cNvSpPr/>
      </xdr:nvSpPr>
      <xdr:spPr>
        <a:xfrm>
          <a:off x="21272500" y="10803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48006</xdr:rowOff>
    </xdr:from>
    <xdr:to>
      <xdr:col>116</xdr:col>
      <xdr:colOff>63500</xdr:colOff>
      <xdr:row>63</xdr:row>
      <xdr:rowOff>52578</xdr:rowOff>
    </xdr:to>
    <xdr:cxnSp macro="">
      <xdr:nvCxnSpPr>
        <xdr:cNvPr id="596" name="直線コネクタ 595">
          <a:extLst>
            <a:ext uri="{FF2B5EF4-FFF2-40B4-BE49-F238E27FC236}">
              <a16:creationId xmlns:a16="http://schemas.microsoft.com/office/drawing/2014/main" id="{85320B5B-19DE-40B8-ABF9-4E5A9872D7A3}"/>
            </a:ext>
          </a:extLst>
        </xdr:cNvPr>
        <xdr:cNvCxnSpPr/>
      </xdr:nvCxnSpPr>
      <xdr:spPr>
        <a:xfrm flipV="1">
          <a:off x="21323300" y="1084935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1778</xdr:rowOff>
    </xdr:from>
    <xdr:to>
      <xdr:col>107</xdr:col>
      <xdr:colOff>101600</xdr:colOff>
      <xdr:row>63</xdr:row>
      <xdr:rowOff>103378</xdr:rowOff>
    </xdr:to>
    <xdr:sp macro="" textlink="">
      <xdr:nvSpPr>
        <xdr:cNvPr id="597" name="楕円 596">
          <a:extLst>
            <a:ext uri="{FF2B5EF4-FFF2-40B4-BE49-F238E27FC236}">
              <a16:creationId xmlns:a16="http://schemas.microsoft.com/office/drawing/2014/main" id="{C40B22D3-11C9-4B04-8ACC-317DB3EAE45D}"/>
            </a:ext>
          </a:extLst>
        </xdr:cNvPr>
        <xdr:cNvSpPr/>
      </xdr:nvSpPr>
      <xdr:spPr>
        <a:xfrm>
          <a:off x="20383500" y="10803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52578</xdr:rowOff>
    </xdr:from>
    <xdr:to>
      <xdr:col>111</xdr:col>
      <xdr:colOff>177800</xdr:colOff>
      <xdr:row>63</xdr:row>
      <xdr:rowOff>52578</xdr:rowOff>
    </xdr:to>
    <xdr:cxnSp macro="">
      <xdr:nvCxnSpPr>
        <xdr:cNvPr id="598" name="直線コネクタ 597">
          <a:extLst>
            <a:ext uri="{FF2B5EF4-FFF2-40B4-BE49-F238E27FC236}">
              <a16:creationId xmlns:a16="http://schemas.microsoft.com/office/drawing/2014/main" id="{F0AA8621-8C17-4F38-AB50-F3D75D96518E}"/>
            </a:ext>
          </a:extLst>
        </xdr:cNvPr>
        <xdr:cNvCxnSpPr/>
      </xdr:nvCxnSpPr>
      <xdr:spPr>
        <a:xfrm>
          <a:off x="20434300" y="108539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6350</xdr:rowOff>
    </xdr:from>
    <xdr:to>
      <xdr:col>102</xdr:col>
      <xdr:colOff>165100</xdr:colOff>
      <xdr:row>63</xdr:row>
      <xdr:rowOff>107950</xdr:rowOff>
    </xdr:to>
    <xdr:sp macro="" textlink="">
      <xdr:nvSpPr>
        <xdr:cNvPr id="599" name="楕円 598">
          <a:extLst>
            <a:ext uri="{FF2B5EF4-FFF2-40B4-BE49-F238E27FC236}">
              <a16:creationId xmlns:a16="http://schemas.microsoft.com/office/drawing/2014/main" id="{3361B936-601F-4E69-B258-559E955735EA}"/>
            </a:ext>
          </a:extLst>
        </xdr:cNvPr>
        <xdr:cNvSpPr/>
      </xdr:nvSpPr>
      <xdr:spPr>
        <a:xfrm>
          <a:off x="19494500" y="108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52578</xdr:rowOff>
    </xdr:from>
    <xdr:to>
      <xdr:col>107</xdr:col>
      <xdr:colOff>50800</xdr:colOff>
      <xdr:row>63</xdr:row>
      <xdr:rowOff>57150</xdr:rowOff>
    </xdr:to>
    <xdr:cxnSp macro="">
      <xdr:nvCxnSpPr>
        <xdr:cNvPr id="600" name="直線コネクタ 599">
          <a:extLst>
            <a:ext uri="{FF2B5EF4-FFF2-40B4-BE49-F238E27FC236}">
              <a16:creationId xmlns:a16="http://schemas.microsoft.com/office/drawing/2014/main" id="{616E9FCA-915C-4CDA-84CD-FD25360D46A2}"/>
            </a:ext>
          </a:extLst>
        </xdr:cNvPr>
        <xdr:cNvCxnSpPr/>
      </xdr:nvCxnSpPr>
      <xdr:spPr>
        <a:xfrm flipV="1">
          <a:off x="19545300" y="1085392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6350</xdr:rowOff>
    </xdr:from>
    <xdr:to>
      <xdr:col>98</xdr:col>
      <xdr:colOff>38100</xdr:colOff>
      <xdr:row>63</xdr:row>
      <xdr:rowOff>107950</xdr:rowOff>
    </xdr:to>
    <xdr:sp macro="" textlink="">
      <xdr:nvSpPr>
        <xdr:cNvPr id="601" name="楕円 600">
          <a:extLst>
            <a:ext uri="{FF2B5EF4-FFF2-40B4-BE49-F238E27FC236}">
              <a16:creationId xmlns:a16="http://schemas.microsoft.com/office/drawing/2014/main" id="{B0D4D9F6-EC04-4A8A-BF11-0B46008C0CD8}"/>
            </a:ext>
          </a:extLst>
        </xdr:cNvPr>
        <xdr:cNvSpPr/>
      </xdr:nvSpPr>
      <xdr:spPr>
        <a:xfrm>
          <a:off x="18605500" y="108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57150</xdr:rowOff>
    </xdr:from>
    <xdr:to>
      <xdr:col>102</xdr:col>
      <xdr:colOff>114300</xdr:colOff>
      <xdr:row>63</xdr:row>
      <xdr:rowOff>57150</xdr:rowOff>
    </xdr:to>
    <xdr:cxnSp macro="">
      <xdr:nvCxnSpPr>
        <xdr:cNvPr id="602" name="直線コネクタ 601">
          <a:extLst>
            <a:ext uri="{FF2B5EF4-FFF2-40B4-BE49-F238E27FC236}">
              <a16:creationId xmlns:a16="http://schemas.microsoft.com/office/drawing/2014/main" id="{7078BE4E-A98C-4988-AAFA-AE31080A93E6}"/>
            </a:ext>
          </a:extLst>
        </xdr:cNvPr>
        <xdr:cNvCxnSpPr/>
      </xdr:nvCxnSpPr>
      <xdr:spPr>
        <a:xfrm>
          <a:off x="18656300" y="1085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149623</xdr:rowOff>
    </xdr:from>
    <xdr:ext cx="469744" cy="259045"/>
    <xdr:sp macro="" textlink="">
      <xdr:nvSpPr>
        <xdr:cNvPr id="603" name="n_1aveValue【保健センター・保健所】&#10;一人当たり面積">
          <a:extLst>
            <a:ext uri="{FF2B5EF4-FFF2-40B4-BE49-F238E27FC236}">
              <a16:creationId xmlns:a16="http://schemas.microsoft.com/office/drawing/2014/main" id="{43F39112-8C45-4324-B321-E49CAD4ED3F4}"/>
            </a:ext>
          </a:extLst>
        </xdr:cNvPr>
        <xdr:cNvSpPr txBox="1"/>
      </xdr:nvSpPr>
      <xdr:spPr>
        <a:xfrm>
          <a:off x="21075727" y="10436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154195</xdr:rowOff>
    </xdr:from>
    <xdr:ext cx="469744" cy="259045"/>
    <xdr:sp macro="" textlink="">
      <xdr:nvSpPr>
        <xdr:cNvPr id="604" name="n_2aveValue【保健センター・保健所】&#10;一人当たり面積">
          <a:extLst>
            <a:ext uri="{FF2B5EF4-FFF2-40B4-BE49-F238E27FC236}">
              <a16:creationId xmlns:a16="http://schemas.microsoft.com/office/drawing/2014/main" id="{878178E0-EE82-4DB4-9F6D-7B9BE5175621}"/>
            </a:ext>
          </a:extLst>
        </xdr:cNvPr>
        <xdr:cNvSpPr txBox="1"/>
      </xdr:nvSpPr>
      <xdr:spPr>
        <a:xfrm>
          <a:off x="20199427" y="10441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126763</xdr:rowOff>
    </xdr:from>
    <xdr:ext cx="469744" cy="259045"/>
    <xdr:sp macro="" textlink="">
      <xdr:nvSpPr>
        <xdr:cNvPr id="605" name="n_3aveValue【保健センター・保健所】&#10;一人当たり面積">
          <a:extLst>
            <a:ext uri="{FF2B5EF4-FFF2-40B4-BE49-F238E27FC236}">
              <a16:creationId xmlns:a16="http://schemas.microsoft.com/office/drawing/2014/main" id="{EE552790-845B-4550-839B-20EA25EEDE36}"/>
            </a:ext>
          </a:extLst>
        </xdr:cNvPr>
        <xdr:cNvSpPr txBox="1"/>
      </xdr:nvSpPr>
      <xdr:spPr>
        <a:xfrm>
          <a:off x="19310427" y="10413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76471</xdr:rowOff>
    </xdr:from>
    <xdr:ext cx="469744" cy="259045"/>
    <xdr:sp macro="" textlink="">
      <xdr:nvSpPr>
        <xdr:cNvPr id="606" name="n_4aveValue【保健センター・保健所】&#10;一人当たり面積">
          <a:extLst>
            <a:ext uri="{FF2B5EF4-FFF2-40B4-BE49-F238E27FC236}">
              <a16:creationId xmlns:a16="http://schemas.microsoft.com/office/drawing/2014/main" id="{C9933A8D-B5ED-42A6-8C6B-D18CD350190C}"/>
            </a:ext>
          </a:extLst>
        </xdr:cNvPr>
        <xdr:cNvSpPr txBox="1"/>
      </xdr:nvSpPr>
      <xdr:spPr>
        <a:xfrm>
          <a:off x="18421427" y="1036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94505</xdr:rowOff>
    </xdr:from>
    <xdr:ext cx="469744" cy="259045"/>
    <xdr:sp macro="" textlink="">
      <xdr:nvSpPr>
        <xdr:cNvPr id="607" name="n_1mainValue【保健センター・保健所】&#10;一人当たり面積">
          <a:extLst>
            <a:ext uri="{FF2B5EF4-FFF2-40B4-BE49-F238E27FC236}">
              <a16:creationId xmlns:a16="http://schemas.microsoft.com/office/drawing/2014/main" id="{51B2A794-8F6B-4CB5-810F-F858A7BBA743}"/>
            </a:ext>
          </a:extLst>
        </xdr:cNvPr>
        <xdr:cNvSpPr txBox="1"/>
      </xdr:nvSpPr>
      <xdr:spPr>
        <a:xfrm>
          <a:off x="21075727" y="1089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94505</xdr:rowOff>
    </xdr:from>
    <xdr:ext cx="469744" cy="259045"/>
    <xdr:sp macro="" textlink="">
      <xdr:nvSpPr>
        <xdr:cNvPr id="608" name="n_2mainValue【保健センター・保健所】&#10;一人当たり面積">
          <a:extLst>
            <a:ext uri="{FF2B5EF4-FFF2-40B4-BE49-F238E27FC236}">
              <a16:creationId xmlns:a16="http://schemas.microsoft.com/office/drawing/2014/main" id="{535BA321-3CC4-41A2-9A01-0698C78E978D}"/>
            </a:ext>
          </a:extLst>
        </xdr:cNvPr>
        <xdr:cNvSpPr txBox="1"/>
      </xdr:nvSpPr>
      <xdr:spPr>
        <a:xfrm>
          <a:off x="20199427" y="1089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99077</xdr:rowOff>
    </xdr:from>
    <xdr:ext cx="469744" cy="259045"/>
    <xdr:sp macro="" textlink="">
      <xdr:nvSpPr>
        <xdr:cNvPr id="609" name="n_3mainValue【保健センター・保健所】&#10;一人当たり面積">
          <a:extLst>
            <a:ext uri="{FF2B5EF4-FFF2-40B4-BE49-F238E27FC236}">
              <a16:creationId xmlns:a16="http://schemas.microsoft.com/office/drawing/2014/main" id="{3B535046-C818-49CE-B271-F0639DA68C68}"/>
            </a:ext>
          </a:extLst>
        </xdr:cNvPr>
        <xdr:cNvSpPr txBox="1"/>
      </xdr:nvSpPr>
      <xdr:spPr>
        <a:xfrm>
          <a:off x="19310427" y="1090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99077</xdr:rowOff>
    </xdr:from>
    <xdr:ext cx="469744" cy="259045"/>
    <xdr:sp macro="" textlink="">
      <xdr:nvSpPr>
        <xdr:cNvPr id="610" name="n_4mainValue【保健センター・保健所】&#10;一人当たり面積">
          <a:extLst>
            <a:ext uri="{FF2B5EF4-FFF2-40B4-BE49-F238E27FC236}">
              <a16:creationId xmlns:a16="http://schemas.microsoft.com/office/drawing/2014/main" id="{092BD278-A210-47E8-ABAA-9627C5DCAD1B}"/>
            </a:ext>
          </a:extLst>
        </xdr:cNvPr>
        <xdr:cNvSpPr txBox="1"/>
      </xdr:nvSpPr>
      <xdr:spPr>
        <a:xfrm>
          <a:off x="18421427" y="1090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1" name="正方形/長方形 610">
          <a:extLst>
            <a:ext uri="{FF2B5EF4-FFF2-40B4-BE49-F238E27FC236}">
              <a16:creationId xmlns:a16="http://schemas.microsoft.com/office/drawing/2014/main" id="{FBF6A7D3-2CC8-4B9E-B219-55C1847A679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2" name="正方形/長方形 611">
          <a:extLst>
            <a:ext uri="{FF2B5EF4-FFF2-40B4-BE49-F238E27FC236}">
              <a16:creationId xmlns:a16="http://schemas.microsoft.com/office/drawing/2014/main" id="{495914D9-27F8-4616-B3B7-AA238D816227}"/>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3" name="正方形/長方形 612">
          <a:extLst>
            <a:ext uri="{FF2B5EF4-FFF2-40B4-BE49-F238E27FC236}">
              <a16:creationId xmlns:a16="http://schemas.microsoft.com/office/drawing/2014/main" id="{01FB9D3A-2906-40DD-A102-C132900D3CB1}"/>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4" name="正方形/長方形 613">
          <a:extLst>
            <a:ext uri="{FF2B5EF4-FFF2-40B4-BE49-F238E27FC236}">
              <a16:creationId xmlns:a16="http://schemas.microsoft.com/office/drawing/2014/main" id="{97621294-DCFC-460F-BDCA-11D070C16E15}"/>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15" name="正方形/長方形 614">
          <a:extLst>
            <a:ext uri="{FF2B5EF4-FFF2-40B4-BE49-F238E27FC236}">
              <a16:creationId xmlns:a16="http://schemas.microsoft.com/office/drawing/2014/main" id="{921C89F6-F25B-4CA5-815A-908AB1A733A3}"/>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16" name="正方形/長方形 615">
          <a:extLst>
            <a:ext uri="{FF2B5EF4-FFF2-40B4-BE49-F238E27FC236}">
              <a16:creationId xmlns:a16="http://schemas.microsoft.com/office/drawing/2014/main" id="{F0AB13FF-5C2F-4C68-A494-093F759517E7}"/>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17" name="正方形/長方形 616">
          <a:extLst>
            <a:ext uri="{FF2B5EF4-FFF2-40B4-BE49-F238E27FC236}">
              <a16:creationId xmlns:a16="http://schemas.microsoft.com/office/drawing/2014/main" id="{92CB465E-17D3-4475-B4AD-83BF618472C2}"/>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8" name="正方形/長方形 617">
          <a:extLst>
            <a:ext uri="{FF2B5EF4-FFF2-40B4-BE49-F238E27FC236}">
              <a16:creationId xmlns:a16="http://schemas.microsoft.com/office/drawing/2014/main" id="{9A8C0961-AEAC-469F-A7BE-D182A51BF7E3}"/>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19" name="テキスト ボックス 618">
          <a:extLst>
            <a:ext uri="{FF2B5EF4-FFF2-40B4-BE49-F238E27FC236}">
              <a16:creationId xmlns:a16="http://schemas.microsoft.com/office/drawing/2014/main" id="{49775BCA-D264-4EAB-8EC9-27639A2B43FB}"/>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0" name="直線コネクタ 619">
          <a:extLst>
            <a:ext uri="{FF2B5EF4-FFF2-40B4-BE49-F238E27FC236}">
              <a16:creationId xmlns:a16="http://schemas.microsoft.com/office/drawing/2014/main" id="{3796F0EB-B09B-42C4-A38B-94BA525BF31F}"/>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1" name="テキスト ボックス 620">
          <a:extLst>
            <a:ext uri="{FF2B5EF4-FFF2-40B4-BE49-F238E27FC236}">
              <a16:creationId xmlns:a16="http://schemas.microsoft.com/office/drawing/2014/main" id="{F3256116-46CF-4E9D-B00E-5113CB8368AA}"/>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2" name="直線コネクタ 621">
          <a:extLst>
            <a:ext uri="{FF2B5EF4-FFF2-40B4-BE49-F238E27FC236}">
              <a16:creationId xmlns:a16="http://schemas.microsoft.com/office/drawing/2014/main" id="{9C445F07-2C55-46D9-9B3D-B6D79C2C0F2A}"/>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23" name="テキスト ボックス 622">
          <a:extLst>
            <a:ext uri="{FF2B5EF4-FFF2-40B4-BE49-F238E27FC236}">
              <a16:creationId xmlns:a16="http://schemas.microsoft.com/office/drawing/2014/main" id="{B70F911F-9DCA-4799-BE9D-E5FB13C651F5}"/>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24" name="直線コネクタ 623">
          <a:extLst>
            <a:ext uri="{FF2B5EF4-FFF2-40B4-BE49-F238E27FC236}">
              <a16:creationId xmlns:a16="http://schemas.microsoft.com/office/drawing/2014/main" id="{44BB4918-5C55-4085-9E8E-0F20270A15D3}"/>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25" name="テキスト ボックス 624">
          <a:extLst>
            <a:ext uri="{FF2B5EF4-FFF2-40B4-BE49-F238E27FC236}">
              <a16:creationId xmlns:a16="http://schemas.microsoft.com/office/drawing/2014/main" id="{979EFE62-AFFB-4D2C-9FDA-26DA017ED749}"/>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26" name="直線コネクタ 625">
          <a:extLst>
            <a:ext uri="{FF2B5EF4-FFF2-40B4-BE49-F238E27FC236}">
              <a16:creationId xmlns:a16="http://schemas.microsoft.com/office/drawing/2014/main" id="{12E83B27-A7AA-4DD7-8CB3-3F81D268631F}"/>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27" name="テキスト ボックス 626">
          <a:extLst>
            <a:ext uri="{FF2B5EF4-FFF2-40B4-BE49-F238E27FC236}">
              <a16:creationId xmlns:a16="http://schemas.microsoft.com/office/drawing/2014/main" id="{A395A344-F89F-47CE-BA6E-C34C815DF905}"/>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28" name="直線コネクタ 627">
          <a:extLst>
            <a:ext uri="{FF2B5EF4-FFF2-40B4-BE49-F238E27FC236}">
              <a16:creationId xmlns:a16="http://schemas.microsoft.com/office/drawing/2014/main" id="{D9FC407E-D304-44AE-BD9C-56167DBD6353}"/>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29" name="テキスト ボックス 628">
          <a:extLst>
            <a:ext uri="{FF2B5EF4-FFF2-40B4-BE49-F238E27FC236}">
              <a16:creationId xmlns:a16="http://schemas.microsoft.com/office/drawing/2014/main" id="{F4DC827A-B2E3-4C1A-813B-7D1E4BEBE15D}"/>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0" name="直線コネクタ 629">
          <a:extLst>
            <a:ext uri="{FF2B5EF4-FFF2-40B4-BE49-F238E27FC236}">
              <a16:creationId xmlns:a16="http://schemas.microsoft.com/office/drawing/2014/main" id="{E7339EF7-33F2-4C97-93F4-2DC0114BB92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1" name="テキスト ボックス 630">
          <a:extLst>
            <a:ext uri="{FF2B5EF4-FFF2-40B4-BE49-F238E27FC236}">
              <a16:creationId xmlns:a16="http://schemas.microsoft.com/office/drawing/2014/main" id="{A1CBE018-51BC-4809-85E8-1882D718A9D2}"/>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2" name="直線コネクタ 631">
          <a:extLst>
            <a:ext uri="{FF2B5EF4-FFF2-40B4-BE49-F238E27FC236}">
              <a16:creationId xmlns:a16="http://schemas.microsoft.com/office/drawing/2014/main" id="{2D91B78A-888D-4B5E-A9B7-FB4DC426E894}"/>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33" name="テキスト ボックス 632">
          <a:extLst>
            <a:ext uri="{FF2B5EF4-FFF2-40B4-BE49-F238E27FC236}">
              <a16:creationId xmlns:a16="http://schemas.microsoft.com/office/drawing/2014/main" id="{97D24970-19C1-4540-96A3-415A6ACD0425}"/>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34" name="【消防施設】&#10;有形固定資産減価償却率グラフ枠">
          <a:extLst>
            <a:ext uri="{FF2B5EF4-FFF2-40B4-BE49-F238E27FC236}">
              <a16:creationId xmlns:a16="http://schemas.microsoft.com/office/drawing/2014/main" id="{2F67528B-B91F-4B71-B500-3D4AC8A521AA}"/>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133350</xdr:rowOff>
    </xdr:from>
    <xdr:to>
      <xdr:col>85</xdr:col>
      <xdr:colOff>126364</xdr:colOff>
      <xdr:row>86</xdr:row>
      <xdr:rowOff>47625</xdr:rowOff>
    </xdr:to>
    <xdr:cxnSp macro="">
      <xdr:nvCxnSpPr>
        <xdr:cNvPr id="635" name="直線コネクタ 634">
          <a:extLst>
            <a:ext uri="{FF2B5EF4-FFF2-40B4-BE49-F238E27FC236}">
              <a16:creationId xmlns:a16="http://schemas.microsoft.com/office/drawing/2014/main" id="{9C3D1233-4C53-4E05-B743-66DAD4BF362F}"/>
            </a:ext>
          </a:extLst>
        </xdr:cNvPr>
        <xdr:cNvCxnSpPr/>
      </xdr:nvCxnSpPr>
      <xdr:spPr>
        <a:xfrm flipV="1">
          <a:off x="16318864" y="13506450"/>
          <a:ext cx="0" cy="1285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51452</xdr:rowOff>
    </xdr:from>
    <xdr:ext cx="405111" cy="259045"/>
    <xdr:sp macro="" textlink="">
      <xdr:nvSpPr>
        <xdr:cNvPr id="636" name="【消防施設】&#10;有形固定資産減価償却率最小値テキスト">
          <a:extLst>
            <a:ext uri="{FF2B5EF4-FFF2-40B4-BE49-F238E27FC236}">
              <a16:creationId xmlns:a16="http://schemas.microsoft.com/office/drawing/2014/main" id="{3FDDF250-674A-44BE-858D-BC91CD853F3A}"/>
            </a:ext>
          </a:extLst>
        </xdr:cNvPr>
        <xdr:cNvSpPr txBox="1"/>
      </xdr:nvSpPr>
      <xdr:spPr>
        <a:xfrm>
          <a:off x="16357600" y="14796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47625</xdr:rowOff>
    </xdr:from>
    <xdr:to>
      <xdr:col>86</xdr:col>
      <xdr:colOff>25400</xdr:colOff>
      <xdr:row>86</xdr:row>
      <xdr:rowOff>47625</xdr:rowOff>
    </xdr:to>
    <xdr:cxnSp macro="">
      <xdr:nvCxnSpPr>
        <xdr:cNvPr id="637" name="直線コネクタ 636">
          <a:extLst>
            <a:ext uri="{FF2B5EF4-FFF2-40B4-BE49-F238E27FC236}">
              <a16:creationId xmlns:a16="http://schemas.microsoft.com/office/drawing/2014/main" id="{672F402A-2027-4DCD-A021-1BE28B338DD8}"/>
            </a:ext>
          </a:extLst>
        </xdr:cNvPr>
        <xdr:cNvCxnSpPr/>
      </xdr:nvCxnSpPr>
      <xdr:spPr>
        <a:xfrm>
          <a:off x="16230600" y="14792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80027</xdr:rowOff>
    </xdr:from>
    <xdr:ext cx="405111" cy="259045"/>
    <xdr:sp macro="" textlink="">
      <xdr:nvSpPr>
        <xdr:cNvPr id="638" name="【消防施設】&#10;有形固定資産減価償却率最大値テキスト">
          <a:extLst>
            <a:ext uri="{FF2B5EF4-FFF2-40B4-BE49-F238E27FC236}">
              <a16:creationId xmlns:a16="http://schemas.microsoft.com/office/drawing/2014/main" id="{8090B40F-B614-4E96-A0A2-DD7B52B36A56}"/>
            </a:ext>
          </a:extLst>
        </xdr:cNvPr>
        <xdr:cNvSpPr txBox="1"/>
      </xdr:nvSpPr>
      <xdr:spPr>
        <a:xfrm>
          <a:off x="16357600" y="13281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133350</xdr:rowOff>
    </xdr:from>
    <xdr:to>
      <xdr:col>86</xdr:col>
      <xdr:colOff>25400</xdr:colOff>
      <xdr:row>78</xdr:row>
      <xdr:rowOff>133350</xdr:rowOff>
    </xdr:to>
    <xdr:cxnSp macro="">
      <xdr:nvCxnSpPr>
        <xdr:cNvPr id="639" name="直線コネクタ 638">
          <a:extLst>
            <a:ext uri="{FF2B5EF4-FFF2-40B4-BE49-F238E27FC236}">
              <a16:creationId xmlns:a16="http://schemas.microsoft.com/office/drawing/2014/main" id="{F2BDF99F-D5BB-4DA0-BF53-D376DD5F1641}"/>
            </a:ext>
          </a:extLst>
        </xdr:cNvPr>
        <xdr:cNvCxnSpPr/>
      </xdr:nvCxnSpPr>
      <xdr:spPr>
        <a:xfrm>
          <a:off x="16230600" y="13506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60977</xdr:rowOff>
    </xdr:from>
    <xdr:ext cx="405111" cy="259045"/>
    <xdr:sp macro="" textlink="">
      <xdr:nvSpPr>
        <xdr:cNvPr id="640" name="【消防施設】&#10;有形固定資産減価償却率平均値テキスト">
          <a:extLst>
            <a:ext uri="{FF2B5EF4-FFF2-40B4-BE49-F238E27FC236}">
              <a16:creationId xmlns:a16="http://schemas.microsoft.com/office/drawing/2014/main" id="{25538E36-3413-4588-8E35-AE28E02939C3}"/>
            </a:ext>
          </a:extLst>
        </xdr:cNvPr>
        <xdr:cNvSpPr txBox="1"/>
      </xdr:nvSpPr>
      <xdr:spPr>
        <a:xfrm>
          <a:off x="16357600" y="139484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82550</xdr:rowOff>
    </xdr:from>
    <xdr:to>
      <xdr:col>85</xdr:col>
      <xdr:colOff>177800</xdr:colOff>
      <xdr:row>82</xdr:row>
      <xdr:rowOff>12700</xdr:rowOff>
    </xdr:to>
    <xdr:sp macro="" textlink="">
      <xdr:nvSpPr>
        <xdr:cNvPr id="641" name="フローチャート: 判断 640">
          <a:extLst>
            <a:ext uri="{FF2B5EF4-FFF2-40B4-BE49-F238E27FC236}">
              <a16:creationId xmlns:a16="http://schemas.microsoft.com/office/drawing/2014/main" id="{EF3CDE44-6BFD-4DE4-83EC-B00C2B9BEBAE}"/>
            </a:ext>
          </a:extLst>
        </xdr:cNvPr>
        <xdr:cNvSpPr/>
      </xdr:nvSpPr>
      <xdr:spPr>
        <a:xfrm>
          <a:off x="16268700" y="1397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52070</xdr:rowOff>
    </xdr:from>
    <xdr:to>
      <xdr:col>81</xdr:col>
      <xdr:colOff>101600</xdr:colOff>
      <xdr:row>81</xdr:row>
      <xdr:rowOff>153670</xdr:rowOff>
    </xdr:to>
    <xdr:sp macro="" textlink="">
      <xdr:nvSpPr>
        <xdr:cNvPr id="642" name="フローチャート: 判断 641">
          <a:extLst>
            <a:ext uri="{FF2B5EF4-FFF2-40B4-BE49-F238E27FC236}">
              <a16:creationId xmlns:a16="http://schemas.microsoft.com/office/drawing/2014/main" id="{F4A68B75-7446-420D-9C9F-162FB4B447C3}"/>
            </a:ext>
          </a:extLst>
        </xdr:cNvPr>
        <xdr:cNvSpPr/>
      </xdr:nvSpPr>
      <xdr:spPr>
        <a:xfrm>
          <a:off x="154305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10161</xdr:rowOff>
    </xdr:from>
    <xdr:to>
      <xdr:col>76</xdr:col>
      <xdr:colOff>165100</xdr:colOff>
      <xdr:row>81</xdr:row>
      <xdr:rowOff>111761</xdr:rowOff>
    </xdr:to>
    <xdr:sp macro="" textlink="">
      <xdr:nvSpPr>
        <xdr:cNvPr id="643" name="フローチャート: 判断 642">
          <a:extLst>
            <a:ext uri="{FF2B5EF4-FFF2-40B4-BE49-F238E27FC236}">
              <a16:creationId xmlns:a16="http://schemas.microsoft.com/office/drawing/2014/main" id="{42F12241-B2BA-455E-8EAC-4709D793B157}"/>
            </a:ext>
          </a:extLst>
        </xdr:cNvPr>
        <xdr:cNvSpPr/>
      </xdr:nvSpPr>
      <xdr:spPr>
        <a:xfrm>
          <a:off x="14541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19686</xdr:rowOff>
    </xdr:from>
    <xdr:to>
      <xdr:col>72</xdr:col>
      <xdr:colOff>38100</xdr:colOff>
      <xdr:row>81</xdr:row>
      <xdr:rowOff>121286</xdr:rowOff>
    </xdr:to>
    <xdr:sp macro="" textlink="">
      <xdr:nvSpPr>
        <xdr:cNvPr id="644" name="フローチャート: 判断 643">
          <a:extLst>
            <a:ext uri="{FF2B5EF4-FFF2-40B4-BE49-F238E27FC236}">
              <a16:creationId xmlns:a16="http://schemas.microsoft.com/office/drawing/2014/main" id="{EE9BA0E0-65EC-4E65-8964-61D4DDB62F42}"/>
            </a:ext>
          </a:extLst>
        </xdr:cNvPr>
        <xdr:cNvSpPr/>
      </xdr:nvSpPr>
      <xdr:spPr>
        <a:xfrm>
          <a:off x="13652500" y="1390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151130</xdr:rowOff>
    </xdr:from>
    <xdr:to>
      <xdr:col>67</xdr:col>
      <xdr:colOff>101600</xdr:colOff>
      <xdr:row>81</xdr:row>
      <xdr:rowOff>81280</xdr:rowOff>
    </xdr:to>
    <xdr:sp macro="" textlink="">
      <xdr:nvSpPr>
        <xdr:cNvPr id="645" name="フローチャート: 判断 644">
          <a:extLst>
            <a:ext uri="{FF2B5EF4-FFF2-40B4-BE49-F238E27FC236}">
              <a16:creationId xmlns:a16="http://schemas.microsoft.com/office/drawing/2014/main" id="{7FC15AA0-1212-4903-AE23-41AB34B6B643}"/>
            </a:ext>
          </a:extLst>
        </xdr:cNvPr>
        <xdr:cNvSpPr/>
      </xdr:nvSpPr>
      <xdr:spPr>
        <a:xfrm>
          <a:off x="12763500" y="1386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46" name="テキスト ボックス 645">
          <a:extLst>
            <a:ext uri="{FF2B5EF4-FFF2-40B4-BE49-F238E27FC236}">
              <a16:creationId xmlns:a16="http://schemas.microsoft.com/office/drawing/2014/main" id="{FFF3B0B8-3E43-4C3F-8B33-B042DDFEA1CA}"/>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47" name="テキスト ボックス 646">
          <a:extLst>
            <a:ext uri="{FF2B5EF4-FFF2-40B4-BE49-F238E27FC236}">
              <a16:creationId xmlns:a16="http://schemas.microsoft.com/office/drawing/2014/main" id="{8A9FD688-A18D-472F-BEFC-B5CB3754BF5C}"/>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48" name="テキスト ボックス 647">
          <a:extLst>
            <a:ext uri="{FF2B5EF4-FFF2-40B4-BE49-F238E27FC236}">
              <a16:creationId xmlns:a16="http://schemas.microsoft.com/office/drawing/2014/main" id="{43CF4567-F753-44EF-8420-58FC3286A4F6}"/>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49" name="テキスト ボックス 648">
          <a:extLst>
            <a:ext uri="{FF2B5EF4-FFF2-40B4-BE49-F238E27FC236}">
              <a16:creationId xmlns:a16="http://schemas.microsoft.com/office/drawing/2014/main" id="{404A7EF1-A864-47F5-9D61-63383CF23914}"/>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0" name="テキスト ボックス 649">
          <a:extLst>
            <a:ext uri="{FF2B5EF4-FFF2-40B4-BE49-F238E27FC236}">
              <a16:creationId xmlns:a16="http://schemas.microsoft.com/office/drawing/2014/main" id="{8B9A4D52-C5A9-47AC-B216-8D6DB1989884}"/>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8255</xdr:rowOff>
    </xdr:from>
    <xdr:to>
      <xdr:col>85</xdr:col>
      <xdr:colOff>177800</xdr:colOff>
      <xdr:row>79</xdr:row>
      <xdr:rowOff>109855</xdr:rowOff>
    </xdr:to>
    <xdr:sp macro="" textlink="">
      <xdr:nvSpPr>
        <xdr:cNvPr id="651" name="楕円 650">
          <a:extLst>
            <a:ext uri="{FF2B5EF4-FFF2-40B4-BE49-F238E27FC236}">
              <a16:creationId xmlns:a16="http://schemas.microsoft.com/office/drawing/2014/main" id="{B847DC68-57EC-4531-860B-BAB3E2ECFFF5}"/>
            </a:ext>
          </a:extLst>
        </xdr:cNvPr>
        <xdr:cNvSpPr/>
      </xdr:nvSpPr>
      <xdr:spPr>
        <a:xfrm>
          <a:off x="16268700" y="13552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94632</xdr:rowOff>
    </xdr:from>
    <xdr:ext cx="405111" cy="259045"/>
    <xdr:sp macro="" textlink="">
      <xdr:nvSpPr>
        <xdr:cNvPr id="652" name="【消防施設】&#10;有形固定資産減価償却率該当値テキスト">
          <a:extLst>
            <a:ext uri="{FF2B5EF4-FFF2-40B4-BE49-F238E27FC236}">
              <a16:creationId xmlns:a16="http://schemas.microsoft.com/office/drawing/2014/main" id="{C9B594E2-D9D0-4CD9-B514-385428BBE24D}"/>
            </a:ext>
          </a:extLst>
        </xdr:cNvPr>
        <xdr:cNvSpPr txBox="1"/>
      </xdr:nvSpPr>
      <xdr:spPr>
        <a:xfrm>
          <a:off x="16357600" y="13467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137795</xdr:rowOff>
    </xdr:from>
    <xdr:to>
      <xdr:col>81</xdr:col>
      <xdr:colOff>101600</xdr:colOff>
      <xdr:row>79</xdr:row>
      <xdr:rowOff>67945</xdr:rowOff>
    </xdr:to>
    <xdr:sp macro="" textlink="">
      <xdr:nvSpPr>
        <xdr:cNvPr id="653" name="楕円 652">
          <a:extLst>
            <a:ext uri="{FF2B5EF4-FFF2-40B4-BE49-F238E27FC236}">
              <a16:creationId xmlns:a16="http://schemas.microsoft.com/office/drawing/2014/main" id="{0089E99C-3EAC-424C-BA79-035EF3A33919}"/>
            </a:ext>
          </a:extLst>
        </xdr:cNvPr>
        <xdr:cNvSpPr/>
      </xdr:nvSpPr>
      <xdr:spPr>
        <a:xfrm>
          <a:off x="15430500" y="13510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17145</xdr:rowOff>
    </xdr:from>
    <xdr:to>
      <xdr:col>85</xdr:col>
      <xdr:colOff>127000</xdr:colOff>
      <xdr:row>79</xdr:row>
      <xdr:rowOff>59055</xdr:rowOff>
    </xdr:to>
    <xdr:cxnSp macro="">
      <xdr:nvCxnSpPr>
        <xdr:cNvPr id="654" name="直線コネクタ 653">
          <a:extLst>
            <a:ext uri="{FF2B5EF4-FFF2-40B4-BE49-F238E27FC236}">
              <a16:creationId xmlns:a16="http://schemas.microsoft.com/office/drawing/2014/main" id="{D59B3869-273B-442A-90CF-D232B7B2CB7C}"/>
            </a:ext>
          </a:extLst>
        </xdr:cNvPr>
        <xdr:cNvCxnSpPr/>
      </xdr:nvCxnSpPr>
      <xdr:spPr>
        <a:xfrm>
          <a:off x="15481300" y="1356169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95886</xdr:rowOff>
    </xdr:from>
    <xdr:to>
      <xdr:col>76</xdr:col>
      <xdr:colOff>165100</xdr:colOff>
      <xdr:row>79</xdr:row>
      <xdr:rowOff>26036</xdr:rowOff>
    </xdr:to>
    <xdr:sp macro="" textlink="">
      <xdr:nvSpPr>
        <xdr:cNvPr id="655" name="楕円 654">
          <a:extLst>
            <a:ext uri="{FF2B5EF4-FFF2-40B4-BE49-F238E27FC236}">
              <a16:creationId xmlns:a16="http://schemas.microsoft.com/office/drawing/2014/main" id="{41B85434-6937-435A-BB36-0ABD9625151B}"/>
            </a:ext>
          </a:extLst>
        </xdr:cNvPr>
        <xdr:cNvSpPr/>
      </xdr:nvSpPr>
      <xdr:spPr>
        <a:xfrm>
          <a:off x="14541500" y="13468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146686</xdr:rowOff>
    </xdr:from>
    <xdr:to>
      <xdr:col>81</xdr:col>
      <xdr:colOff>50800</xdr:colOff>
      <xdr:row>79</xdr:row>
      <xdr:rowOff>17145</xdr:rowOff>
    </xdr:to>
    <xdr:cxnSp macro="">
      <xdr:nvCxnSpPr>
        <xdr:cNvPr id="656" name="直線コネクタ 655">
          <a:extLst>
            <a:ext uri="{FF2B5EF4-FFF2-40B4-BE49-F238E27FC236}">
              <a16:creationId xmlns:a16="http://schemas.microsoft.com/office/drawing/2014/main" id="{D71F31B2-A747-46A1-AF72-B72729491CA6}"/>
            </a:ext>
          </a:extLst>
        </xdr:cNvPr>
        <xdr:cNvCxnSpPr/>
      </xdr:nvCxnSpPr>
      <xdr:spPr>
        <a:xfrm>
          <a:off x="14592300" y="13519786"/>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52070</xdr:rowOff>
    </xdr:from>
    <xdr:to>
      <xdr:col>72</xdr:col>
      <xdr:colOff>38100</xdr:colOff>
      <xdr:row>78</xdr:row>
      <xdr:rowOff>153670</xdr:rowOff>
    </xdr:to>
    <xdr:sp macro="" textlink="">
      <xdr:nvSpPr>
        <xdr:cNvPr id="657" name="楕円 656">
          <a:extLst>
            <a:ext uri="{FF2B5EF4-FFF2-40B4-BE49-F238E27FC236}">
              <a16:creationId xmlns:a16="http://schemas.microsoft.com/office/drawing/2014/main" id="{19DFEFDA-78B7-43BE-997C-B52ED579949C}"/>
            </a:ext>
          </a:extLst>
        </xdr:cNvPr>
        <xdr:cNvSpPr/>
      </xdr:nvSpPr>
      <xdr:spPr>
        <a:xfrm>
          <a:off x="13652500" y="1342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102870</xdr:rowOff>
    </xdr:from>
    <xdr:to>
      <xdr:col>76</xdr:col>
      <xdr:colOff>114300</xdr:colOff>
      <xdr:row>78</xdr:row>
      <xdr:rowOff>146686</xdr:rowOff>
    </xdr:to>
    <xdr:cxnSp macro="">
      <xdr:nvCxnSpPr>
        <xdr:cNvPr id="658" name="直線コネクタ 657">
          <a:extLst>
            <a:ext uri="{FF2B5EF4-FFF2-40B4-BE49-F238E27FC236}">
              <a16:creationId xmlns:a16="http://schemas.microsoft.com/office/drawing/2014/main" id="{05118255-45C7-45B5-9181-0F89B68EC672}"/>
            </a:ext>
          </a:extLst>
        </xdr:cNvPr>
        <xdr:cNvCxnSpPr/>
      </xdr:nvCxnSpPr>
      <xdr:spPr>
        <a:xfrm>
          <a:off x="13703300" y="13475970"/>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15875</xdr:rowOff>
    </xdr:from>
    <xdr:to>
      <xdr:col>67</xdr:col>
      <xdr:colOff>101600</xdr:colOff>
      <xdr:row>78</xdr:row>
      <xdr:rowOff>117475</xdr:rowOff>
    </xdr:to>
    <xdr:sp macro="" textlink="">
      <xdr:nvSpPr>
        <xdr:cNvPr id="659" name="楕円 658">
          <a:extLst>
            <a:ext uri="{FF2B5EF4-FFF2-40B4-BE49-F238E27FC236}">
              <a16:creationId xmlns:a16="http://schemas.microsoft.com/office/drawing/2014/main" id="{E9B54D18-734A-4BF6-B7E9-508EC8021B5D}"/>
            </a:ext>
          </a:extLst>
        </xdr:cNvPr>
        <xdr:cNvSpPr/>
      </xdr:nvSpPr>
      <xdr:spPr>
        <a:xfrm>
          <a:off x="12763500" y="13388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66675</xdr:rowOff>
    </xdr:from>
    <xdr:to>
      <xdr:col>71</xdr:col>
      <xdr:colOff>177800</xdr:colOff>
      <xdr:row>78</xdr:row>
      <xdr:rowOff>102870</xdr:rowOff>
    </xdr:to>
    <xdr:cxnSp macro="">
      <xdr:nvCxnSpPr>
        <xdr:cNvPr id="660" name="直線コネクタ 659">
          <a:extLst>
            <a:ext uri="{FF2B5EF4-FFF2-40B4-BE49-F238E27FC236}">
              <a16:creationId xmlns:a16="http://schemas.microsoft.com/office/drawing/2014/main" id="{5068704F-3FB2-4E59-B50B-024D3F93DA47}"/>
            </a:ext>
          </a:extLst>
        </xdr:cNvPr>
        <xdr:cNvCxnSpPr/>
      </xdr:nvCxnSpPr>
      <xdr:spPr>
        <a:xfrm>
          <a:off x="12814300" y="1343977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144797</xdr:rowOff>
    </xdr:from>
    <xdr:ext cx="405111" cy="259045"/>
    <xdr:sp macro="" textlink="">
      <xdr:nvSpPr>
        <xdr:cNvPr id="661" name="n_1aveValue【消防施設】&#10;有形固定資産減価償却率">
          <a:extLst>
            <a:ext uri="{FF2B5EF4-FFF2-40B4-BE49-F238E27FC236}">
              <a16:creationId xmlns:a16="http://schemas.microsoft.com/office/drawing/2014/main" id="{195CCA6E-576D-46CA-BB5E-AAC24D349A11}"/>
            </a:ext>
          </a:extLst>
        </xdr:cNvPr>
        <xdr:cNvSpPr txBox="1"/>
      </xdr:nvSpPr>
      <xdr:spPr>
        <a:xfrm>
          <a:off x="15266044" y="1403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102888</xdr:rowOff>
    </xdr:from>
    <xdr:ext cx="405111" cy="259045"/>
    <xdr:sp macro="" textlink="">
      <xdr:nvSpPr>
        <xdr:cNvPr id="662" name="n_2aveValue【消防施設】&#10;有形固定資産減価償却率">
          <a:extLst>
            <a:ext uri="{FF2B5EF4-FFF2-40B4-BE49-F238E27FC236}">
              <a16:creationId xmlns:a16="http://schemas.microsoft.com/office/drawing/2014/main" id="{10EEC1C6-42A9-4E22-8824-F2140FABAB1C}"/>
            </a:ext>
          </a:extLst>
        </xdr:cNvPr>
        <xdr:cNvSpPr txBox="1"/>
      </xdr:nvSpPr>
      <xdr:spPr>
        <a:xfrm>
          <a:off x="14389744" y="13990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112413</xdr:rowOff>
    </xdr:from>
    <xdr:ext cx="405111" cy="259045"/>
    <xdr:sp macro="" textlink="">
      <xdr:nvSpPr>
        <xdr:cNvPr id="663" name="n_3aveValue【消防施設】&#10;有形固定資産減価償却率">
          <a:extLst>
            <a:ext uri="{FF2B5EF4-FFF2-40B4-BE49-F238E27FC236}">
              <a16:creationId xmlns:a16="http://schemas.microsoft.com/office/drawing/2014/main" id="{B5D9E659-2C60-4A7E-A545-C4BF99F470B8}"/>
            </a:ext>
          </a:extLst>
        </xdr:cNvPr>
        <xdr:cNvSpPr txBox="1"/>
      </xdr:nvSpPr>
      <xdr:spPr>
        <a:xfrm>
          <a:off x="13500744" y="13999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72407</xdr:rowOff>
    </xdr:from>
    <xdr:ext cx="405111" cy="259045"/>
    <xdr:sp macro="" textlink="">
      <xdr:nvSpPr>
        <xdr:cNvPr id="664" name="n_4aveValue【消防施設】&#10;有形固定資産減価償却率">
          <a:extLst>
            <a:ext uri="{FF2B5EF4-FFF2-40B4-BE49-F238E27FC236}">
              <a16:creationId xmlns:a16="http://schemas.microsoft.com/office/drawing/2014/main" id="{F4B44771-2C13-4D0F-9023-2BDDFB510618}"/>
            </a:ext>
          </a:extLst>
        </xdr:cNvPr>
        <xdr:cNvSpPr txBox="1"/>
      </xdr:nvSpPr>
      <xdr:spPr>
        <a:xfrm>
          <a:off x="12611744" y="13959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84472</xdr:rowOff>
    </xdr:from>
    <xdr:ext cx="405111" cy="259045"/>
    <xdr:sp macro="" textlink="">
      <xdr:nvSpPr>
        <xdr:cNvPr id="665" name="n_1mainValue【消防施設】&#10;有形固定資産減価償却率">
          <a:extLst>
            <a:ext uri="{FF2B5EF4-FFF2-40B4-BE49-F238E27FC236}">
              <a16:creationId xmlns:a16="http://schemas.microsoft.com/office/drawing/2014/main" id="{505BBB9F-FD20-42D5-838E-8AE386565BAF}"/>
            </a:ext>
          </a:extLst>
        </xdr:cNvPr>
        <xdr:cNvSpPr txBox="1"/>
      </xdr:nvSpPr>
      <xdr:spPr>
        <a:xfrm>
          <a:off x="15266044" y="1328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42563</xdr:rowOff>
    </xdr:from>
    <xdr:ext cx="405111" cy="259045"/>
    <xdr:sp macro="" textlink="">
      <xdr:nvSpPr>
        <xdr:cNvPr id="666" name="n_2mainValue【消防施設】&#10;有形固定資産減価償却率">
          <a:extLst>
            <a:ext uri="{FF2B5EF4-FFF2-40B4-BE49-F238E27FC236}">
              <a16:creationId xmlns:a16="http://schemas.microsoft.com/office/drawing/2014/main" id="{6BC05B06-70C5-4425-8145-DAA7446B63C4}"/>
            </a:ext>
          </a:extLst>
        </xdr:cNvPr>
        <xdr:cNvSpPr txBox="1"/>
      </xdr:nvSpPr>
      <xdr:spPr>
        <a:xfrm>
          <a:off x="14389744" y="13244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76</xdr:row>
      <xdr:rowOff>170197</xdr:rowOff>
    </xdr:from>
    <xdr:ext cx="405111" cy="259045"/>
    <xdr:sp macro="" textlink="">
      <xdr:nvSpPr>
        <xdr:cNvPr id="667" name="n_3mainValue【消防施設】&#10;有形固定資産減価償却率">
          <a:extLst>
            <a:ext uri="{FF2B5EF4-FFF2-40B4-BE49-F238E27FC236}">
              <a16:creationId xmlns:a16="http://schemas.microsoft.com/office/drawing/2014/main" id="{B557A526-418B-43DF-A35D-9CF04ABA828A}"/>
            </a:ext>
          </a:extLst>
        </xdr:cNvPr>
        <xdr:cNvSpPr txBox="1"/>
      </xdr:nvSpPr>
      <xdr:spPr>
        <a:xfrm>
          <a:off x="13500744" y="1320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76</xdr:row>
      <xdr:rowOff>134002</xdr:rowOff>
    </xdr:from>
    <xdr:ext cx="405111" cy="259045"/>
    <xdr:sp macro="" textlink="">
      <xdr:nvSpPr>
        <xdr:cNvPr id="668" name="n_4mainValue【消防施設】&#10;有形固定資産減価償却率">
          <a:extLst>
            <a:ext uri="{FF2B5EF4-FFF2-40B4-BE49-F238E27FC236}">
              <a16:creationId xmlns:a16="http://schemas.microsoft.com/office/drawing/2014/main" id="{831F5335-0A42-4645-9007-3B9B5A9539B0}"/>
            </a:ext>
          </a:extLst>
        </xdr:cNvPr>
        <xdr:cNvSpPr txBox="1"/>
      </xdr:nvSpPr>
      <xdr:spPr>
        <a:xfrm>
          <a:off x="12611744" y="13164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69" name="正方形/長方形 668">
          <a:extLst>
            <a:ext uri="{FF2B5EF4-FFF2-40B4-BE49-F238E27FC236}">
              <a16:creationId xmlns:a16="http://schemas.microsoft.com/office/drawing/2014/main" id="{7BCA9879-636A-4AE4-9979-17392BD09794}"/>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0" name="正方形/長方形 669">
          <a:extLst>
            <a:ext uri="{FF2B5EF4-FFF2-40B4-BE49-F238E27FC236}">
              <a16:creationId xmlns:a16="http://schemas.microsoft.com/office/drawing/2014/main" id="{E4E7CFD1-B875-46FE-81D0-C00439B22367}"/>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1" name="正方形/長方形 670">
          <a:extLst>
            <a:ext uri="{FF2B5EF4-FFF2-40B4-BE49-F238E27FC236}">
              <a16:creationId xmlns:a16="http://schemas.microsoft.com/office/drawing/2014/main" id="{6F316EFB-6036-4CD5-930A-228ED54232DD}"/>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2" name="正方形/長方形 671">
          <a:extLst>
            <a:ext uri="{FF2B5EF4-FFF2-40B4-BE49-F238E27FC236}">
              <a16:creationId xmlns:a16="http://schemas.microsoft.com/office/drawing/2014/main" id="{3722E8E7-5948-4516-8496-330967DFCA19}"/>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3" name="正方形/長方形 672">
          <a:extLst>
            <a:ext uri="{FF2B5EF4-FFF2-40B4-BE49-F238E27FC236}">
              <a16:creationId xmlns:a16="http://schemas.microsoft.com/office/drawing/2014/main" id="{6EF4EEBB-B8A9-462E-86EB-672EFAE01B51}"/>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4" name="正方形/長方形 673">
          <a:extLst>
            <a:ext uri="{FF2B5EF4-FFF2-40B4-BE49-F238E27FC236}">
              <a16:creationId xmlns:a16="http://schemas.microsoft.com/office/drawing/2014/main" id="{8C550023-C47A-4FE0-B84E-0B53FB8286B5}"/>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75" name="正方形/長方形 674">
          <a:extLst>
            <a:ext uri="{FF2B5EF4-FFF2-40B4-BE49-F238E27FC236}">
              <a16:creationId xmlns:a16="http://schemas.microsoft.com/office/drawing/2014/main" id="{BABC2E6E-346B-40F5-A2FA-0D6B1F8731C8}"/>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76" name="正方形/長方形 675">
          <a:extLst>
            <a:ext uri="{FF2B5EF4-FFF2-40B4-BE49-F238E27FC236}">
              <a16:creationId xmlns:a16="http://schemas.microsoft.com/office/drawing/2014/main" id="{0DDE8913-02A7-4F1B-A4E6-E467264F5A7D}"/>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77" name="テキスト ボックス 676">
          <a:extLst>
            <a:ext uri="{FF2B5EF4-FFF2-40B4-BE49-F238E27FC236}">
              <a16:creationId xmlns:a16="http://schemas.microsoft.com/office/drawing/2014/main" id="{9B378593-69BF-4D2C-A3B2-1FF0CD9B8EFC}"/>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78" name="直線コネクタ 677">
          <a:extLst>
            <a:ext uri="{FF2B5EF4-FFF2-40B4-BE49-F238E27FC236}">
              <a16:creationId xmlns:a16="http://schemas.microsoft.com/office/drawing/2014/main" id="{9339ECF3-FF59-4FDD-BFE1-D0304B4FD542}"/>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79" name="直線コネクタ 678">
          <a:extLst>
            <a:ext uri="{FF2B5EF4-FFF2-40B4-BE49-F238E27FC236}">
              <a16:creationId xmlns:a16="http://schemas.microsoft.com/office/drawing/2014/main" id="{DCFD933E-BD81-4EE3-B161-4FC348B10BC4}"/>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80" name="テキスト ボックス 679">
          <a:extLst>
            <a:ext uri="{FF2B5EF4-FFF2-40B4-BE49-F238E27FC236}">
              <a16:creationId xmlns:a16="http://schemas.microsoft.com/office/drawing/2014/main" id="{EE450222-EC05-436C-9D48-4860AE203F86}"/>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81" name="直線コネクタ 680">
          <a:extLst>
            <a:ext uri="{FF2B5EF4-FFF2-40B4-BE49-F238E27FC236}">
              <a16:creationId xmlns:a16="http://schemas.microsoft.com/office/drawing/2014/main" id="{02012276-F98A-4108-85A3-308E94600E3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82" name="テキスト ボックス 681">
          <a:extLst>
            <a:ext uri="{FF2B5EF4-FFF2-40B4-BE49-F238E27FC236}">
              <a16:creationId xmlns:a16="http://schemas.microsoft.com/office/drawing/2014/main" id="{6062992B-D9F0-4808-8391-FD211CBA760A}"/>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83" name="直線コネクタ 682">
          <a:extLst>
            <a:ext uri="{FF2B5EF4-FFF2-40B4-BE49-F238E27FC236}">
              <a16:creationId xmlns:a16="http://schemas.microsoft.com/office/drawing/2014/main" id="{72B8F3C2-6236-403B-B0FF-C896ECAA4DC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84" name="テキスト ボックス 683">
          <a:extLst>
            <a:ext uri="{FF2B5EF4-FFF2-40B4-BE49-F238E27FC236}">
              <a16:creationId xmlns:a16="http://schemas.microsoft.com/office/drawing/2014/main" id="{DCFAC771-8734-492C-B565-BE177EDBC488}"/>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85" name="直線コネクタ 684">
          <a:extLst>
            <a:ext uri="{FF2B5EF4-FFF2-40B4-BE49-F238E27FC236}">
              <a16:creationId xmlns:a16="http://schemas.microsoft.com/office/drawing/2014/main" id="{68A1D1E1-9393-4ACA-88E8-685BE08A26FE}"/>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86" name="テキスト ボックス 685">
          <a:extLst>
            <a:ext uri="{FF2B5EF4-FFF2-40B4-BE49-F238E27FC236}">
              <a16:creationId xmlns:a16="http://schemas.microsoft.com/office/drawing/2014/main" id="{D02634B0-AB61-44BF-84A7-583308EC18F4}"/>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87" name="直線コネクタ 686">
          <a:extLst>
            <a:ext uri="{FF2B5EF4-FFF2-40B4-BE49-F238E27FC236}">
              <a16:creationId xmlns:a16="http://schemas.microsoft.com/office/drawing/2014/main" id="{5649B899-00F5-492F-B1AB-838CFB17E635}"/>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88" name="テキスト ボックス 687">
          <a:extLst>
            <a:ext uri="{FF2B5EF4-FFF2-40B4-BE49-F238E27FC236}">
              <a16:creationId xmlns:a16="http://schemas.microsoft.com/office/drawing/2014/main" id="{0DA3B8CC-A556-41F0-8694-2C1881C1332D}"/>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89" name="【消防施設】&#10;一人当たり面積グラフ枠">
          <a:extLst>
            <a:ext uri="{FF2B5EF4-FFF2-40B4-BE49-F238E27FC236}">
              <a16:creationId xmlns:a16="http://schemas.microsoft.com/office/drawing/2014/main" id="{E6315298-B1EC-4CDD-A6ED-EDB3B3574B73}"/>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156972</xdr:rowOff>
    </xdr:from>
    <xdr:to>
      <xdr:col>116</xdr:col>
      <xdr:colOff>62864</xdr:colOff>
      <xdr:row>85</xdr:row>
      <xdr:rowOff>136398</xdr:rowOff>
    </xdr:to>
    <xdr:cxnSp macro="">
      <xdr:nvCxnSpPr>
        <xdr:cNvPr id="690" name="直線コネクタ 689">
          <a:extLst>
            <a:ext uri="{FF2B5EF4-FFF2-40B4-BE49-F238E27FC236}">
              <a16:creationId xmlns:a16="http://schemas.microsoft.com/office/drawing/2014/main" id="{56F25041-A7C0-42BD-AECB-68EF1C0A4A65}"/>
            </a:ext>
          </a:extLst>
        </xdr:cNvPr>
        <xdr:cNvCxnSpPr/>
      </xdr:nvCxnSpPr>
      <xdr:spPr>
        <a:xfrm flipV="1">
          <a:off x="22160864" y="13530072"/>
          <a:ext cx="0" cy="1179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140225</xdr:rowOff>
    </xdr:from>
    <xdr:ext cx="469744" cy="259045"/>
    <xdr:sp macro="" textlink="">
      <xdr:nvSpPr>
        <xdr:cNvPr id="691" name="【消防施設】&#10;一人当たり面積最小値テキスト">
          <a:extLst>
            <a:ext uri="{FF2B5EF4-FFF2-40B4-BE49-F238E27FC236}">
              <a16:creationId xmlns:a16="http://schemas.microsoft.com/office/drawing/2014/main" id="{F15DB1D0-E15C-48BD-91E4-86C0EF9A9DDF}"/>
            </a:ext>
          </a:extLst>
        </xdr:cNvPr>
        <xdr:cNvSpPr txBox="1"/>
      </xdr:nvSpPr>
      <xdr:spPr>
        <a:xfrm>
          <a:off x="22199600" y="1471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136398</xdr:rowOff>
    </xdr:from>
    <xdr:to>
      <xdr:col>116</xdr:col>
      <xdr:colOff>152400</xdr:colOff>
      <xdr:row>85</xdr:row>
      <xdr:rowOff>136398</xdr:rowOff>
    </xdr:to>
    <xdr:cxnSp macro="">
      <xdr:nvCxnSpPr>
        <xdr:cNvPr id="692" name="直線コネクタ 691">
          <a:extLst>
            <a:ext uri="{FF2B5EF4-FFF2-40B4-BE49-F238E27FC236}">
              <a16:creationId xmlns:a16="http://schemas.microsoft.com/office/drawing/2014/main" id="{DD9A718E-2CFC-4376-8C9A-0D43E6815249}"/>
            </a:ext>
          </a:extLst>
        </xdr:cNvPr>
        <xdr:cNvCxnSpPr/>
      </xdr:nvCxnSpPr>
      <xdr:spPr>
        <a:xfrm>
          <a:off x="22072600" y="1470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103649</xdr:rowOff>
    </xdr:from>
    <xdr:ext cx="469744" cy="259045"/>
    <xdr:sp macro="" textlink="">
      <xdr:nvSpPr>
        <xdr:cNvPr id="693" name="【消防施設】&#10;一人当たり面積最大値テキスト">
          <a:extLst>
            <a:ext uri="{FF2B5EF4-FFF2-40B4-BE49-F238E27FC236}">
              <a16:creationId xmlns:a16="http://schemas.microsoft.com/office/drawing/2014/main" id="{9DD37DA9-CD7B-4ECC-94B0-F86189E11EB6}"/>
            </a:ext>
          </a:extLst>
        </xdr:cNvPr>
        <xdr:cNvSpPr txBox="1"/>
      </xdr:nvSpPr>
      <xdr:spPr>
        <a:xfrm>
          <a:off x="22199600" y="13305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156972</xdr:rowOff>
    </xdr:from>
    <xdr:to>
      <xdr:col>116</xdr:col>
      <xdr:colOff>152400</xdr:colOff>
      <xdr:row>78</xdr:row>
      <xdr:rowOff>156972</xdr:rowOff>
    </xdr:to>
    <xdr:cxnSp macro="">
      <xdr:nvCxnSpPr>
        <xdr:cNvPr id="694" name="直線コネクタ 693">
          <a:extLst>
            <a:ext uri="{FF2B5EF4-FFF2-40B4-BE49-F238E27FC236}">
              <a16:creationId xmlns:a16="http://schemas.microsoft.com/office/drawing/2014/main" id="{F6AB8EB5-A744-41F8-8B17-236F90908C61}"/>
            </a:ext>
          </a:extLst>
        </xdr:cNvPr>
        <xdr:cNvCxnSpPr/>
      </xdr:nvCxnSpPr>
      <xdr:spPr>
        <a:xfrm>
          <a:off x="22072600" y="13530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114316</xdr:rowOff>
    </xdr:from>
    <xdr:ext cx="469744" cy="259045"/>
    <xdr:sp macro="" textlink="">
      <xdr:nvSpPr>
        <xdr:cNvPr id="695" name="【消防施設】&#10;一人当たり面積平均値テキスト">
          <a:extLst>
            <a:ext uri="{FF2B5EF4-FFF2-40B4-BE49-F238E27FC236}">
              <a16:creationId xmlns:a16="http://schemas.microsoft.com/office/drawing/2014/main" id="{DF80626F-2F5F-4083-868C-1DD96C7CBD2E}"/>
            </a:ext>
          </a:extLst>
        </xdr:cNvPr>
        <xdr:cNvSpPr txBox="1"/>
      </xdr:nvSpPr>
      <xdr:spPr>
        <a:xfrm>
          <a:off x="22199600" y="143446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135889</xdr:rowOff>
    </xdr:from>
    <xdr:to>
      <xdr:col>116</xdr:col>
      <xdr:colOff>114300</xdr:colOff>
      <xdr:row>84</xdr:row>
      <xdr:rowOff>66039</xdr:rowOff>
    </xdr:to>
    <xdr:sp macro="" textlink="">
      <xdr:nvSpPr>
        <xdr:cNvPr id="696" name="フローチャート: 判断 695">
          <a:extLst>
            <a:ext uri="{FF2B5EF4-FFF2-40B4-BE49-F238E27FC236}">
              <a16:creationId xmlns:a16="http://schemas.microsoft.com/office/drawing/2014/main" id="{2452683D-5531-4BFD-B68D-6D64CFBC8B8E}"/>
            </a:ext>
          </a:extLst>
        </xdr:cNvPr>
        <xdr:cNvSpPr/>
      </xdr:nvSpPr>
      <xdr:spPr>
        <a:xfrm>
          <a:off x="221107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145035</xdr:rowOff>
    </xdr:from>
    <xdr:to>
      <xdr:col>112</xdr:col>
      <xdr:colOff>38100</xdr:colOff>
      <xdr:row>84</xdr:row>
      <xdr:rowOff>75185</xdr:rowOff>
    </xdr:to>
    <xdr:sp macro="" textlink="">
      <xdr:nvSpPr>
        <xdr:cNvPr id="697" name="フローチャート: 判断 696">
          <a:extLst>
            <a:ext uri="{FF2B5EF4-FFF2-40B4-BE49-F238E27FC236}">
              <a16:creationId xmlns:a16="http://schemas.microsoft.com/office/drawing/2014/main" id="{3F893E92-2296-42AC-948C-4F73B0288315}"/>
            </a:ext>
          </a:extLst>
        </xdr:cNvPr>
        <xdr:cNvSpPr/>
      </xdr:nvSpPr>
      <xdr:spPr>
        <a:xfrm>
          <a:off x="21272500" y="1437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149606</xdr:rowOff>
    </xdr:from>
    <xdr:to>
      <xdr:col>107</xdr:col>
      <xdr:colOff>101600</xdr:colOff>
      <xdr:row>84</xdr:row>
      <xdr:rowOff>79756</xdr:rowOff>
    </xdr:to>
    <xdr:sp macro="" textlink="">
      <xdr:nvSpPr>
        <xdr:cNvPr id="698" name="フローチャート: 判断 697">
          <a:extLst>
            <a:ext uri="{FF2B5EF4-FFF2-40B4-BE49-F238E27FC236}">
              <a16:creationId xmlns:a16="http://schemas.microsoft.com/office/drawing/2014/main" id="{5335BEE8-C803-4015-A9D0-78AD848C83E2}"/>
            </a:ext>
          </a:extLst>
        </xdr:cNvPr>
        <xdr:cNvSpPr/>
      </xdr:nvSpPr>
      <xdr:spPr>
        <a:xfrm>
          <a:off x="20383500" y="1437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145035</xdr:rowOff>
    </xdr:from>
    <xdr:to>
      <xdr:col>102</xdr:col>
      <xdr:colOff>165100</xdr:colOff>
      <xdr:row>84</xdr:row>
      <xdr:rowOff>75185</xdr:rowOff>
    </xdr:to>
    <xdr:sp macro="" textlink="">
      <xdr:nvSpPr>
        <xdr:cNvPr id="699" name="フローチャート: 判断 698">
          <a:extLst>
            <a:ext uri="{FF2B5EF4-FFF2-40B4-BE49-F238E27FC236}">
              <a16:creationId xmlns:a16="http://schemas.microsoft.com/office/drawing/2014/main" id="{3FF6EC54-763E-43BB-B592-98E9DBC00B0B}"/>
            </a:ext>
          </a:extLst>
        </xdr:cNvPr>
        <xdr:cNvSpPr/>
      </xdr:nvSpPr>
      <xdr:spPr>
        <a:xfrm>
          <a:off x="19494500" y="1437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71882</xdr:rowOff>
    </xdr:from>
    <xdr:to>
      <xdr:col>98</xdr:col>
      <xdr:colOff>38100</xdr:colOff>
      <xdr:row>84</xdr:row>
      <xdr:rowOff>2032</xdr:rowOff>
    </xdr:to>
    <xdr:sp macro="" textlink="">
      <xdr:nvSpPr>
        <xdr:cNvPr id="700" name="フローチャート: 判断 699">
          <a:extLst>
            <a:ext uri="{FF2B5EF4-FFF2-40B4-BE49-F238E27FC236}">
              <a16:creationId xmlns:a16="http://schemas.microsoft.com/office/drawing/2014/main" id="{13BAA245-7B36-4C0F-86C3-E0621E491D31}"/>
            </a:ext>
          </a:extLst>
        </xdr:cNvPr>
        <xdr:cNvSpPr/>
      </xdr:nvSpPr>
      <xdr:spPr>
        <a:xfrm>
          <a:off x="18605500" y="1430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1" name="テキスト ボックス 700">
          <a:extLst>
            <a:ext uri="{FF2B5EF4-FFF2-40B4-BE49-F238E27FC236}">
              <a16:creationId xmlns:a16="http://schemas.microsoft.com/office/drawing/2014/main" id="{60D7E4B7-27A0-4CE8-AE1D-1071F3E73A4E}"/>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2" name="テキスト ボックス 701">
          <a:extLst>
            <a:ext uri="{FF2B5EF4-FFF2-40B4-BE49-F238E27FC236}">
              <a16:creationId xmlns:a16="http://schemas.microsoft.com/office/drawing/2014/main" id="{C93B8143-805B-4608-A320-C5C37F0C9A22}"/>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03" name="テキスト ボックス 702">
          <a:extLst>
            <a:ext uri="{FF2B5EF4-FFF2-40B4-BE49-F238E27FC236}">
              <a16:creationId xmlns:a16="http://schemas.microsoft.com/office/drawing/2014/main" id="{21CB1C0F-579D-47E8-BB67-2F33BB16E5B3}"/>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04" name="テキスト ボックス 703">
          <a:extLst>
            <a:ext uri="{FF2B5EF4-FFF2-40B4-BE49-F238E27FC236}">
              <a16:creationId xmlns:a16="http://schemas.microsoft.com/office/drawing/2014/main" id="{B6695C78-923D-471A-A84B-26BD15BDAEA9}"/>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05" name="テキスト ボックス 704">
          <a:extLst>
            <a:ext uri="{FF2B5EF4-FFF2-40B4-BE49-F238E27FC236}">
              <a16:creationId xmlns:a16="http://schemas.microsoft.com/office/drawing/2014/main" id="{84767431-DC57-49EF-ABDD-71F0DE174977}"/>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85598</xdr:rowOff>
    </xdr:from>
    <xdr:to>
      <xdr:col>116</xdr:col>
      <xdr:colOff>114300</xdr:colOff>
      <xdr:row>84</xdr:row>
      <xdr:rowOff>15748</xdr:rowOff>
    </xdr:to>
    <xdr:sp macro="" textlink="">
      <xdr:nvSpPr>
        <xdr:cNvPr id="706" name="楕円 705">
          <a:extLst>
            <a:ext uri="{FF2B5EF4-FFF2-40B4-BE49-F238E27FC236}">
              <a16:creationId xmlns:a16="http://schemas.microsoft.com/office/drawing/2014/main" id="{CB3AFE82-B472-465B-BEDA-235120C98AE7}"/>
            </a:ext>
          </a:extLst>
        </xdr:cNvPr>
        <xdr:cNvSpPr/>
      </xdr:nvSpPr>
      <xdr:spPr>
        <a:xfrm>
          <a:off x="22110700" y="1431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108475</xdr:rowOff>
    </xdr:from>
    <xdr:ext cx="469744" cy="259045"/>
    <xdr:sp macro="" textlink="">
      <xdr:nvSpPr>
        <xdr:cNvPr id="707" name="【消防施設】&#10;一人当たり面積該当値テキスト">
          <a:extLst>
            <a:ext uri="{FF2B5EF4-FFF2-40B4-BE49-F238E27FC236}">
              <a16:creationId xmlns:a16="http://schemas.microsoft.com/office/drawing/2014/main" id="{A9654190-55AD-41C6-A5E5-65CFD1850CA3}"/>
            </a:ext>
          </a:extLst>
        </xdr:cNvPr>
        <xdr:cNvSpPr txBox="1"/>
      </xdr:nvSpPr>
      <xdr:spPr>
        <a:xfrm>
          <a:off x="22199600" y="14167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94742</xdr:rowOff>
    </xdr:from>
    <xdr:to>
      <xdr:col>112</xdr:col>
      <xdr:colOff>38100</xdr:colOff>
      <xdr:row>84</xdr:row>
      <xdr:rowOff>24892</xdr:rowOff>
    </xdr:to>
    <xdr:sp macro="" textlink="">
      <xdr:nvSpPr>
        <xdr:cNvPr id="708" name="楕円 707">
          <a:extLst>
            <a:ext uri="{FF2B5EF4-FFF2-40B4-BE49-F238E27FC236}">
              <a16:creationId xmlns:a16="http://schemas.microsoft.com/office/drawing/2014/main" id="{D843BDB3-9F07-44B5-8A07-A5E7B39FC52C}"/>
            </a:ext>
          </a:extLst>
        </xdr:cNvPr>
        <xdr:cNvSpPr/>
      </xdr:nvSpPr>
      <xdr:spPr>
        <a:xfrm>
          <a:off x="21272500" y="1432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136398</xdr:rowOff>
    </xdr:from>
    <xdr:to>
      <xdr:col>116</xdr:col>
      <xdr:colOff>63500</xdr:colOff>
      <xdr:row>83</xdr:row>
      <xdr:rowOff>145542</xdr:rowOff>
    </xdr:to>
    <xdr:cxnSp macro="">
      <xdr:nvCxnSpPr>
        <xdr:cNvPr id="709" name="直線コネクタ 708">
          <a:extLst>
            <a:ext uri="{FF2B5EF4-FFF2-40B4-BE49-F238E27FC236}">
              <a16:creationId xmlns:a16="http://schemas.microsoft.com/office/drawing/2014/main" id="{F30D0EE5-EBCA-452C-AE56-C37B329A1777}"/>
            </a:ext>
          </a:extLst>
        </xdr:cNvPr>
        <xdr:cNvCxnSpPr/>
      </xdr:nvCxnSpPr>
      <xdr:spPr>
        <a:xfrm flipV="1">
          <a:off x="21323300" y="14366748"/>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103887</xdr:rowOff>
    </xdr:from>
    <xdr:to>
      <xdr:col>107</xdr:col>
      <xdr:colOff>101600</xdr:colOff>
      <xdr:row>84</xdr:row>
      <xdr:rowOff>34037</xdr:rowOff>
    </xdr:to>
    <xdr:sp macro="" textlink="">
      <xdr:nvSpPr>
        <xdr:cNvPr id="710" name="楕円 709">
          <a:extLst>
            <a:ext uri="{FF2B5EF4-FFF2-40B4-BE49-F238E27FC236}">
              <a16:creationId xmlns:a16="http://schemas.microsoft.com/office/drawing/2014/main" id="{A7752BC0-9F19-4BE8-B1CF-87C9E4A84A92}"/>
            </a:ext>
          </a:extLst>
        </xdr:cNvPr>
        <xdr:cNvSpPr/>
      </xdr:nvSpPr>
      <xdr:spPr>
        <a:xfrm>
          <a:off x="20383500" y="14334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145542</xdr:rowOff>
    </xdr:from>
    <xdr:to>
      <xdr:col>111</xdr:col>
      <xdr:colOff>177800</xdr:colOff>
      <xdr:row>83</xdr:row>
      <xdr:rowOff>154687</xdr:rowOff>
    </xdr:to>
    <xdr:cxnSp macro="">
      <xdr:nvCxnSpPr>
        <xdr:cNvPr id="711" name="直線コネクタ 710">
          <a:extLst>
            <a:ext uri="{FF2B5EF4-FFF2-40B4-BE49-F238E27FC236}">
              <a16:creationId xmlns:a16="http://schemas.microsoft.com/office/drawing/2014/main" id="{C68523BA-3E19-4AF4-97A9-513D55E29CCE}"/>
            </a:ext>
          </a:extLst>
        </xdr:cNvPr>
        <xdr:cNvCxnSpPr/>
      </xdr:nvCxnSpPr>
      <xdr:spPr>
        <a:xfrm flipV="1">
          <a:off x="20434300" y="14375892"/>
          <a:ext cx="8890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113030</xdr:rowOff>
    </xdr:from>
    <xdr:to>
      <xdr:col>102</xdr:col>
      <xdr:colOff>165100</xdr:colOff>
      <xdr:row>84</xdr:row>
      <xdr:rowOff>43180</xdr:rowOff>
    </xdr:to>
    <xdr:sp macro="" textlink="">
      <xdr:nvSpPr>
        <xdr:cNvPr id="712" name="楕円 711">
          <a:extLst>
            <a:ext uri="{FF2B5EF4-FFF2-40B4-BE49-F238E27FC236}">
              <a16:creationId xmlns:a16="http://schemas.microsoft.com/office/drawing/2014/main" id="{058EB8B8-D3BB-4DE4-89EB-DD895F989DDA}"/>
            </a:ext>
          </a:extLst>
        </xdr:cNvPr>
        <xdr:cNvSpPr/>
      </xdr:nvSpPr>
      <xdr:spPr>
        <a:xfrm>
          <a:off x="19494500" y="1434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154687</xdr:rowOff>
    </xdr:from>
    <xdr:to>
      <xdr:col>107</xdr:col>
      <xdr:colOff>50800</xdr:colOff>
      <xdr:row>83</xdr:row>
      <xdr:rowOff>163830</xdr:rowOff>
    </xdr:to>
    <xdr:cxnSp macro="">
      <xdr:nvCxnSpPr>
        <xdr:cNvPr id="713" name="直線コネクタ 712">
          <a:extLst>
            <a:ext uri="{FF2B5EF4-FFF2-40B4-BE49-F238E27FC236}">
              <a16:creationId xmlns:a16="http://schemas.microsoft.com/office/drawing/2014/main" id="{F6F5F7B7-1B7E-40DF-88B5-368769BA72F8}"/>
            </a:ext>
          </a:extLst>
        </xdr:cNvPr>
        <xdr:cNvCxnSpPr/>
      </xdr:nvCxnSpPr>
      <xdr:spPr>
        <a:xfrm flipV="1">
          <a:off x="19545300" y="14385037"/>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117602</xdr:rowOff>
    </xdr:from>
    <xdr:to>
      <xdr:col>98</xdr:col>
      <xdr:colOff>38100</xdr:colOff>
      <xdr:row>84</xdr:row>
      <xdr:rowOff>47752</xdr:rowOff>
    </xdr:to>
    <xdr:sp macro="" textlink="">
      <xdr:nvSpPr>
        <xdr:cNvPr id="714" name="楕円 713">
          <a:extLst>
            <a:ext uri="{FF2B5EF4-FFF2-40B4-BE49-F238E27FC236}">
              <a16:creationId xmlns:a16="http://schemas.microsoft.com/office/drawing/2014/main" id="{0A83B840-B0E1-4503-A385-3C5A9B238C57}"/>
            </a:ext>
          </a:extLst>
        </xdr:cNvPr>
        <xdr:cNvSpPr/>
      </xdr:nvSpPr>
      <xdr:spPr>
        <a:xfrm>
          <a:off x="18605500" y="14347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163830</xdr:rowOff>
    </xdr:from>
    <xdr:to>
      <xdr:col>102</xdr:col>
      <xdr:colOff>114300</xdr:colOff>
      <xdr:row>83</xdr:row>
      <xdr:rowOff>168402</xdr:rowOff>
    </xdr:to>
    <xdr:cxnSp macro="">
      <xdr:nvCxnSpPr>
        <xdr:cNvPr id="715" name="直線コネクタ 714">
          <a:extLst>
            <a:ext uri="{FF2B5EF4-FFF2-40B4-BE49-F238E27FC236}">
              <a16:creationId xmlns:a16="http://schemas.microsoft.com/office/drawing/2014/main" id="{09C5010A-DB55-486C-9105-D0CC9D750525}"/>
            </a:ext>
          </a:extLst>
        </xdr:cNvPr>
        <xdr:cNvCxnSpPr/>
      </xdr:nvCxnSpPr>
      <xdr:spPr>
        <a:xfrm flipV="1">
          <a:off x="18656300" y="1439418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66312</xdr:rowOff>
    </xdr:from>
    <xdr:ext cx="469744" cy="259045"/>
    <xdr:sp macro="" textlink="">
      <xdr:nvSpPr>
        <xdr:cNvPr id="716" name="n_1aveValue【消防施設】&#10;一人当たり面積">
          <a:extLst>
            <a:ext uri="{FF2B5EF4-FFF2-40B4-BE49-F238E27FC236}">
              <a16:creationId xmlns:a16="http://schemas.microsoft.com/office/drawing/2014/main" id="{72D0A9F3-8D3A-4433-BBCF-7F57097F7F3D}"/>
            </a:ext>
          </a:extLst>
        </xdr:cNvPr>
        <xdr:cNvSpPr txBox="1"/>
      </xdr:nvSpPr>
      <xdr:spPr>
        <a:xfrm>
          <a:off x="21075727" y="14468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70883</xdr:rowOff>
    </xdr:from>
    <xdr:ext cx="469744" cy="259045"/>
    <xdr:sp macro="" textlink="">
      <xdr:nvSpPr>
        <xdr:cNvPr id="717" name="n_2aveValue【消防施設】&#10;一人当たり面積">
          <a:extLst>
            <a:ext uri="{FF2B5EF4-FFF2-40B4-BE49-F238E27FC236}">
              <a16:creationId xmlns:a16="http://schemas.microsoft.com/office/drawing/2014/main" id="{DE096C2E-979B-4D01-81AC-7223DEDB270E}"/>
            </a:ext>
          </a:extLst>
        </xdr:cNvPr>
        <xdr:cNvSpPr txBox="1"/>
      </xdr:nvSpPr>
      <xdr:spPr>
        <a:xfrm>
          <a:off x="20199427" y="14472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66312</xdr:rowOff>
    </xdr:from>
    <xdr:ext cx="469744" cy="259045"/>
    <xdr:sp macro="" textlink="">
      <xdr:nvSpPr>
        <xdr:cNvPr id="718" name="n_3aveValue【消防施設】&#10;一人当たり面積">
          <a:extLst>
            <a:ext uri="{FF2B5EF4-FFF2-40B4-BE49-F238E27FC236}">
              <a16:creationId xmlns:a16="http://schemas.microsoft.com/office/drawing/2014/main" id="{53FD65AB-5582-4E3C-8F98-93DA391D38D6}"/>
            </a:ext>
          </a:extLst>
        </xdr:cNvPr>
        <xdr:cNvSpPr txBox="1"/>
      </xdr:nvSpPr>
      <xdr:spPr>
        <a:xfrm>
          <a:off x="19310427" y="14468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18559</xdr:rowOff>
    </xdr:from>
    <xdr:ext cx="469744" cy="259045"/>
    <xdr:sp macro="" textlink="">
      <xdr:nvSpPr>
        <xdr:cNvPr id="719" name="n_4aveValue【消防施設】&#10;一人当たり面積">
          <a:extLst>
            <a:ext uri="{FF2B5EF4-FFF2-40B4-BE49-F238E27FC236}">
              <a16:creationId xmlns:a16="http://schemas.microsoft.com/office/drawing/2014/main" id="{814BE35B-D2B1-4F5F-B29F-EABD069C2687}"/>
            </a:ext>
          </a:extLst>
        </xdr:cNvPr>
        <xdr:cNvSpPr txBox="1"/>
      </xdr:nvSpPr>
      <xdr:spPr>
        <a:xfrm>
          <a:off x="18421427" y="1407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41419</xdr:rowOff>
    </xdr:from>
    <xdr:ext cx="469744" cy="259045"/>
    <xdr:sp macro="" textlink="">
      <xdr:nvSpPr>
        <xdr:cNvPr id="720" name="n_1mainValue【消防施設】&#10;一人当たり面積">
          <a:extLst>
            <a:ext uri="{FF2B5EF4-FFF2-40B4-BE49-F238E27FC236}">
              <a16:creationId xmlns:a16="http://schemas.microsoft.com/office/drawing/2014/main" id="{28CA4A84-5F9C-4947-BEA0-A17DA98EAD55}"/>
            </a:ext>
          </a:extLst>
        </xdr:cNvPr>
        <xdr:cNvSpPr txBox="1"/>
      </xdr:nvSpPr>
      <xdr:spPr>
        <a:xfrm>
          <a:off x="21075727" y="1410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50564</xdr:rowOff>
    </xdr:from>
    <xdr:ext cx="469744" cy="259045"/>
    <xdr:sp macro="" textlink="">
      <xdr:nvSpPr>
        <xdr:cNvPr id="721" name="n_2mainValue【消防施設】&#10;一人当たり面積">
          <a:extLst>
            <a:ext uri="{FF2B5EF4-FFF2-40B4-BE49-F238E27FC236}">
              <a16:creationId xmlns:a16="http://schemas.microsoft.com/office/drawing/2014/main" id="{29F33298-D85A-4EFD-A484-710AAA4318EB}"/>
            </a:ext>
          </a:extLst>
        </xdr:cNvPr>
        <xdr:cNvSpPr txBox="1"/>
      </xdr:nvSpPr>
      <xdr:spPr>
        <a:xfrm>
          <a:off x="20199427" y="14109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59707</xdr:rowOff>
    </xdr:from>
    <xdr:ext cx="469744" cy="259045"/>
    <xdr:sp macro="" textlink="">
      <xdr:nvSpPr>
        <xdr:cNvPr id="722" name="n_3mainValue【消防施設】&#10;一人当たり面積">
          <a:extLst>
            <a:ext uri="{FF2B5EF4-FFF2-40B4-BE49-F238E27FC236}">
              <a16:creationId xmlns:a16="http://schemas.microsoft.com/office/drawing/2014/main" id="{1861D5B1-4A68-4C90-959E-3D799E477261}"/>
            </a:ext>
          </a:extLst>
        </xdr:cNvPr>
        <xdr:cNvSpPr txBox="1"/>
      </xdr:nvSpPr>
      <xdr:spPr>
        <a:xfrm>
          <a:off x="19310427" y="1411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38879</xdr:rowOff>
    </xdr:from>
    <xdr:ext cx="469744" cy="259045"/>
    <xdr:sp macro="" textlink="">
      <xdr:nvSpPr>
        <xdr:cNvPr id="723" name="n_4mainValue【消防施設】&#10;一人当たり面積">
          <a:extLst>
            <a:ext uri="{FF2B5EF4-FFF2-40B4-BE49-F238E27FC236}">
              <a16:creationId xmlns:a16="http://schemas.microsoft.com/office/drawing/2014/main" id="{BDC7EB8B-07B0-416C-80F3-82B94A2669DC}"/>
            </a:ext>
          </a:extLst>
        </xdr:cNvPr>
        <xdr:cNvSpPr txBox="1"/>
      </xdr:nvSpPr>
      <xdr:spPr>
        <a:xfrm>
          <a:off x="18421427" y="14440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24" name="正方形/長方形 723">
          <a:extLst>
            <a:ext uri="{FF2B5EF4-FFF2-40B4-BE49-F238E27FC236}">
              <a16:creationId xmlns:a16="http://schemas.microsoft.com/office/drawing/2014/main" id="{075D8264-F2B0-4316-B870-AC47A430CB87}"/>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25" name="正方形/長方形 724">
          <a:extLst>
            <a:ext uri="{FF2B5EF4-FFF2-40B4-BE49-F238E27FC236}">
              <a16:creationId xmlns:a16="http://schemas.microsoft.com/office/drawing/2014/main" id="{87D7399E-9E51-4285-8718-4CB139646591}"/>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26" name="正方形/長方形 725">
          <a:extLst>
            <a:ext uri="{FF2B5EF4-FFF2-40B4-BE49-F238E27FC236}">
              <a16:creationId xmlns:a16="http://schemas.microsoft.com/office/drawing/2014/main" id="{98D2220C-AEE7-4DEB-9471-0A5FAD98BA62}"/>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27" name="正方形/長方形 726">
          <a:extLst>
            <a:ext uri="{FF2B5EF4-FFF2-40B4-BE49-F238E27FC236}">
              <a16:creationId xmlns:a16="http://schemas.microsoft.com/office/drawing/2014/main" id="{AA872DB0-859C-4B36-A676-CE99EB745D11}"/>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28" name="正方形/長方形 727">
          <a:extLst>
            <a:ext uri="{FF2B5EF4-FFF2-40B4-BE49-F238E27FC236}">
              <a16:creationId xmlns:a16="http://schemas.microsoft.com/office/drawing/2014/main" id="{E47FEFEC-8FBA-4BF0-BCF3-59C0BF656348}"/>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29" name="正方形/長方形 728">
          <a:extLst>
            <a:ext uri="{FF2B5EF4-FFF2-40B4-BE49-F238E27FC236}">
              <a16:creationId xmlns:a16="http://schemas.microsoft.com/office/drawing/2014/main" id="{266F7E94-25BD-4979-8ECB-6F327D3E7327}"/>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0" name="正方形/長方形 729">
          <a:extLst>
            <a:ext uri="{FF2B5EF4-FFF2-40B4-BE49-F238E27FC236}">
              <a16:creationId xmlns:a16="http://schemas.microsoft.com/office/drawing/2014/main" id="{09FEE5A9-15AF-4361-A8D3-3ABDE44F790C}"/>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1" name="正方形/長方形 730">
          <a:extLst>
            <a:ext uri="{FF2B5EF4-FFF2-40B4-BE49-F238E27FC236}">
              <a16:creationId xmlns:a16="http://schemas.microsoft.com/office/drawing/2014/main" id="{724BC10A-043C-4041-AC99-249009A0B815}"/>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32" name="テキスト ボックス 731">
          <a:extLst>
            <a:ext uri="{FF2B5EF4-FFF2-40B4-BE49-F238E27FC236}">
              <a16:creationId xmlns:a16="http://schemas.microsoft.com/office/drawing/2014/main" id="{35946723-9BF8-4053-A733-9BD9F0BC3B55}"/>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33" name="直線コネクタ 732">
          <a:extLst>
            <a:ext uri="{FF2B5EF4-FFF2-40B4-BE49-F238E27FC236}">
              <a16:creationId xmlns:a16="http://schemas.microsoft.com/office/drawing/2014/main" id="{7EAC4EE8-83C3-4AD1-BDEF-E9C310F2435A}"/>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34" name="テキスト ボックス 733">
          <a:extLst>
            <a:ext uri="{FF2B5EF4-FFF2-40B4-BE49-F238E27FC236}">
              <a16:creationId xmlns:a16="http://schemas.microsoft.com/office/drawing/2014/main" id="{0FF19A92-6DF1-4C06-B496-E53A2FCD3092}"/>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35" name="直線コネクタ 734">
          <a:extLst>
            <a:ext uri="{FF2B5EF4-FFF2-40B4-BE49-F238E27FC236}">
              <a16:creationId xmlns:a16="http://schemas.microsoft.com/office/drawing/2014/main" id="{167CE8C5-A5A5-4AB0-AA0E-42F8484B0145}"/>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36" name="テキスト ボックス 735">
          <a:extLst>
            <a:ext uri="{FF2B5EF4-FFF2-40B4-BE49-F238E27FC236}">
              <a16:creationId xmlns:a16="http://schemas.microsoft.com/office/drawing/2014/main" id="{8FA3CD9B-7678-4369-A1BE-D22B712B5596}"/>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37" name="直線コネクタ 736">
          <a:extLst>
            <a:ext uri="{FF2B5EF4-FFF2-40B4-BE49-F238E27FC236}">
              <a16:creationId xmlns:a16="http://schemas.microsoft.com/office/drawing/2014/main" id="{A090AF01-F1F1-4728-BC43-549429E41187}"/>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38" name="テキスト ボックス 737">
          <a:extLst>
            <a:ext uri="{FF2B5EF4-FFF2-40B4-BE49-F238E27FC236}">
              <a16:creationId xmlns:a16="http://schemas.microsoft.com/office/drawing/2014/main" id="{0CC92457-11B8-45D4-8621-B29F6C8DD7A7}"/>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39" name="直線コネクタ 738">
          <a:extLst>
            <a:ext uri="{FF2B5EF4-FFF2-40B4-BE49-F238E27FC236}">
              <a16:creationId xmlns:a16="http://schemas.microsoft.com/office/drawing/2014/main" id="{1B0638B8-6F16-4589-A941-1C2B5E1E1E08}"/>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40" name="テキスト ボックス 739">
          <a:extLst>
            <a:ext uri="{FF2B5EF4-FFF2-40B4-BE49-F238E27FC236}">
              <a16:creationId xmlns:a16="http://schemas.microsoft.com/office/drawing/2014/main" id="{46508E7B-8434-455F-8D1F-58B22BAA3AED}"/>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41" name="直線コネクタ 740">
          <a:extLst>
            <a:ext uri="{FF2B5EF4-FFF2-40B4-BE49-F238E27FC236}">
              <a16:creationId xmlns:a16="http://schemas.microsoft.com/office/drawing/2014/main" id="{ADFAA27D-E7E2-4594-B863-42BD7E81B6D7}"/>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42" name="テキスト ボックス 741">
          <a:extLst>
            <a:ext uri="{FF2B5EF4-FFF2-40B4-BE49-F238E27FC236}">
              <a16:creationId xmlns:a16="http://schemas.microsoft.com/office/drawing/2014/main" id="{C797A1AF-48C8-4158-9EF7-CEA8FBC497B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43" name="直線コネクタ 742">
          <a:extLst>
            <a:ext uri="{FF2B5EF4-FFF2-40B4-BE49-F238E27FC236}">
              <a16:creationId xmlns:a16="http://schemas.microsoft.com/office/drawing/2014/main" id="{09D27B69-178A-4A54-B2D8-5296F0E4881F}"/>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44" name="テキスト ボックス 743">
          <a:extLst>
            <a:ext uri="{FF2B5EF4-FFF2-40B4-BE49-F238E27FC236}">
              <a16:creationId xmlns:a16="http://schemas.microsoft.com/office/drawing/2014/main" id="{50DEC168-D9B4-41C9-BA9C-5A44EF01A1CF}"/>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45" name="直線コネクタ 744">
          <a:extLst>
            <a:ext uri="{FF2B5EF4-FFF2-40B4-BE49-F238E27FC236}">
              <a16:creationId xmlns:a16="http://schemas.microsoft.com/office/drawing/2014/main" id="{A67D87C0-7BAD-409E-A644-E97D1125D2C4}"/>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46" name="テキスト ボックス 745">
          <a:extLst>
            <a:ext uri="{FF2B5EF4-FFF2-40B4-BE49-F238E27FC236}">
              <a16:creationId xmlns:a16="http://schemas.microsoft.com/office/drawing/2014/main" id="{71A31438-0C0A-45AC-84AC-E16FD3B4E081}"/>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47" name="直線コネクタ 746">
          <a:extLst>
            <a:ext uri="{FF2B5EF4-FFF2-40B4-BE49-F238E27FC236}">
              <a16:creationId xmlns:a16="http://schemas.microsoft.com/office/drawing/2014/main" id="{6F25E470-0530-4A92-8EF7-3A75F2E08CDA}"/>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8" name="【庁舎】&#10;有形固定資産減価償却率グラフ枠">
          <a:extLst>
            <a:ext uri="{FF2B5EF4-FFF2-40B4-BE49-F238E27FC236}">
              <a16:creationId xmlns:a16="http://schemas.microsoft.com/office/drawing/2014/main" id="{C235D729-DA7D-4F1A-BD1D-4BCC8D27CF62}"/>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20682</xdr:rowOff>
    </xdr:from>
    <xdr:to>
      <xdr:col>85</xdr:col>
      <xdr:colOff>126364</xdr:colOff>
      <xdr:row>109</xdr:row>
      <xdr:rowOff>1088</xdr:rowOff>
    </xdr:to>
    <xdr:cxnSp macro="">
      <xdr:nvCxnSpPr>
        <xdr:cNvPr id="749" name="直線コネクタ 748">
          <a:extLst>
            <a:ext uri="{FF2B5EF4-FFF2-40B4-BE49-F238E27FC236}">
              <a16:creationId xmlns:a16="http://schemas.microsoft.com/office/drawing/2014/main" id="{BDB3AADF-A6AE-40FB-9192-89EF3B34BD8F}"/>
            </a:ext>
          </a:extLst>
        </xdr:cNvPr>
        <xdr:cNvCxnSpPr/>
      </xdr:nvCxnSpPr>
      <xdr:spPr>
        <a:xfrm flipV="1">
          <a:off x="16318864" y="17165682"/>
          <a:ext cx="0" cy="1523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4915</xdr:rowOff>
    </xdr:from>
    <xdr:ext cx="405111" cy="259045"/>
    <xdr:sp macro="" textlink="">
      <xdr:nvSpPr>
        <xdr:cNvPr id="750" name="【庁舎】&#10;有形固定資産減価償却率最小値テキスト">
          <a:extLst>
            <a:ext uri="{FF2B5EF4-FFF2-40B4-BE49-F238E27FC236}">
              <a16:creationId xmlns:a16="http://schemas.microsoft.com/office/drawing/2014/main" id="{B420017E-A86B-4BAC-B418-0FB53EBDFD9A}"/>
            </a:ext>
          </a:extLst>
        </xdr:cNvPr>
        <xdr:cNvSpPr txBox="1"/>
      </xdr:nvSpPr>
      <xdr:spPr>
        <a:xfrm>
          <a:off x="16357600" y="18692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1088</xdr:rowOff>
    </xdr:from>
    <xdr:to>
      <xdr:col>86</xdr:col>
      <xdr:colOff>25400</xdr:colOff>
      <xdr:row>109</xdr:row>
      <xdr:rowOff>1088</xdr:rowOff>
    </xdr:to>
    <xdr:cxnSp macro="">
      <xdr:nvCxnSpPr>
        <xdr:cNvPr id="751" name="直線コネクタ 750">
          <a:extLst>
            <a:ext uri="{FF2B5EF4-FFF2-40B4-BE49-F238E27FC236}">
              <a16:creationId xmlns:a16="http://schemas.microsoft.com/office/drawing/2014/main" id="{6B826461-5E92-4353-9E13-289446E52D14}"/>
            </a:ext>
          </a:extLst>
        </xdr:cNvPr>
        <xdr:cNvCxnSpPr/>
      </xdr:nvCxnSpPr>
      <xdr:spPr>
        <a:xfrm>
          <a:off x="16230600" y="18689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138809</xdr:rowOff>
    </xdr:from>
    <xdr:ext cx="340478" cy="259045"/>
    <xdr:sp macro="" textlink="">
      <xdr:nvSpPr>
        <xdr:cNvPr id="752" name="【庁舎】&#10;有形固定資産減価償却率最大値テキスト">
          <a:extLst>
            <a:ext uri="{FF2B5EF4-FFF2-40B4-BE49-F238E27FC236}">
              <a16:creationId xmlns:a16="http://schemas.microsoft.com/office/drawing/2014/main" id="{ECCFA28E-C92B-43B3-96E4-B91AE3CC7661}"/>
            </a:ext>
          </a:extLst>
        </xdr:cNvPr>
        <xdr:cNvSpPr txBox="1"/>
      </xdr:nvSpPr>
      <xdr:spPr>
        <a:xfrm>
          <a:off x="16357600" y="1694090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20682</xdr:rowOff>
    </xdr:from>
    <xdr:to>
      <xdr:col>86</xdr:col>
      <xdr:colOff>25400</xdr:colOff>
      <xdr:row>100</xdr:row>
      <xdr:rowOff>20682</xdr:rowOff>
    </xdr:to>
    <xdr:cxnSp macro="">
      <xdr:nvCxnSpPr>
        <xdr:cNvPr id="753" name="直線コネクタ 752">
          <a:extLst>
            <a:ext uri="{FF2B5EF4-FFF2-40B4-BE49-F238E27FC236}">
              <a16:creationId xmlns:a16="http://schemas.microsoft.com/office/drawing/2014/main" id="{A3CE0FE8-C0DC-4C9A-8296-CC2B33F2D2CC}"/>
            </a:ext>
          </a:extLst>
        </xdr:cNvPr>
        <xdr:cNvCxnSpPr/>
      </xdr:nvCxnSpPr>
      <xdr:spPr>
        <a:xfrm>
          <a:off x="16230600" y="17165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11991</xdr:rowOff>
    </xdr:from>
    <xdr:ext cx="405111" cy="259045"/>
    <xdr:sp macro="" textlink="">
      <xdr:nvSpPr>
        <xdr:cNvPr id="754" name="【庁舎】&#10;有形固定資産減価償却率平均値テキスト">
          <a:extLst>
            <a:ext uri="{FF2B5EF4-FFF2-40B4-BE49-F238E27FC236}">
              <a16:creationId xmlns:a16="http://schemas.microsoft.com/office/drawing/2014/main" id="{3E13FACC-B8EB-46B2-B2BC-ED1327600D66}"/>
            </a:ext>
          </a:extLst>
        </xdr:cNvPr>
        <xdr:cNvSpPr txBox="1"/>
      </xdr:nvSpPr>
      <xdr:spPr>
        <a:xfrm>
          <a:off x="16357600" y="180142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33564</xdr:rowOff>
    </xdr:from>
    <xdr:to>
      <xdr:col>85</xdr:col>
      <xdr:colOff>177800</xdr:colOff>
      <xdr:row>105</xdr:row>
      <xdr:rowOff>135164</xdr:rowOff>
    </xdr:to>
    <xdr:sp macro="" textlink="">
      <xdr:nvSpPr>
        <xdr:cNvPr id="755" name="フローチャート: 判断 754">
          <a:extLst>
            <a:ext uri="{FF2B5EF4-FFF2-40B4-BE49-F238E27FC236}">
              <a16:creationId xmlns:a16="http://schemas.microsoft.com/office/drawing/2014/main" id="{75F88339-7FA8-454D-90B3-40724D03274A}"/>
            </a:ext>
          </a:extLst>
        </xdr:cNvPr>
        <xdr:cNvSpPr/>
      </xdr:nvSpPr>
      <xdr:spPr>
        <a:xfrm>
          <a:off x="16268700" y="18035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123371</xdr:rowOff>
    </xdr:from>
    <xdr:to>
      <xdr:col>81</xdr:col>
      <xdr:colOff>101600</xdr:colOff>
      <xdr:row>105</xdr:row>
      <xdr:rowOff>53521</xdr:rowOff>
    </xdr:to>
    <xdr:sp macro="" textlink="">
      <xdr:nvSpPr>
        <xdr:cNvPr id="756" name="フローチャート: 判断 755">
          <a:extLst>
            <a:ext uri="{FF2B5EF4-FFF2-40B4-BE49-F238E27FC236}">
              <a16:creationId xmlns:a16="http://schemas.microsoft.com/office/drawing/2014/main" id="{F2F4B686-93F0-4BB0-ABD4-9B7774FBD9A8}"/>
            </a:ext>
          </a:extLst>
        </xdr:cNvPr>
        <xdr:cNvSpPr/>
      </xdr:nvSpPr>
      <xdr:spPr>
        <a:xfrm>
          <a:off x="15430500" y="1795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89081</xdr:rowOff>
    </xdr:from>
    <xdr:to>
      <xdr:col>76</xdr:col>
      <xdr:colOff>165100</xdr:colOff>
      <xdr:row>105</xdr:row>
      <xdr:rowOff>19231</xdr:rowOff>
    </xdr:to>
    <xdr:sp macro="" textlink="">
      <xdr:nvSpPr>
        <xdr:cNvPr id="757" name="フローチャート: 判断 756">
          <a:extLst>
            <a:ext uri="{FF2B5EF4-FFF2-40B4-BE49-F238E27FC236}">
              <a16:creationId xmlns:a16="http://schemas.microsoft.com/office/drawing/2014/main" id="{67082F40-6349-45C6-B448-FB1A4D8184A2}"/>
            </a:ext>
          </a:extLst>
        </xdr:cNvPr>
        <xdr:cNvSpPr/>
      </xdr:nvSpPr>
      <xdr:spPr>
        <a:xfrm>
          <a:off x="14541500" y="1791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136434</xdr:rowOff>
    </xdr:from>
    <xdr:to>
      <xdr:col>72</xdr:col>
      <xdr:colOff>38100</xdr:colOff>
      <xdr:row>105</xdr:row>
      <xdr:rowOff>66584</xdr:rowOff>
    </xdr:to>
    <xdr:sp macro="" textlink="">
      <xdr:nvSpPr>
        <xdr:cNvPr id="758" name="フローチャート: 判断 757">
          <a:extLst>
            <a:ext uri="{FF2B5EF4-FFF2-40B4-BE49-F238E27FC236}">
              <a16:creationId xmlns:a16="http://schemas.microsoft.com/office/drawing/2014/main" id="{C6D8278C-BCFA-4641-AEAE-202FDD323C2D}"/>
            </a:ext>
          </a:extLst>
        </xdr:cNvPr>
        <xdr:cNvSpPr/>
      </xdr:nvSpPr>
      <xdr:spPr>
        <a:xfrm>
          <a:off x="13652500" y="1796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90714</xdr:rowOff>
    </xdr:from>
    <xdr:to>
      <xdr:col>67</xdr:col>
      <xdr:colOff>101600</xdr:colOff>
      <xdr:row>105</xdr:row>
      <xdr:rowOff>20864</xdr:rowOff>
    </xdr:to>
    <xdr:sp macro="" textlink="">
      <xdr:nvSpPr>
        <xdr:cNvPr id="759" name="フローチャート: 判断 758">
          <a:extLst>
            <a:ext uri="{FF2B5EF4-FFF2-40B4-BE49-F238E27FC236}">
              <a16:creationId xmlns:a16="http://schemas.microsoft.com/office/drawing/2014/main" id="{299F3E36-D4BD-45CC-8152-44CBEAE92BE1}"/>
            </a:ext>
          </a:extLst>
        </xdr:cNvPr>
        <xdr:cNvSpPr/>
      </xdr:nvSpPr>
      <xdr:spPr>
        <a:xfrm>
          <a:off x="12763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0" name="テキスト ボックス 759">
          <a:extLst>
            <a:ext uri="{FF2B5EF4-FFF2-40B4-BE49-F238E27FC236}">
              <a16:creationId xmlns:a16="http://schemas.microsoft.com/office/drawing/2014/main" id="{07058152-CFAA-42DE-AFF4-1B13C3E8CAF4}"/>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1" name="テキスト ボックス 760">
          <a:extLst>
            <a:ext uri="{FF2B5EF4-FFF2-40B4-BE49-F238E27FC236}">
              <a16:creationId xmlns:a16="http://schemas.microsoft.com/office/drawing/2014/main" id="{32FB4310-D258-411D-866F-7E07F6A12EBC}"/>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2" name="テキスト ボックス 761">
          <a:extLst>
            <a:ext uri="{FF2B5EF4-FFF2-40B4-BE49-F238E27FC236}">
              <a16:creationId xmlns:a16="http://schemas.microsoft.com/office/drawing/2014/main" id="{843FB536-7251-446B-B20B-DC1B192A0E38}"/>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3" name="テキスト ボックス 762">
          <a:extLst>
            <a:ext uri="{FF2B5EF4-FFF2-40B4-BE49-F238E27FC236}">
              <a16:creationId xmlns:a16="http://schemas.microsoft.com/office/drawing/2014/main" id="{FEFA706E-B122-43FE-A1F0-47E38866B23D}"/>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64" name="テキスト ボックス 763">
          <a:extLst>
            <a:ext uri="{FF2B5EF4-FFF2-40B4-BE49-F238E27FC236}">
              <a16:creationId xmlns:a16="http://schemas.microsoft.com/office/drawing/2014/main" id="{9489D30B-24DA-48DD-BBD9-1C6E05FE201B}"/>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116839</xdr:rowOff>
    </xdr:from>
    <xdr:to>
      <xdr:col>85</xdr:col>
      <xdr:colOff>177800</xdr:colOff>
      <xdr:row>103</xdr:row>
      <xdr:rowOff>46989</xdr:rowOff>
    </xdr:to>
    <xdr:sp macro="" textlink="">
      <xdr:nvSpPr>
        <xdr:cNvPr id="765" name="楕円 764">
          <a:extLst>
            <a:ext uri="{FF2B5EF4-FFF2-40B4-BE49-F238E27FC236}">
              <a16:creationId xmlns:a16="http://schemas.microsoft.com/office/drawing/2014/main" id="{3F9D907B-C639-4912-B331-AB5C4E7F00FF}"/>
            </a:ext>
          </a:extLst>
        </xdr:cNvPr>
        <xdr:cNvSpPr/>
      </xdr:nvSpPr>
      <xdr:spPr>
        <a:xfrm>
          <a:off x="16268700" y="1760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139716</xdr:rowOff>
    </xdr:from>
    <xdr:ext cx="405111" cy="259045"/>
    <xdr:sp macro="" textlink="">
      <xdr:nvSpPr>
        <xdr:cNvPr id="766" name="【庁舎】&#10;有形固定資産減価償却率該当値テキスト">
          <a:extLst>
            <a:ext uri="{FF2B5EF4-FFF2-40B4-BE49-F238E27FC236}">
              <a16:creationId xmlns:a16="http://schemas.microsoft.com/office/drawing/2014/main" id="{9E80AFEF-ECD3-4750-A07F-EF3ADC82669D}"/>
            </a:ext>
          </a:extLst>
        </xdr:cNvPr>
        <xdr:cNvSpPr txBox="1"/>
      </xdr:nvSpPr>
      <xdr:spPr>
        <a:xfrm>
          <a:off x="16357600" y="17456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49893</xdr:rowOff>
    </xdr:from>
    <xdr:to>
      <xdr:col>81</xdr:col>
      <xdr:colOff>101600</xdr:colOff>
      <xdr:row>102</xdr:row>
      <xdr:rowOff>151493</xdr:rowOff>
    </xdr:to>
    <xdr:sp macro="" textlink="">
      <xdr:nvSpPr>
        <xdr:cNvPr id="767" name="楕円 766">
          <a:extLst>
            <a:ext uri="{FF2B5EF4-FFF2-40B4-BE49-F238E27FC236}">
              <a16:creationId xmlns:a16="http://schemas.microsoft.com/office/drawing/2014/main" id="{AA051D5D-3443-455E-963D-2DF5419C84A3}"/>
            </a:ext>
          </a:extLst>
        </xdr:cNvPr>
        <xdr:cNvSpPr/>
      </xdr:nvSpPr>
      <xdr:spPr>
        <a:xfrm>
          <a:off x="15430500" y="17537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100693</xdr:rowOff>
    </xdr:from>
    <xdr:to>
      <xdr:col>85</xdr:col>
      <xdr:colOff>127000</xdr:colOff>
      <xdr:row>102</xdr:row>
      <xdr:rowOff>167639</xdr:rowOff>
    </xdr:to>
    <xdr:cxnSp macro="">
      <xdr:nvCxnSpPr>
        <xdr:cNvPr id="768" name="直線コネクタ 767">
          <a:extLst>
            <a:ext uri="{FF2B5EF4-FFF2-40B4-BE49-F238E27FC236}">
              <a16:creationId xmlns:a16="http://schemas.microsoft.com/office/drawing/2014/main" id="{A685A17F-4245-4224-AA85-8BE1E0D2AC3A}"/>
            </a:ext>
          </a:extLst>
        </xdr:cNvPr>
        <xdr:cNvCxnSpPr/>
      </xdr:nvCxnSpPr>
      <xdr:spPr>
        <a:xfrm>
          <a:off x="15481300" y="17588593"/>
          <a:ext cx="838200" cy="66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154395</xdr:rowOff>
    </xdr:from>
    <xdr:to>
      <xdr:col>76</xdr:col>
      <xdr:colOff>165100</xdr:colOff>
      <xdr:row>102</xdr:row>
      <xdr:rowOff>84545</xdr:rowOff>
    </xdr:to>
    <xdr:sp macro="" textlink="">
      <xdr:nvSpPr>
        <xdr:cNvPr id="769" name="楕円 768">
          <a:extLst>
            <a:ext uri="{FF2B5EF4-FFF2-40B4-BE49-F238E27FC236}">
              <a16:creationId xmlns:a16="http://schemas.microsoft.com/office/drawing/2014/main" id="{C4791AC8-782E-446B-BDE8-6BD43670EE16}"/>
            </a:ext>
          </a:extLst>
        </xdr:cNvPr>
        <xdr:cNvSpPr/>
      </xdr:nvSpPr>
      <xdr:spPr>
        <a:xfrm>
          <a:off x="14541500" y="17470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33745</xdr:rowOff>
    </xdr:from>
    <xdr:to>
      <xdr:col>81</xdr:col>
      <xdr:colOff>50800</xdr:colOff>
      <xdr:row>102</xdr:row>
      <xdr:rowOff>100693</xdr:rowOff>
    </xdr:to>
    <xdr:cxnSp macro="">
      <xdr:nvCxnSpPr>
        <xdr:cNvPr id="770" name="直線コネクタ 769">
          <a:extLst>
            <a:ext uri="{FF2B5EF4-FFF2-40B4-BE49-F238E27FC236}">
              <a16:creationId xmlns:a16="http://schemas.microsoft.com/office/drawing/2014/main" id="{24A444C8-9234-4A53-B62E-F028650743B4}"/>
            </a:ext>
          </a:extLst>
        </xdr:cNvPr>
        <xdr:cNvCxnSpPr/>
      </xdr:nvCxnSpPr>
      <xdr:spPr>
        <a:xfrm>
          <a:off x="14592300" y="17521645"/>
          <a:ext cx="889000" cy="66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89081</xdr:rowOff>
    </xdr:from>
    <xdr:to>
      <xdr:col>72</xdr:col>
      <xdr:colOff>38100</xdr:colOff>
      <xdr:row>103</xdr:row>
      <xdr:rowOff>19231</xdr:rowOff>
    </xdr:to>
    <xdr:sp macro="" textlink="">
      <xdr:nvSpPr>
        <xdr:cNvPr id="771" name="楕円 770">
          <a:extLst>
            <a:ext uri="{FF2B5EF4-FFF2-40B4-BE49-F238E27FC236}">
              <a16:creationId xmlns:a16="http://schemas.microsoft.com/office/drawing/2014/main" id="{A287C13D-AB7E-4EE6-8957-3B12C549061E}"/>
            </a:ext>
          </a:extLst>
        </xdr:cNvPr>
        <xdr:cNvSpPr/>
      </xdr:nvSpPr>
      <xdr:spPr>
        <a:xfrm>
          <a:off x="13652500" y="17576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33745</xdr:rowOff>
    </xdr:from>
    <xdr:to>
      <xdr:col>76</xdr:col>
      <xdr:colOff>114300</xdr:colOff>
      <xdr:row>102</xdr:row>
      <xdr:rowOff>139881</xdr:rowOff>
    </xdr:to>
    <xdr:cxnSp macro="">
      <xdr:nvCxnSpPr>
        <xdr:cNvPr id="772" name="直線コネクタ 771">
          <a:extLst>
            <a:ext uri="{FF2B5EF4-FFF2-40B4-BE49-F238E27FC236}">
              <a16:creationId xmlns:a16="http://schemas.microsoft.com/office/drawing/2014/main" id="{526085EE-4065-465E-8E57-4469F2B6921F}"/>
            </a:ext>
          </a:extLst>
        </xdr:cNvPr>
        <xdr:cNvCxnSpPr/>
      </xdr:nvCxnSpPr>
      <xdr:spPr>
        <a:xfrm flipV="1">
          <a:off x="13703300" y="17521645"/>
          <a:ext cx="889000" cy="106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72752</xdr:rowOff>
    </xdr:from>
    <xdr:to>
      <xdr:col>67</xdr:col>
      <xdr:colOff>101600</xdr:colOff>
      <xdr:row>103</xdr:row>
      <xdr:rowOff>2902</xdr:rowOff>
    </xdr:to>
    <xdr:sp macro="" textlink="">
      <xdr:nvSpPr>
        <xdr:cNvPr id="773" name="楕円 772">
          <a:extLst>
            <a:ext uri="{FF2B5EF4-FFF2-40B4-BE49-F238E27FC236}">
              <a16:creationId xmlns:a16="http://schemas.microsoft.com/office/drawing/2014/main" id="{E2CECA83-7616-48CF-919D-28BF485A4EB5}"/>
            </a:ext>
          </a:extLst>
        </xdr:cNvPr>
        <xdr:cNvSpPr/>
      </xdr:nvSpPr>
      <xdr:spPr>
        <a:xfrm>
          <a:off x="12763500" y="17560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123552</xdr:rowOff>
    </xdr:from>
    <xdr:to>
      <xdr:col>71</xdr:col>
      <xdr:colOff>177800</xdr:colOff>
      <xdr:row>102</xdr:row>
      <xdr:rowOff>139881</xdr:rowOff>
    </xdr:to>
    <xdr:cxnSp macro="">
      <xdr:nvCxnSpPr>
        <xdr:cNvPr id="774" name="直線コネクタ 773">
          <a:extLst>
            <a:ext uri="{FF2B5EF4-FFF2-40B4-BE49-F238E27FC236}">
              <a16:creationId xmlns:a16="http://schemas.microsoft.com/office/drawing/2014/main" id="{1342214D-C8B7-4579-875F-63D51BFC3A06}"/>
            </a:ext>
          </a:extLst>
        </xdr:cNvPr>
        <xdr:cNvCxnSpPr/>
      </xdr:nvCxnSpPr>
      <xdr:spPr>
        <a:xfrm>
          <a:off x="12814300" y="17611452"/>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44648</xdr:rowOff>
    </xdr:from>
    <xdr:ext cx="405111" cy="259045"/>
    <xdr:sp macro="" textlink="">
      <xdr:nvSpPr>
        <xdr:cNvPr id="775" name="n_1aveValue【庁舎】&#10;有形固定資産減価償却率">
          <a:extLst>
            <a:ext uri="{FF2B5EF4-FFF2-40B4-BE49-F238E27FC236}">
              <a16:creationId xmlns:a16="http://schemas.microsoft.com/office/drawing/2014/main" id="{9A2097B1-9E9B-491C-895A-2E0AE8FE383C}"/>
            </a:ext>
          </a:extLst>
        </xdr:cNvPr>
        <xdr:cNvSpPr txBox="1"/>
      </xdr:nvSpPr>
      <xdr:spPr>
        <a:xfrm>
          <a:off x="15266044" y="180468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10358</xdr:rowOff>
    </xdr:from>
    <xdr:ext cx="405111" cy="259045"/>
    <xdr:sp macro="" textlink="">
      <xdr:nvSpPr>
        <xdr:cNvPr id="776" name="n_2aveValue【庁舎】&#10;有形固定資産減価償却率">
          <a:extLst>
            <a:ext uri="{FF2B5EF4-FFF2-40B4-BE49-F238E27FC236}">
              <a16:creationId xmlns:a16="http://schemas.microsoft.com/office/drawing/2014/main" id="{E199898A-F0A8-4763-B287-C25763E68AA5}"/>
            </a:ext>
          </a:extLst>
        </xdr:cNvPr>
        <xdr:cNvSpPr txBox="1"/>
      </xdr:nvSpPr>
      <xdr:spPr>
        <a:xfrm>
          <a:off x="14389744" y="18012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57711</xdr:rowOff>
    </xdr:from>
    <xdr:ext cx="405111" cy="259045"/>
    <xdr:sp macro="" textlink="">
      <xdr:nvSpPr>
        <xdr:cNvPr id="777" name="n_3aveValue【庁舎】&#10;有形固定資産減価償却率">
          <a:extLst>
            <a:ext uri="{FF2B5EF4-FFF2-40B4-BE49-F238E27FC236}">
              <a16:creationId xmlns:a16="http://schemas.microsoft.com/office/drawing/2014/main" id="{597544D2-A7D6-4BCD-AEF5-1C5115611C96}"/>
            </a:ext>
          </a:extLst>
        </xdr:cNvPr>
        <xdr:cNvSpPr txBox="1"/>
      </xdr:nvSpPr>
      <xdr:spPr>
        <a:xfrm>
          <a:off x="13500744" y="18059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11991</xdr:rowOff>
    </xdr:from>
    <xdr:ext cx="405111" cy="259045"/>
    <xdr:sp macro="" textlink="">
      <xdr:nvSpPr>
        <xdr:cNvPr id="778" name="n_4aveValue【庁舎】&#10;有形固定資産減価償却率">
          <a:extLst>
            <a:ext uri="{FF2B5EF4-FFF2-40B4-BE49-F238E27FC236}">
              <a16:creationId xmlns:a16="http://schemas.microsoft.com/office/drawing/2014/main" id="{57E83B9F-C8DC-4ECD-927D-B35283247EB5}"/>
            </a:ext>
          </a:extLst>
        </xdr:cNvPr>
        <xdr:cNvSpPr txBox="1"/>
      </xdr:nvSpPr>
      <xdr:spPr>
        <a:xfrm>
          <a:off x="12611744" y="1801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168020</xdr:rowOff>
    </xdr:from>
    <xdr:ext cx="405111" cy="259045"/>
    <xdr:sp macro="" textlink="">
      <xdr:nvSpPr>
        <xdr:cNvPr id="779" name="n_1mainValue【庁舎】&#10;有形固定資産減価償却率">
          <a:extLst>
            <a:ext uri="{FF2B5EF4-FFF2-40B4-BE49-F238E27FC236}">
              <a16:creationId xmlns:a16="http://schemas.microsoft.com/office/drawing/2014/main" id="{FFAF4BB3-CF29-48D3-97A9-24C2F5B41941}"/>
            </a:ext>
          </a:extLst>
        </xdr:cNvPr>
        <xdr:cNvSpPr txBox="1"/>
      </xdr:nvSpPr>
      <xdr:spPr>
        <a:xfrm>
          <a:off x="15266044" y="17313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101072</xdr:rowOff>
    </xdr:from>
    <xdr:ext cx="405111" cy="259045"/>
    <xdr:sp macro="" textlink="">
      <xdr:nvSpPr>
        <xdr:cNvPr id="780" name="n_2mainValue【庁舎】&#10;有形固定資産減価償却率">
          <a:extLst>
            <a:ext uri="{FF2B5EF4-FFF2-40B4-BE49-F238E27FC236}">
              <a16:creationId xmlns:a16="http://schemas.microsoft.com/office/drawing/2014/main" id="{65F850E8-A151-470B-AF50-4C4E8CF4C517}"/>
            </a:ext>
          </a:extLst>
        </xdr:cNvPr>
        <xdr:cNvSpPr txBox="1"/>
      </xdr:nvSpPr>
      <xdr:spPr>
        <a:xfrm>
          <a:off x="14389744" y="1724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35758</xdr:rowOff>
    </xdr:from>
    <xdr:ext cx="405111" cy="259045"/>
    <xdr:sp macro="" textlink="">
      <xdr:nvSpPr>
        <xdr:cNvPr id="781" name="n_3mainValue【庁舎】&#10;有形固定資産減価償却率">
          <a:extLst>
            <a:ext uri="{FF2B5EF4-FFF2-40B4-BE49-F238E27FC236}">
              <a16:creationId xmlns:a16="http://schemas.microsoft.com/office/drawing/2014/main" id="{DD01531E-1D63-45A0-BD55-0C4FA4F5D95C}"/>
            </a:ext>
          </a:extLst>
        </xdr:cNvPr>
        <xdr:cNvSpPr txBox="1"/>
      </xdr:nvSpPr>
      <xdr:spPr>
        <a:xfrm>
          <a:off x="13500744" y="17352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19429</xdr:rowOff>
    </xdr:from>
    <xdr:ext cx="405111" cy="259045"/>
    <xdr:sp macro="" textlink="">
      <xdr:nvSpPr>
        <xdr:cNvPr id="782" name="n_4mainValue【庁舎】&#10;有形固定資産減価償却率">
          <a:extLst>
            <a:ext uri="{FF2B5EF4-FFF2-40B4-BE49-F238E27FC236}">
              <a16:creationId xmlns:a16="http://schemas.microsoft.com/office/drawing/2014/main" id="{5BE02ABD-11F3-40BD-B819-60C2116BE6C3}"/>
            </a:ext>
          </a:extLst>
        </xdr:cNvPr>
        <xdr:cNvSpPr txBox="1"/>
      </xdr:nvSpPr>
      <xdr:spPr>
        <a:xfrm>
          <a:off x="12611744" y="173358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3" name="正方形/長方形 782">
          <a:extLst>
            <a:ext uri="{FF2B5EF4-FFF2-40B4-BE49-F238E27FC236}">
              <a16:creationId xmlns:a16="http://schemas.microsoft.com/office/drawing/2014/main" id="{19314F63-23AD-45EC-B169-299AD81A0B56}"/>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84" name="正方形/長方形 783">
          <a:extLst>
            <a:ext uri="{FF2B5EF4-FFF2-40B4-BE49-F238E27FC236}">
              <a16:creationId xmlns:a16="http://schemas.microsoft.com/office/drawing/2014/main" id="{5B939DC2-C87D-4390-B025-DCD120BB5BC7}"/>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85" name="正方形/長方形 784">
          <a:extLst>
            <a:ext uri="{FF2B5EF4-FFF2-40B4-BE49-F238E27FC236}">
              <a16:creationId xmlns:a16="http://schemas.microsoft.com/office/drawing/2014/main" id="{ECD23A74-E446-4AE0-B84D-C6E1A330B444}"/>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86" name="正方形/長方形 785">
          <a:extLst>
            <a:ext uri="{FF2B5EF4-FFF2-40B4-BE49-F238E27FC236}">
              <a16:creationId xmlns:a16="http://schemas.microsoft.com/office/drawing/2014/main" id="{B7CE665E-E886-4D80-9C68-D5B435F171D5}"/>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87" name="正方形/長方形 786">
          <a:extLst>
            <a:ext uri="{FF2B5EF4-FFF2-40B4-BE49-F238E27FC236}">
              <a16:creationId xmlns:a16="http://schemas.microsoft.com/office/drawing/2014/main" id="{BC1448A9-AE6E-4E32-BD1E-12BB203755DB}"/>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88" name="正方形/長方形 787">
          <a:extLst>
            <a:ext uri="{FF2B5EF4-FFF2-40B4-BE49-F238E27FC236}">
              <a16:creationId xmlns:a16="http://schemas.microsoft.com/office/drawing/2014/main" id="{2CB7144D-BBB8-4EAB-86E2-4E05CC6EC8DA}"/>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89" name="正方形/長方形 788">
          <a:extLst>
            <a:ext uri="{FF2B5EF4-FFF2-40B4-BE49-F238E27FC236}">
              <a16:creationId xmlns:a16="http://schemas.microsoft.com/office/drawing/2014/main" id="{B20ACCF6-D99A-4B02-93E2-6920DEDEC73F}"/>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0" name="正方形/長方形 789">
          <a:extLst>
            <a:ext uri="{FF2B5EF4-FFF2-40B4-BE49-F238E27FC236}">
              <a16:creationId xmlns:a16="http://schemas.microsoft.com/office/drawing/2014/main" id="{5A9B603F-46C4-4761-8F3D-A5B82F30AA55}"/>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1" name="テキスト ボックス 790">
          <a:extLst>
            <a:ext uri="{FF2B5EF4-FFF2-40B4-BE49-F238E27FC236}">
              <a16:creationId xmlns:a16="http://schemas.microsoft.com/office/drawing/2014/main" id="{AE90F783-5299-4DF9-B68B-400DD04D336C}"/>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2" name="直線コネクタ 791">
          <a:extLst>
            <a:ext uri="{FF2B5EF4-FFF2-40B4-BE49-F238E27FC236}">
              <a16:creationId xmlns:a16="http://schemas.microsoft.com/office/drawing/2014/main" id="{9E138000-7073-4F97-B3D4-BFE0D971F789}"/>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93" name="直線コネクタ 792">
          <a:extLst>
            <a:ext uri="{FF2B5EF4-FFF2-40B4-BE49-F238E27FC236}">
              <a16:creationId xmlns:a16="http://schemas.microsoft.com/office/drawing/2014/main" id="{F227CDB8-08D2-45FF-ABEB-A641A9A06067}"/>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94" name="テキスト ボックス 793">
          <a:extLst>
            <a:ext uri="{FF2B5EF4-FFF2-40B4-BE49-F238E27FC236}">
              <a16:creationId xmlns:a16="http://schemas.microsoft.com/office/drawing/2014/main" id="{259FF444-2D29-45E6-9E1E-063B78A50292}"/>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95" name="直線コネクタ 794">
          <a:extLst>
            <a:ext uri="{FF2B5EF4-FFF2-40B4-BE49-F238E27FC236}">
              <a16:creationId xmlns:a16="http://schemas.microsoft.com/office/drawing/2014/main" id="{BB96E4D8-54EC-45C2-9FCB-1FB9F8071F95}"/>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96" name="テキスト ボックス 795">
          <a:extLst>
            <a:ext uri="{FF2B5EF4-FFF2-40B4-BE49-F238E27FC236}">
              <a16:creationId xmlns:a16="http://schemas.microsoft.com/office/drawing/2014/main" id="{284E4A66-B56B-458B-A56E-4A14E9FAE73C}"/>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97" name="直線コネクタ 796">
          <a:extLst>
            <a:ext uri="{FF2B5EF4-FFF2-40B4-BE49-F238E27FC236}">
              <a16:creationId xmlns:a16="http://schemas.microsoft.com/office/drawing/2014/main" id="{7055E0FF-C122-4E29-9A43-3614739B4B97}"/>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98" name="テキスト ボックス 797">
          <a:extLst>
            <a:ext uri="{FF2B5EF4-FFF2-40B4-BE49-F238E27FC236}">
              <a16:creationId xmlns:a16="http://schemas.microsoft.com/office/drawing/2014/main" id="{AFA16448-7663-4290-8B22-A8D875825F51}"/>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99" name="直線コネクタ 798">
          <a:extLst>
            <a:ext uri="{FF2B5EF4-FFF2-40B4-BE49-F238E27FC236}">
              <a16:creationId xmlns:a16="http://schemas.microsoft.com/office/drawing/2014/main" id="{60200416-F54B-451C-8E31-57DC51739F94}"/>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00" name="テキスト ボックス 799">
          <a:extLst>
            <a:ext uri="{FF2B5EF4-FFF2-40B4-BE49-F238E27FC236}">
              <a16:creationId xmlns:a16="http://schemas.microsoft.com/office/drawing/2014/main" id="{8969FACE-10C5-4A2E-80B7-E24AE8A787B7}"/>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01" name="直線コネクタ 800">
          <a:extLst>
            <a:ext uri="{FF2B5EF4-FFF2-40B4-BE49-F238E27FC236}">
              <a16:creationId xmlns:a16="http://schemas.microsoft.com/office/drawing/2014/main" id="{F2AC6282-1BBF-4577-9F2D-267B4417A7B7}"/>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02" name="テキスト ボックス 801">
          <a:extLst>
            <a:ext uri="{FF2B5EF4-FFF2-40B4-BE49-F238E27FC236}">
              <a16:creationId xmlns:a16="http://schemas.microsoft.com/office/drawing/2014/main" id="{B4FEB463-F77B-4B21-84A8-E0E9ADF6E1D8}"/>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03" name="直線コネクタ 802">
          <a:extLst>
            <a:ext uri="{FF2B5EF4-FFF2-40B4-BE49-F238E27FC236}">
              <a16:creationId xmlns:a16="http://schemas.microsoft.com/office/drawing/2014/main" id="{5D0CAD28-3B13-4360-AFE9-0A48BF4B4E78}"/>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04" name="テキスト ボックス 803">
          <a:extLst>
            <a:ext uri="{FF2B5EF4-FFF2-40B4-BE49-F238E27FC236}">
              <a16:creationId xmlns:a16="http://schemas.microsoft.com/office/drawing/2014/main" id="{F5640167-61A1-4473-93AA-9355F1F23B73}"/>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5" name="直線コネクタ 804">
          <a:extLst>
            <a:ext uri="{FF2B5EF4-FFF2-40B4-BE49-F238E27FC236}">
              <a16:creationId xmlns:a16="http://schemas.microsoft.com/office/drawing/2014/main" id="{CE236C32-78A8-419F-B33E-DEDA0DEDF513}"/>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06" name="テキスト ボックス 805">
          <a:extLst>
            <a:ext uri="{FF2B5EF4-FFF2-40B4-BE49-F238E27FC236}">
              <a16:creationId xmlns:a16="http://schemas.microsoft.com/office/drawing/2014/main" id="{4B229C47-C45D-4ACB-9F3F-48BDF070F702}"/>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07" name="【庁舎】&#10;一人当たり面積グラフ枠">
          <a:extLst>
            <a:ext uri="{FF2B5EF4-FFF2-40B4-BE49-F238E27FC236}">
              <a16:creationId xmlns:a16="http://schemas.microsoft.com/office/drawing/2014/main" id="{BDA4C442-F906-4C43-988A-293B3BE65483}"/>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77832</xdr:rowOff>
    </xdr:from>
    <xdr:to>
      <xdr:col>116</xdr:col>
      <xdr:colOff>62864</xdr:colOff>
      <xdr:row>108</xdr:row>
      <xdr:rowOff>53339</xdr:rowOff>
    </xdr:to>
    <xdr:cxnSp macro="">
      <xdr:nvCxnSpPr>
        <xdr:cNvPr id="808" name="直線コネクタ 807">
          <a:extLst>
            <a:ext uri="{FF2B5EF4-FFF2-40B4-BE49-F238E27FC236}">
              <a16:creationId xmlns:a16="http://schemas.microsoft.com/office/drawing/2014/main" id="{C1B8FA9D-AB24-4F8A-BE96-782B22FD8636}"/>
            </a:ext>
          </a:extLst>
        </xdr:cNvPr>
        <xdr:cNvCxnSpPr/>
      </xdr:nvCxnSpPr>
      <xdr:spPr>
        <a:xfrm flipV="1">
          <a:off x="22160864" y="17222832"/>
          <a:ext cx="0" cy="13471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57166</xdr:rowOff>
    </xdr:from>
    <xdr:ext cx="469744" cy="259045"/>
    <xdr:sp macro="" textlink="">
      <xdr:nvSpPr>
        <xdr:cNvPr id="809" name="【庁舎】&#10;一人当たり面積最小値テキスト">
          <a:extLst>
            <a:ext uri="{FF2B5EF4-FFF2-40B4-BE49-F238E27FC236}">
              <a16:creationId xmlns:a16="http://schemas.microsoft.com/office/drawing/2014/main" id="{52ADF110-2E61-4613-831D-F8B3C6040A34}"/>
            </a:ext>
          </a:extLst>
        </xdr:cNvPr>
        <xdr:cNvSpPr txBox="1"/>
      </xdr:nvSpPr>
      <xdr:spPr>
        <a:xfrm>
          <a:off x="22199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53339</xdr:rowOff>
    </xdr:from>
    <xdr:to>
      <xdr:col>116</xdr:col>
      <xdr:colOff>152400</xdr:colOff>
      <xdr:row>108</xdr:row>
      <xdr:rowOff>53339</xdr:rowOff>
    </xdr:to>
    <xdr:cxnSp macro="">
      <xdr:nvCxnSpPr>
        <xdr:cNvPr id="810" name="直線コネクタ 809">
          <a:extLst>
            <a:ext uri="{FF2B5EF4-FFF2-40B4-BE49-F238E27FC236}">
              <a16:creationId xmlns:a16="http://schemas.microsoft.com/office/drawing/2014/main" id="{78553F9D-8556-4E89-AC47-874852A537D7}"/>
            </a:ext>
          </a:extLst>
        </xdr:cNvPr>
        <xdr:cNvCxnSpPr/>
      </xdr:nvCxnSpPr>
      <xdr:spPr>
        <a:xfrm>
          <a:off x="22072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24509</xdr:rowOff>
    </xdr:from>
    <xdr:ext cx="469744" cy="259045"/>
    <xdr:sp macro="" textlink="">
      <xdr:nvSpPr>
        <xdr:cNvPr id="811" name="【庁舎】&#10;一人当たり面積最大値テキスト">
          <a:extLst>
            <a:ext uri="{FF2B5EF4-FFF2-40B4-BE49-F238E27FC236}">
              <a16:creationId xmlns:a16="http://schemas.microsoft.com/office/drawing/2014/main" id="{7BE053E7-AC81-419F-9696-92CBDF989842}"/>
            </a:ext>
          </a:extLst>
        </xdr:cNvPr>
        <xdr:cNvSpPr txBox="1"/>
      </xdr:nvSpPr>
      <xdr:spPr>
        <a:xfrm>
          <a:off x="22199600" y="16998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77832</xdr:rowOff>
    </xdr:from>
    <xdr:to>
      <xdr:col>116</xdr:col>
      <xdr:colOff>152400</xdr:colOff>
      <xdr:row>100</xdr:row>
      <xdr:rowOff>77832</xdr:rowOff>
    </xdr:to>
    <xdr:cxnSp macro="">
      <xdr:nvCxnSpPr>
        <xdr:cNvPr id="812" name="直線コネクタ 811">
          <a:extLst>
            <a:ext uri="{FF2B5EF4-FFF2-40B4-BE49-F238E27FC236}">
              <a16:creationId xmlns:a16="http://schemas.microsoft.com/office/drawing/2014/main" id="{4403D2F3-779A-4E5E-9DA3-0DF418421C23}"/>
            </a:ext>
          </a:extLst>
        </xdr:cNvPr>
        <xdr:cNvCxnSpPr/>
      </xdr:nvCxnSpPr>
      <xdr:spPr>
        <a:xfrm>
          <a:off x="22072600" y="17222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110326</xdr:rowOff>
    </xdr:from>
    <xdr:ext cx="469744" cy="259045"/>
    <xdr:sp macro="" textlink="">
      <xdr:nvSpPr>
        <xdr:cNvPr id="813" name="【庁舎】&#10;一人当たり面積平均値テキスト">
          <a:extLst>
            <a:ext uri="{FF2B5EF4-FFF2-40B4-BE49-F238E27FC236}">
              <a16:creationId xmlns:a16="http://schemas.microsoft.com/office/drawing/2014/main" id="{F8C9C7DF-94EA-4CB2-8996-C9FC82C74AD0}"/>
            </a:ext>
          </a:extLst>
        </xdr:cNvPr>
        <xdr:cNvSpPr txBox="1"/>
      </xdr:nvSpPr>
      <xdr:spPr>
        <a:xfrm>
          <a:off x="22199600" y="181125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87449</xdr:rowOff>
    </xdr:from>
    <xdr:to>
      <xdr:col>116</xdr:col>
      <xdr:colOff>114300</xdr:colOff>
      <xdr:row>107</xdr:row>
      <xdr:rowOff>17599</xdr:rowOff>
    </xdr:to>
    <xdr:sp macro="" textlink="">
      <xdr:nvSpPr>
        <xdr:cNvPr id="814" name="フローチャート: 判断 813">
          <a:extLst>
            <a:ext uri="{FF2B5EF4-FFF2-40B4-BE49-F238E27FC236}">
              <a16:creationId xmlns:a16="http://schemas.microsoft.com/office/drawing/2014/main" id="{C107C91A-073A-4091-A1C5-3D8F32099C4F}"/>
            </a:ext>
          </a:extLst>
        </xdr:cNvPr>
        <xdr:cNvSpPr/>
      </xdr:nvSpPr>
      <xdr:spPr>
        <a:xfrm>
          <a:off x="22110700" y="1826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79284</xdr:rowOff>
    </xdr:from>
    <xdr:to>
      <xdr:col>112</xdr:col>
      <xdr:colOff>38100</xdr:colOff>
      <xdr:row>107</xdr:row>
      <xdr:rowOff>9434</xdr:rowOff>
    </xdr:to>
    <xdr:sp macro="" textlink="">
      <xdr:nvSpPr>
        <xdr:cNvPr id="815" name="フローチャート: 判断 814">
          <a:extLst>
            <a:ext uri="{FF2B5EF4-FFF2-40B4-BE49-F238E27FC236}">
              <a16:creationId xmlns:a16="http://schemas.microsoft.com/office/drawing/2014/main" id="{C453D62E-53A1-4B08-995B-2D9EE924099F}"/>
            </a:ext>
          </a:extLst>
        </xdr:cNvPr>
        <xdr:cNvSpPr/>
      </xdr:nvSpPr>
      <xdr:spPr>
        <a:xfrm>
          <a:off x="21272500" y="18252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84182</xdr:rowOff>
    </xdr:from>
    <xdr:to>
      <xdr:col>107</xdr:col>
      <xdr:colOff>101600</xdr:colOff>
      <xdr:row>107</xdr:row>
      <xdr:rowOff>14332</xdr:rowOff>
    </xdr:to>
    <xdr:sp macro="" textlink="">
      <xdr:nvSpPr>
        <xdr:cNvPr id="816" name="フローチャート: 判断 815">
          <a:extLst>
            <a:ext uri="{FF2B5EF4-FFF2-40B4-BE49-F238E27FC236}">
              <a16:creationId xmlns:a16="http://schemas.microsoft.com/office/drawing/2014/main" id="{6BCF4715-C8C8-4201-877C-6B824022324F}"/>
            </a:ext>
          </a:extLst>
        </xdr:cNvPr>
        <xdr:cNvSpPr/>
      </xdr:nvSpPr>
      <xdr:spPr>
        <a:xfrm>
          <a:off x="20383500" y="182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102144</xdr:rowOff>
    </xdr:from>
    <xdr:to>
      <xdr:col>102</xdr:col>
      <xdr:colOff>165100</xdr:colOff>
      <xdr:row>107</xdr:row>
      <xdr:rowOff>32294</xdr:rowOff>
    </xdr:to>
    <xdr:sp macro="" textlink="">
      <xdr:nvSpPr>
        <xdr:cNvPr id="817" name="フローチャート: 判断 816">
          <a:extLst>
            <a:ext uri="{FF2B5EF4-FFF2-40B4-BE49-F238E27FC236}">
              <a16:creationId xmlns:a16="http://schemas.microsoft.com/office/drawing/2014/main" id="{1E783140-8416-41EC-AEA5-F4F853359A0E}"/>
            </a:ext>
          </a:extLst>
        </xdr:cNvPr>
        <xdr:cNvSpPr/>
      </xdr:nvSpPr>
      <xdr:spPr>
        <a:xfrm>
          <a:off x="19494500" y="18275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59689</xdr:rowOff>
    </xdr:from>
    <xdr:to>
      <xdr:col>98</xdr:col>
      <xdr:colOff>38100</xdr:colOff>
      <xdr:row>106</xdr:row>
      <xdr:rowOff>161289</xdr:rowOff>
    </xdr:to>
    <xdr:sp macro="" textlink="">
      <xdr:nvSpPr>
        <xdr:cNvPr id="818" name="フローチャート: 判断 817">
          <a:extLst>
            <a:ext uri="{FF2B5EF4-FFF2-40B4-BE49-F238E27FC236}">
              <a16:creationId xmlns:a16="http://schemas.microsoft.com/office/drawing/2014/main" id="{ED44DB3D-ACAE-450B-B2A8-748F2E5C3BBE}"/>
            </a:ext>
          </a:extLst>
        </xdr:cNvPr>
        <xdr:cNvSpPr/>
      </xdr:nvSpPr>
      <xdr:spPr>
        <a:xfrm>
          <a:off x="18605500" y="1823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19" name="テキスト ボックス 818">
          <a:extLst>
            <a:ext uri="{FF2B5EF4-FFF2-40B4-BE49-F238E27FC236}">
              <a16:creationId xmlns:a16="http://schemas.microsoft.com/office/drawing/2014/main" id="{11A846FF-79CD-482A-A6B3-FBF35BEBCFB7}"/>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0" name="テキスト ボックス 819">
          <a:extLst>
            <a:ext uri="{FF2B5EF4-FFF2-40B4-BE49-F238E27FC236}">
              <a16:creationId xmlns:a16="http://schemas.microsoft.com/office/drawing/2014/main" id="{68823F59-3514-4F65-A6A3-9B705CCB03D5}"/>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1" name="テキスト ボックス 820">
          <a:extLst>
            <a:ext uri="{FF2B5EF4-FFF2-40B4-BE49-F238E27FC236}">
              <a16:creationId xmlns:a16="http://schemas.microsoft.com/office/drawing/2014/main" id="{45D6C711-7CE2-4065-BAF0-4771E52C154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2" name="テキスト ボックス 821">
          <a:extLst>
            <a:ext uri="{FF2B5EF4-FFF2-40B4-BE49-F238E27FC236}">
              <a16:creationId xmlns:a16="http://schemas.microsoft.com/office/drawing/2014/main" id="{BE2B999E-033C-46C9-80C6-B75A7273B382}"/>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3" name="テキスト ボックス 822">
          <a:extLst>
            <a:ext uri="{FF2B5EF4-FFF2-40B4-BE49-F238E27FC236}">
              <a16:creationId xmlns:a16="http://schemas.microsoft.com/office/drawing/2014/main" id="{21635C09-6996-431C-BC5B-7503F310DAA2}"/>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131536</xdr:rowOff>
    </xdr:from>
    <xdr:to>
      <xdr:col>116</xdr:col>
      <xdr:colOff>114300</xdr:colOff>
      <xdr:row>107</xdr:row>
      <xdr:rowOff>61686</xdr:rowOff>
    </xdr:to>
    <xdr:sp macro="" textlink="">
      <xdr:nvSpPr>
        <xdr:cNvPr id="824" name="楕円 823">
          <a:extLst>
            <a:ext uri="{FF2B5EF4-FFF2-40B4-BE49-F238E27FC236}">
              <a16:creationId xmlns:a16="http://schemas.microsoft.com/office/drawing/2014/main" id="{AFB4A9AD-A6B1-4C26-B8EB-477240557BB6}"/>
            </a:ext>
          </a:extLst>
        </xdr:cNvPr>
        <xdr:cNvSpPr/>
      </xdr:nvSpPr>
      <xdr:spPr>
        <a:xfrm>
          <a:off x="22110700" y="18305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109963</xdr:rowOff>
    </xdr:from>
    <xdr:ext cx="469744" cy="259045"/>
    <xdr:sp macro="" textlink="">
      <xdr:nvSpPr>
        <xdr:cNvPr id="825" name="【庁舎】&#10;一人当たり面積該当値テキスト">
          <a:extLst>
            <a:ext uri="{FF2B5EF4-FFF2-40B4-BE49-F238E27FC236}">
              <a16:creationId xmlns:a16="http://schemas.microsoft.com/office/drawing/2014/main" id="{460274E5-FDDC-4B66-884D-9B68989C707F}"/>
            </a:ext>
          </a:extLst>
        </xdr:cNvPr>
        <xdr:cNvSpPr txBox="1"/>
      </xdr:nvSpPr>
      <xdr:spPr>
        <a:xfrm>
          <a:off x="22199600" y="18283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138068</xdr:rowOff>
    </xdr:from>
    <xdr:to>
      <xdr:col>112</xdr:col>
      <xdr:colOff>38100</xdr:colOff>
      <xdr:row>107</xdr:row>
      <xdr:rowOff>68218</xdr:rowOff>
    </xdr:to>
    <xdr:sp macro="" textlink="">
      <xdr:nvSpPr>
        <xdr:cNvPr id="826" name="楕円 825">
          <a:extLst>
            <a:ext uri="{FF2B5EF4-FFF2-40B4-BE49-F238E27FC236}">
              <a16:creationId xmlns:a16="http://schemas.microsoft.com/office/drawing/2014/main" id="{76A68B57-3B7E-4D5A-96BE-A81578061AAA}"/>
            </a:ext>
          </a:extLst>
        </xdr:cNvPr>
        <xdr:cNvSpPr/>
      </xdr:nvSpPr>
      <xdr:spPr>
        <a:xfrm>
          <a:off x="21272500" y="18311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10886</xdr:rowOff>
    </xdr:from>
    <xdr:to>
      <xdr:col>116</xdr:col>
      <xdr:colOff>63500</xdr:colOff>
      <xdr:row>107</xdr:row>
      <xdr:rowOff>17418</xdr:rowOff>
    </xdr:to>
    <xdr:cxnSp macro="">
      <xdr:nvCxnSpPr>
        <xdr:cNvPr id="827" name="直線コネクタ 826">
          <a:extLst>
            <a:ext uri="{FF2B5EF4-FFF2-40B4-BE49-F238E27FC236}">
              <a16:creationId xmlns:a16="http://schemas.microsoft.com/office/drawing/2014/main" id="{C2ED4C54-3141-4DE3-95EC-409EFAF9E75F}"/>
            </a:ext>
          </a:extLst>
        </xdr:cNvPr>
        <xdr:cNvCxnSpPr/>
      </xdr:nvCxnSpPr>
      <xdr:spPr>
        <a:xfrm flipV="1">
          <a:off x="21323300" y="18356036"/>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144599</xdr:rowOff>
    </xdr:from>
    <xdr:to>
      <xdr:col>107</xdr:col>
      <xdr:colOff>101600</xdr:colOff>
      <xdr:row>107</xdr:row>
      <xdr:rowOff>74749</xdr:rowOff>
    </xdr:to>
    <xdr:sp macro="" textlink="">
      <xdr:nvSpPr>
        <xdr:cNvPr id="828" name="楕円 827">
          <a:extLst>
            <a:ext uri="{FF2B5EF4-FFF2-40B4-BE49-F238E27FC236}">
              <a16:creationId xmlns:a16="http://schemas.microsoft.com/office/drawing/2014/main" id="{7947742F-D472-40F9-B507-33A936C0F190}"/>
            </a:ext>
          </a:extLst>
        </xdr:cNvPr>
        <xdr:cNvSpPr/>
      </xdr:nvSpPr>
      <xdr:spPr>
        <a:xfrm>
          <a:off x="20383500" y="1831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17418</xdr:rowOff>
    </xdr:from>
    <xdr:to>
      <xdr:col>111</xdr:col>
      <xdr:colOff>177800</xdr:colOff>
      <xdr:row>107</xdr:row>
      <xdr:rowOff>23949</xdr:rowOff>
    </xdr:to>
    <xdr:cxnSp macro="">
      <xdr:nvCxnSpPr>
        <xdr:cNvPr id="829" name="直線コネクタ 828">
          <a:extLst>
            <a:ext uri="{FF2B5EF4-FFF2-40B4-BE49-F238E27FC236}">
              <a16:creationId xmlns:a16="http://schemas.microsoft.com/office/drawing/2014/main" id="{702F4B2E-38C1-4542-A075-0594C9EE76FF}"/>
            </a:ext>
          </a:extLst>
        </xdr:cNvPr>
        <xdr:cNvCxnSpPr/>
      </xdr:nvCxnSpPr>
      <xdr:spPr>
        <a:xfrm flipV="1">
          <a:off x="20434300" y="18362568"/>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152763</xdr:rowOff>
    </xdr:from>
    <xdr:to>
      <xdr:col>102</xdr:col>
      <xdr:colOff>165100</xdr:colOff>
      <xdr:row>107</xdr:row>
      <xdr:rowOff>82913</xdr:rowOff>
    </xdr:to>
    <xdr:sp macro="" textlink="">
      <xdr:nvSpPr>
        <xdr:cNvPr id="830" name="楕円 829">
          <a:extLst>
            <a:ext uri="{FF2B5EF4-FFF2-40B4-BE49-F238E27FC236}">
              <a16:creationId xmlns:a16="http://schemas.microsoft.com/office/drawing/2014/main" id="{01D5AEEF-A793-4BFB-A95A-8E16987287EC}"/>
            </a:ext>
          </a:extLst>
        </xdr:cNvPr>
        <xdr:cNvSpPr/>
      </xdr:nvSpPr>
      <xdr:spPr>
        <a:xfrm>
          <a:off x="19494500" y="18326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23949</xdr:rowOff>
    </xdr:from>
    <xdr:to>
      <xdr:col>107</xdr:col>
      <xdr:colOff>50800</xdr:colOff>
      <xdr:row>107</xdr:row>
      <xdr:rowOff>32113</xdr:rowOff>
    </xdr:to>
    <xdr:cxnSp macro="">
      <xdr:nvCxnSpPr>
        <xdr:cNvPr id="831" name="直線コネクタ 830">
          <a:extLst>
            <a:ext uri="{FF2B5EF4-FFF2-40B4-BE49-F238E27FC236}">
              <a16:creationId xmlns:a16="http://schemas.microsoft.com/office/drawing/2014/main" id="{821A2274-F6C2-4457-A371-B97AB706D23B}"/>
            </a:ext>
          </a:extLst>
        </xdr:cNvPr>
        <xdr:cNvCxnSpPr/>
      </xdr:nvCxnSpPr>
      <xdr:spPr>
        <a:xfrm flipV="1">
          <a:off x="19545300" y="18369099"/>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159294</xdr:rowOff>
    </xdr:from>
    <xdr:to>
      <xdr:col>98</xdr:col>
      <xdr:colOff>38100</xdr:colOff>
      <xdr:row>107</xdr:row>
      <xdr:rowOff>89444</xdr:rowOff>
    </xdr:to>
    <xdr:sp macro="" textlink="">
      <xdr:nvSpPr>
        <xdr:cNvPr id="832" name="楕円 831">
          <a:extLst>
            <a:ext uri="{FF2B5EF4-FFF2-40B4-BE49-F238E27FC236}">
              <a16:creationId xmlns:a16="http://schemas.microsoft.com/office/drawing/2014/main" id="{ED3F00A1-AF6A-4695-925F-23C49AAF04FA}"/>
            </a:ext>
          </a:extLst>
        </xdr:cNvPr>
        <xdr:cNvSpPr/>
      </xdr:nvSpPr>
      <xdr:spPr>
        <a:xfrm>
          <a:off x="18605500" y="1833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32113</xdr:rowOff>
    </xdr:from>
    <xdr:to>
      <xdr:col>102</xdr:col>
      <xdr:colOff>114300</xdr:colOff>
      <xdr:row>107</xdr:row>
      <xdr:rowOff>38644</xdr:rowOff>
    </xdr:to>
    <xdr:cxnSp macro="">
      <xdr:nvCxnSpPr>
        <xdr:cNvPr id="833" name="直線コネクタ 832">
          <a:extLst>
            <a:ext uri="{FF2B5EF4-FFF2-40B4-BE49-F238E27FC236}">
              <a16:creationId xmlns:a16="http://schemas.microsoft.com/office/drawing/2014/main" id="{32AFE1EC-C071-4101-B8A5-F6C9484D8B91}"/>
            </a:ext>
          </a:extLst>
        </xdr:cNvPr>
        <xdr:cNvCxnSpPr/>
      </xdr:nvCxnSpPr>
      <xdr:spPr>
        <a:xfrm flipV="1">
          <a:off x="18656300" y="18377263"/>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25961</xdr:rowOff>
    </xdr:from>
    <xdr:ext cx="469744" cy="259045"/>
    <xdr:sp macro="" textlink="">
      <xdr:nvSpPr>
        <xdr:cNvPr id="834" name="n_1aveValue【庁舎】&#10;一人当たり面積">
          <a:extLst>
            <a:ext uri="{FF2B5EF4-FFF2-40B4-BE49-F238E27FC236}">
              <a16:creationId xmlns:a16="http://schemas.microsoft.com/office/drawing/2014/main" id="{67258AA9-B604-4C8E-9EA8-4C494E8E0736}"/>
            </a:ext>
          </a:extLst>
        </xdr:cNvPr>
        <xdr:cNvSpPr txBox="1"/>
      </xdr:nvSpPr>
      <xdr:spPr>
        <a:xfrm>
          <a:off x="21075727" y="18028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30859</xdr:rowOff>
    </xdr:from>
    <xdr:ext cx="469744" cy="259045"/>
    <xdr:sp macro="" textlink="">
      <xdr:nvSpPr>
        <xdr:cNvPr id="835" name="n_2aveValue【庁舎】&#10;一人当たり面積">
          <a:extLst>
            <a:ext uri="{FF2B5EF4-FFF2-40B4-BE49-F238E27FC236}">
              <a16:creationId xmlns:a16="http://schemas.microsoft.com/office/drawing/2014/main" id="{19EECE73-50AD-4142-AB99-BE20AF8CF971}"/>
            </a:ext>
          </a:extLst>
        </xdr:cNvPr>
        <xdr:cNvSpPr txBox="1"/>
      </xdr:nvSpPr>
      <xdr:spPr>
        <a:xfrm>
          <a:off x="20199427" y="18033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48821</xdr:rowOff>
    </xdr:from>
    <xdr:ext cx="469744" cy="259045"/>
    <xdr:sp macro="" textlink="">
      <xdr:nvSpPr>
        <xdr:cNvPr id="836" name="n_3aveValue【庁舎】&#10;一人当たり面積">
          <a:extLst>
            <a:ext uri="{FF2B5EF4-FFF2-40B4-BE49-F238E27FC236}">
              <a16:creationId xmlns:a16="http://schemas.microsoft.com/office/drawing/2014/main" id="{C14DB805-D1A1-498A-928D-575BD503A77D}"/>
            </a:ext>
          </a:extLst>
        </xdr:cNvPr>
        <xdr:cNvSpPr txBox="1"/>
      </xdr:nvSpPr>
      <xdr:spPr>
        <a:xfrm>
          <a:off x="19310427" y="18051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6366</xdr:rowOff>
    </xdr:from>
    <xdr:ext cx="469744" cy="259045"/>
    <xdr:sp macro="" textlink="">
      <xdr:nvSpPr>
        <xdr:cNvPr id="837" name="n_4aveValue【庁舎】&#10;一人当たり面積">
          <a:extLst>
            <a:ext uri="{FF2B5EF4-FFF2-40B4-BE49-F238E27FC236}">
              <a16:creationId xmlns:a16="http://schemas.microsoft.com/office/drawing/2014/main" id="{232532F0-94EC-4155-8500-70AC5258749C}"/>
            </a:ext>
          </a:extLst>
        </xdr:cNvPr>
        <xdr:cNvSpPr txBox="1"/>
      </xdr:nvSpPr>
      <xdr:spPr>
        <a:xfrm>
          <a:off x="18421427" y="18008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59345</xdr:rowOff>
    </xdr:from>
    <xdr:ext cx="469744" cy="259045"/>
    <xdr:sp macro="" textlink="">
      <xdr:nvSpPr>
        <xdr:cNvPr id="838" name="n_1mainValue【庁舎】&#10;一人当たり面積">
          <a:extLst>
            <a:ext uri="{FF2B5EF4-FFF2-40B4-BE49-F238E27FC236}">
              <a16:creationId xmlns:a16="http://schemas.microsoft.com/office/drawing/2014/main" id="{D88DE5B6-35E3-425D-B512-463DB322AD93}"/>
            </a:ext>
          </a:extLst>
        </xdr:cNvPr>
        <xdr:cNvSpPr txBox="1"/>
      </xdr:nvSpPr>
      <xdr:spPr>
        <a:xfrm>
          <a:off x="21075727" y="18404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65876</xdr:rowOff>
    </xdr:from>
    <xdr:ext cx="469744" cy="259045"/>
    <xdr:sp macro="" textlink="">
      <xdr:nvSpPr>
        <xdr:cNvPr id="839" name="n_2mainValue【庁舎】&#10;一人当たり面積">
          <a:extLst>
            <a:ext uri="{FF2B5EF4-FFF2-40B4-BE49-F238E27FC236}">
              <a16:creationId xmlns:a16="http://schemas.microsoft.com/office/drawing/2014/main" id="{58CE412E-4ACE-4F5A-815D-96D4FED8094B}"/>
            </a:ext>
          </a:extLst>
        </xdr:cNvPr>
        <xdr:cNvSpPr txBox="1"/>
      </xdr:nvSpPr>
      <xdr:spPr>
        <a:xfrm>
          <a:off x="20199427" y="18411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74040</xdr:rowOff>
    </xdr:from>
    <xdr:ext cx="469744" cy="259045"/>
    <xdr:sp macro="" textlink="">
      <xdr:nvSpPr>
        <xdr:cNvPr id="840" name="n_3mainValue【庁舎】&#10;一人当たり面積">
          <a:extLst>
            <a:ext uri="{FF2B5EF4-FFF2-40B4-BE49-F238E27FC236}">
              <a16:creationId xmlns:a16="http://schemas.microsoft.com/office/drawing/2014/main" id="{C83C427F-40BE-4A74-B6BA-2F2B9B0A9591}"/>
            </a:ext>
          </a:extLst>
        </xdr:cNvPr>
        <xdr:cNvSpPr txBox="1"/>
      </xdr:nvSpPr>
      <xdr:spPr>
        <a:xfrm>
          <a:off x="19310427" y="1841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80571</xdr:rowOff>
    </xdr:from>
    <xdr:ext cx="469744" cy="259045"/>
    <xdr:sp macro="" textlink="">
      <xdr:nvSpPr>
        <xdr:cNvPr id="841" name="n_4mainValue【庁舎】&#10;一人当たり面積">
          <a:extLst>
            <a:ext uri="{FF2B5EF4-FFF2-40B4-BE49-F238E27FC236}">
              <a16:creationId xmlns:a16="http://schemas.microsoft.com/office/drawing/2014/main" id="{D4639D9C-FE3F-4FF6-A6B0-F73C3F2DB3C5}"/>
            </a:ext>
          </a:extLst>
        </xdr:cNvPr>
        <xdr:cNvSpPr txBox="1"/>
      </xdr:nvSpPr>
      <xdr:spPr>
        <a:xfrm>
          <a:off x="18421427" y="18425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2" name="正方形/長方形 841">
          <a:extLst>
            <a:ext uri="{FF2B5EF4-FFF2-40B4-BE49-F238E27FC236}">
              <a16:creationId xmlns:a16="http://schemas.microsoft.com/office/drawing/2014/main" id="{FBB5ED5E-F2BD-4EE9-8497-1BC5ADFA94CC}"/>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3" name="正方形/長方形 842">
          <a:extLst>
            <a:ext uri="{FF2B5EF4-FFF2-40B4-BE49-F238E27FC236}">
              <a16:creationId xmlns:a16="http://schemas.microsoft.com/office/drawing/2014/main" id="{738F2F80-9A1B-4A22-89B4-A1C7ED21778D}"/>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4" name="テキスト ボックス 843">
          <a:extLst>
            <a:ext uri="{FF2B5EF4-FFF2-40B4-BE49-F238E27FC236}">
              <a16:creationId xmlns:a16="http://schemas.microsoft.com/office/drawing/2014/main" id="{81CD5B67-B59A-4314-A94E-FD6BCFF166EC}"/>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有形固定資産減価償却率が年々上昇傾向にあり、老朽化は進んでいるものの類似団体と比較して全体的に低い水準である。一方、「福祉施設」と「保健センター・保健所」は老朽化の度合いが類似団体平均値を上回っており、前年度より上昇しているため、維持管理に係るコストを縮減しながら長寿命化を図っていく。</a:t>
          </a:r>
          <a:r>
            <a:rPr kumimoji="1" lang="ja-JP" altLang="en-US" sz="1300" b="0">
              <a:solidFill>
                <a:schemeClr val="tx1"/>
              </a:solidFill>
              <a:latin typeface="ＭＳ Ｐゴシック" panose="020B0600070205080204" pitchFamily="50" charset="-128"/>
              <a:ea typeface="ＭＳ Ｐゴシック" panose="020B0600070205080204" pitchFamily="50" charset="-128"/>
            </a:rPr>
            <a:t>令和４年度３月に改訂した養老町公共施設等総合管理計画で、保健センターは機能移転し、施設の廃止（解体）を検討することになっており、老人福祉センターは、機能を他施設に移転し施設は他事業での利用を検討していく。</a:t>
          </a:r>
          <a:endParaRPr kumimoji="1" lang="en-US" altLang="ja-JP" sz="1300" b="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b="0">
              <a:solidFill>
                <a:schemeClr val="tx1"/>
              </a:solidFill>
              <a:latin typeface="ＭＳ Ｐゴシック" panose="020B0600070205080204" pitchFamily="50" charset="-128"/>
              <a:ea typeface="ＭＳ Ｐゴシック" panose="020B0600070205080204" pitchFamily="50" charset="-128"/>
            </a:rPr>
            <a:t>一人当たりの面積の縮減や、長寿命化の実施又は取り壊しによる公共施設の最適な配置の実現に向け、施設需要の変化に応じた質と量を最適化しながら、計画的な維持管理に努めることが必要となる。</a:t>
          </a:r>
          <a:endParaRPr kumimoji="1" lang="en-US" altLang="ja-JP" sz="1300" b="0">
            <a:solidFill>
              <a:schemeClr val="tx1"/>
            </a:solidFill>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岐阜県養老町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26,397
25,678
72.29
13,218,221
12,137,051
1,061,703
7,027,966
9,958,553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32.6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近年、財政力指数は類似団体内平均値をやや下回る水準で推移している。今後は、人口減少による町民税や地価の下落による固定資産税等の税収減による基準財政収入額の減少により指数の悪化が予測される。事務事業の見直しや行政評価システムの確立などによる行政改革を進めていく一方で、「養老町中長期財政計画」にも掲げる組織や機構の見直し（事務の多様化、横断的な施策・事業に対応できる機構改革の実施）や経費の削減合理化、町税等滞納額の縮減、養老町公共施設等総合管理計画に基づいた施設の維持管理を進め、財政の健全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36286</xdr:rowOff>
    </xdr:from>
    <xdr:to>
      <xdr:col>23</xdr:col>
      <xdr:colOff>133350</xdr:colOff>
      <xdr:row>44</xdr:row>
      <xdr:rowOff>130628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037036"/>
          <a:ext cx="0" cy="16373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102705</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4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130628</xdr:rowOff>
    </xdr:from>
    <xdr:to>
      <xdr:col>24</xdr:col>
      <xdr:colOff>12700</xdr:colOff>
      <xdr:row>44</xdr:row>
      <xdr:rowOff>130628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122663</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780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36286</xdr:rowOff>
    </xdr:from>
    <xdr:to>
      <xdr:col>24</xdr:col>
      <xdr:colOff>12700</xdr:colOff>
      <xdr:row>35</xdr:row>
      <xdr:rowOff>36286</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037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145143</xdr:rowOff>
    </xdr:from>
    <xdr:to>
      <xdr:col>23</xdr:col>
      <xdr:colOff>133350</xdr:colOff>
      <xdr:row>41</xdr:row>
      <xdr:rowOff>162378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174593"/>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109962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67965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93435</xdr:rowOff>
    </xdr:from>
    <xdr:to>
      <xdr:col>23</xdr:col>
      <xdr:colOff>184150</xdr:colOff>
      <xdr:row>41</xdr:row>
      <xdr:rowOff>23585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695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110672</xdr:rowOff>
    </xdr:from>
    <xdr:to>
      <xdr:col>19</xdr:col>
      <xdr:colOff>133350</xdr:colOff>
      <xdr:row>41</xdr:row>
      <xdr:rowOff>145143</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14012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76200</xdr:rowOff>
    </xdr:from>
    <xdr:to>
      <xdr:col>19</xdr:col>
      <xdr:colOff>184150</xdr:colOff>
      <xdr:row>41</xdr:row>
      <xdr:rowOff>6350</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16527</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76200</xdr:rowOff>
    </xdr:from>
    <xdr:to>
      <xdr:col>15</xdr:col>
      <xdr:colOff>82550</xdr:colOff>
      <xdr:row>41</xdr:row>
      <xdr:rowOff>110672</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105650"/>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58965</xdr:rowOff>
    </xdr:from>
    <xdr:to>
      <xdr:col>15</xdr:col>
      <xdr:colOff>133350</xdr:colOff>
      <xdr:row>40</xdr:row>
      <xdr:rowOff>160565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691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170742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68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76200</xdr:rowOff>
    </xdr:from>
    <xdr:to>
      <xdr:col>11</xdr:col>
      <xdr:colOff>31750</xdr:colOff>
      <xdr:row>41</xdr:row>
      <xdr:rowOff>76200</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105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39</xdr:row>
      <xdr:rowOff>161472</xdr:rowOff>
    </xdr:from>
    <xdr:to>
      <xdr:col>11</xdr:col>
      <xdr:colOff>82550</xdr:colOff>
      <xdr:row>40</xdr:row>
      <xdr:rowOff>91622</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6848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101799</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6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58965</xdr:rowOff>
    </xdr:from>
    <xdr:to>
      <xdr:col>7</xdr:col>
      <xdr:colOff>31750</xdr:colOff>
      <xdr:row>40</xdr:row>
      <xdr:rowOff>160565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691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170742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68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111578</xdr:rowOff>
    </xdr:from>
    <xdr:to>
      <xdr:col>23</xdr:col>
      <xdr:colOff>184150</xdr:colOff>
      <xdr:row>42</xdr:row>
      <xdr:rowOff>41728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83655</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113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94343</xdr:rowOff>
    </xdr:from>
    <xdr:to>
      <xdr:col>19</xdr:col>
      <xdr:colOff>184150</xdr:colOff>
      <xdr:row>42</xdr:row>
      <xdr:rowOff>24493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12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9270</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2101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59872</xdr:rowOff>
    </xdr:from>
    <xdr:to>
      <xdr:col>15</xdr:col>
      <xdr:colOff>133350</xdr:colOff>
      <xdr:row>41</xdr:row>
      <xdr:rowOff>161472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0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146249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175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25400</xdr:rowOff>
    </xdr:from>
    <xdr:to>
      <xdr:col>11</xdr:col>
      <xdr:colOff>82550</xdr:colOff>
      <xdr:row>41</xdr:row>
      <xdr:rowOff>127000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111777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111777</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から２ポイント悪化した。地方交付税では、令和４年度に引き続き国補正に伴う普通交付税の追加交付があり、前年度と比較しその交付額は地方交付税全体としては、６，３４２万３千円増加したものの</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、臨時財政対策債の発行可能額の減少が大きく影響したため悪化した要因と考えられる。</a:t>
          </a:r>
          <a:r>
            <a:rPr kumimoji="1" lang="ja-JP" altLang="en-US" sz="1300">
              <a:latin typeface="ＭＳ Ｐゴシック" panose="020B0600070205080204" pitchFamily="50" charset="-128"/>
              <a:ea typeface="ＭＳ Ｐゴシック" panose="020B0600070205080204" pitchFamily="50" charset="-128"/>
            </a:rPr>
            <a:t>今後は、人口減少、少子高齢化が進む中で、税収の減収及び社会保障費の増加が予測され、財政の硬直化がより一層進むと考えられる。企業誘致等による新たな財源の確保や、事務事業の見直しによる経費の削減合理化等の取組みを通じて経常経費の削減を図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88265</xdr:rowOff>
    </xdr:from>
    <xdr:to>
      <xdr:col>23</xdr:col>
      <xdr:colOff>133350</xdr:colOff>
      <xdr:row>67</xdr:row>
      <xdr:rowOff>168487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203815"/>
          <a:ext cx="0" cy="14518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140564</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627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168487</xdr:rowOff>
    </xdr:from>
    <xdr:to>
      <xdr:col>24</xdr:col>
      <xdr:colOff>12700</xdr:colOff>
      <xdr:row>67</xdr:row>
      <xdr:rowOff>168487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655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3192</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94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88265</xdr:rowOff>
    </xdr:from>
    <xdr:to>
      <xdr:col>24</xdr:col>
      <xdr:colOff>12700</xdr:colOff>
      <xdr:row>59</xdr:row>
      <xdr:rowOff>88265</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203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51435</xdr:rowOff>
    </xdr:from>
    <xdr:to>
      <xdr:col>23</xdr:col>
      <xdr:colOff>133350</xdr:colOff>
      <xdr:row>64</xdr:row>
      <xdr:rowOff>131869</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1024235"/>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81508</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8828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64981</xdr:rowOff>
    </xdr:from>
    <xdr:to>
      <xdr:col>23</xdr:col>
      <xdr:colOff>184150</xdr:colOff>
      <xdr:row>64</xdr:row>
      <xdr:rowOff>166581</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1037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66040</xdr:rowOff>
    </xdr:from>
    <xdr:to>
      <xdr:col>19</xdr:col>
      <xdr:colOff>133350</xdr:colOff>
      <xdr:row>64</xdr:row>
      <xdr:rowOff>51435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867390"/>
          <a:ext cx="889000" cy="156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64981</xdr:rowOff>
    </xdr:from>
    <xdr:to>
      <xdr:col>19</xdr:col>
      <xdr:colOff>184150</xdr:colOff>
      <xdr:row>64</xdr:row>
      <xdr:rowOff>166581</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1037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151358</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11241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66040</xdr:rowOff>
    </xdr:from>
    <xdr:to>
      <xdr:col>15</xdr:col>
      <xdr:colOff>82550</xdr:colOff>
      <xdr:row>64</xdr:row>
      <xdr:rowOff>87630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0867390"/>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95673</xdr:rowOff>
    </xdr:from>
    <xdr:to>
      <xdr:col>15</xdr:col>
      <xdr:colOff>133350</xdr:colOff>
      <xdr:row>64</xdr:row>
      <xdr:rowOff>25823</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89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10600</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983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87630</xdr:rowOff>
    </xdr:from>
    <xdr:to>
      <xdr:col>11</xdr:col>
      <xdr:colOff>31750</xdr:colOff>
      <xdr:row>64</xdr:row>
      <xdr:rowOff>127846</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1060430"/>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105198</xdr:rowOff>
    </xdr:from>
    <xdr:to>
      <xdr:col>11</xdr:col>
      <xdr:colOff>82550</xdr:colOff>
      <xdr:row>65</xdr:row>
      <xdr:rowOff>35348</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77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20125</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1164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109220</xdr:rowOff>
    </xdr:from>
    <xdr:to>
      <xdr:col>7</xdr:col>
      <xdr:colOff>31750</xdr:colOff>
      <xdr:row>65</xdr:row>
      <xdr:rowOff>39370</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08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24147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16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81069</xdr:rowOff>
    </xdr:from>
    <xdr:to>
      <xdr:col>23</xdr:col>
      <xdr:colOff>184150</xdr:colOff>
      <xdr:row>65</xdr:row>
      <xdr:rowOff>11219</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053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53146</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1025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635</xdr:rowOff>
    </xdr:from>
    <xdr:to>
      <xdr:col>19</xdr:col>
      <xdr:colOff>184150</xdr:colOff>
      <xdr:row>64</xdr:row>
      <xdr:rowOff>102235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973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112412</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7423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15240</xdr:rowOff>
    </xdr:from>
    <xdr:to>
      <xdr:col>15</xdr:col>
      <xdr:colOff>133350</xdr:colOff>
      <xdr:row>63</xdr:row>
      <xdr:rowOff>116840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127017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58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36830</xdr:rowOff>
    </xdr:from>
    <xdr:to>
      <xdr:col>11</xdr:col>
      <xdr:colOff>82550</xdr:colOff>
      <xdr:row>64</xdr:row>
      <xdr:rowOff>138430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100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148607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77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77046</xdr:rowOff>
    </xdr:from>
    <xdr:to>
      <xdr:col>7</xdr:col>
      <xdr:colOff>31750</xdr:colOff>
      <xdr:row>65</xdr:row>
      <xdr:rowOff>7196</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04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17373</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818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[173,978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県及び全国平均値を上回る結果となった。会計年度任用職員給料は、勤続年数に伴う昇給があり増加した。また、公共施設の老朽化による維持補修費の増加も想定されるため、事務事業の見直し等により、抑制を図る。</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84900</xdr:rowOff>
    </xdr:from>
    <xdr:to>
      <xdr:col>23</xdr:col>
      <xdr:colOff>133350</xdr:colOff>
      <xdr:row>88</xdr:row>
      <xdr:rowOff>127777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00900"/>
          <a:ext cx="0" cy="141447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99854</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87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127777</xdr:rowOff>
    </xdr:from>
    <xdr:to>
      <xdr:col>24</xdr:col>
      <xdr:colOff>12700</xdr:colOff>
      <xdr:row>88</xdr:row>
      <xdr:rowOff>127777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15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171277</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84900</xdr:rowOff>
    </xdr:from>
    <xdr:to>
      <xdr:col>24</xdr:col>
      <xdr:colOff>12700</xdr:colOff>
      <xdr:row>80</xdr:row>
      <xdr:rowOff>84900</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119523</xdr:rowOff>
    </xdr:from>
    <xdr:to>
      <xdr:col>23</xdr:col>
      <xdr:colOff>133350</xdr:colOff>
      <xdr:row>83</xdr:row>
      <xdr:rowOff>165346</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349873"/>
          <a:ext cx="838200" cy="45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169229</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0566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152702</xdr:rowOff>
    </xdr:from>
    <xdr:to>
      <xdr:col>23</xdr:col>
      <xdr:colOff>184150</xdr:colOff>
      <xdr:row>83</xdr:row>
      <xdr:rowOff>82852</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211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119523</xdr:rowOff>
    </xdr:from>
    <xdr:to>
      <xdr:col>19</xdr:col>
      <xdr:colOff>133350</xdr:colOff>
      <xdr:row>83</xdr:row>
      <xdr:rowOff>127172</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349873"/>
          <a:ext cx="889000" cy="7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129715</xdr:rowOff>
    </xdr:from>
    <xdr:to>
      <xdr:col>19</xdr:col>
      <xdr:colOff>184150</xdr:colOff>
      <xdr:row>83</xdr:row>
      <xdr:rowOff>59865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188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70042</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957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5904</xdr:rowOff>
    </xdr:from>
    <xdr:to>
      <xdr:col>15</xdr:col>
      <xdr:colOff>82550</xdr:colOff>
      <xdr:row>83</xdr:row>
      <xdr:rowOff>127172</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236254"/>
          <a:ext cx="889000" cy="121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76805</xdr:rowOff>
    </xdr:from>
    <xdr:to>
      <xdr:col>15</xdr:col>
      <xdr:colOff>133350</xdr:colOff>
      <xdr:row>83</xdr:row>
      <xdr:rowOff>6955</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13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17132</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904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49360</xdr:rowOff>
    </xdr:from>
    <xdr:to>
      <xdr:col>11</xdr:col>
      <xdr:colOff>31750</xdr:colOff>
      <xdr:row>83</xdr:row>
      <xdr:rowOff>5904</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108260"/>
          <a:ext cx="889000" cy="127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250</xdr:rowOff>
    </xdr:from>
    <xdr:to>
      <xdr:col>11</xdr:col>
      <xdr:colOff>82550</xdr:colOff>
      <xdr:row>82</xdr:row>
      <xdr:rowOff>101850</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05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112027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82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118845</xdr:rowOff>
    </xdr:from>
    <xdr:to>
      <xdr:col>7</xdr:col>
      <xdr:colOff>31750</xdr:colOff>
      <xdr:row>82</xdr:row>
      <xdr:rowOff>48995</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006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59172</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775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114546</xdr:rowOff>
    </xdr:from>
    <xdr:to>
      <xdr:col>23</xdr:col>
      <xdr:colOff>184150</xdr:colOff>
      <xdr:row>84</xdr:row>
      <xdr:rowOff>44696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34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86623</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316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68723</xdr:rowOff>
    </xdr:from>
    <xdr:to>
      <xdr:col>19</xdr:col>
      <xdr:colOff>184150</xdr:colOff>
      <xdr:row>83</xdr:row>
      <xdr:rowOff>170323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299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155100</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3854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76372</xdr:rowOff>
    </xdr:from>
    <xdr:to>
      <xdr:col>15</xdr:col>
      <xdr:colOff>133350</xdr:colOff>
      <xdr:row>84</xdr:row>
      <xdr:rowOff>6522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30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162749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393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126554</xdr:rowOff>
    </xdr:from>
    <xdr:to>
      <xdr:col>11</xdr:col>
      <xdr:colOff>82550</xdr:colOff>
      <xdr:row>83</xdr:row>
      <xdr:rowOff>56704</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185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41481</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271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170010</xdr:rowOff>
    </xdr:from>
    <xdr:to>
      <xdr:col>7</xdr:col>
      <xdr:colOff>31750</xdr:colOff>
      <xdr:row>82</xdr:row>
      <xdr:rowOff>100160</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05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84937</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14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に引き続き、類似団体内平均値と比較しては微減した。人件費の増加は財政の硬直化を招くことから、今後も組織の簡素化及び適正な人員配置や各種手当の総点検を行う等、一層の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146957</xdr:rowOff>
    </xdr:from>
    <xdr:to>
      <xdr:col>81</xdr:col>
      <xdr:colOff>44450</xdr:colOff>
      <xdr:row>88</xdr:row>
      <xdr:rowOff>155121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691507"/>
          <a:ext cx="0" cy="15512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127198</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214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155121</xdr:rowOff>
    </xdr:from>
    <xdr:to>
      <xdr:col>81</xdr:col>
      <xdr:colOff>133350</xdr:colOff>
      <xdr:row>88</xdr:row>
      <xdr:rowOff>155121</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242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61884</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434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146957</xdr:rowOff>
    </xdr:from>
    <xdr:to>
      <xdr:col>81</xdr:col>
      <xdr:colOff>133350</xdr:colOff>
      <xdr:row>79</xdr:row>
      <xdr:rowOff>146957</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691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150586</xdr:rowOff>
    </xdr:from>
    <xdr:to>
      <xdr:col>81</xdr:col>
      <xdr:colOff>44450</xdr:colOff>
      <xdr:row>84</xdr:row>
      <xdr:rowOff>48079</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6179800" y="14380936"/>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158948</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560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48079</xdr:rowOff>
    </xdr:from>
    <xdr:to>
      <xdr:col>77</xdr:col>
      <xdr:colOff>44450</xdr:colOff>
      <xdr:row>85</xdr:row>
      <xdr:rowOff>117929</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5290800" y="14449879"/>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32657</xdr:rowOff>
    </xdr:from>
    <xdr:to>
      <xdr:col>77</xdr:col>
      <xdr:colOff>95250</xdr:colOff>
      <xdr:row>85</xdr:row>
      <xdr:rowOff>134257</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6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119034</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6922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99786</xdr:rowOff>
    </xdr:from>
    <xdr:to>
      <xdr:col>72</xdr:col>
      <xdr:colOff>203200</xdr:colOff>
      <xdr:row>85</xdr:row>
      <xdr:rowOff>117929</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4401800" y="14501586"/>
          <a:ext cx="889000" cy="189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67129</xdr:rowOff>
    </xdr:from>
    <xdr:to>
      <xdr:col>73</xdr:col>
      <xdr:colOff>44450</xdr:colOff>
      <xdr:row>85</xdr:row>
      <xdr:rowOff>168729</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7456</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65314</xdr:rowOff>
    </xdr:from>
    <xdr:to>
      <xdr:col>68</xdr:col>
      <xdr:colOff>152400</xdr:colOff>
      <xdr:row>84</xdr:row>
      <xdr:rowOff>99786</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a:off x="13512800" y="14467114"/>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49893</xdr:rowOff>
    </xdr:from>
    <xdr:to>
      <xdr:col>68</xdr:col>
      <xdr:colOff>203200</xdr:colOff>
      <xdr:row>85</xdr:row>
      <xdr:rowOff>151493</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136270</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70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169636</xdr:rowOff>
    </xdr:from>
    <xdr:to>
      <xdr:col>64</xdr:col>
      <xdr:colOff>152400</xdr:colOff>
      <xdr:row>85</xdr:row>
      <xdr:rowOff>99786</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57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84563</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657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99786</xdr:rowOff>
    </xdr:from>
    <xdr:to>
      <xdr:col>81</xdr:col>
      <xdr:colOff>95250</xdr:colOff>
      <xdr:row>84</xdr:row>
      <xdr:rowOff>29936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33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116313</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175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168729</xdr:rowOff>
    </xdr:from>
    <xdr:to>
      <xdr:col>77</xdr:col>
      <xdr:colOff>95250</xdr:colOff>
      <xdr:row>84</xdr:row>
      <xdr:rowOff>98879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399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109056</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1679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67129</xdr:rowOff>
    </xdr:from>
    <xdr:to>
      <xdr:col>73</xdr:col>
      <xdr:colOff>44450</xdr:colOff>
      <xdr:row>85</xdr:row>
      <xdr:rowOff>168729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640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153506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472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48986</xdr:rowOff>
    </xdr:from>
    <xdr:to>
      <xdr:col>68</xdr:col>
      <xdr:colOff>203200</xdr:colOff>
      <xdr:row>84</xdr:row>
      <xdr:rowOff>150586</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160763</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14514</xdr:rowOff>
    </xdr:from>
    <xdr:to>
      <xdr:col>64</xdr:col>
      <xdr:colOff>152400</xdr:colOff>
      <xdr:row>84</xdr:row>
      <xdr:rowOff>116114</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441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126291</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4185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４年度に引き続き類似団体内平均値、全国平均値を上回っているが、これは単独消防に起因するものと、定年退職等による職員数の大幅な減少を見据えた新規採用者数の増加等によるものと考えられる。今後は、事務事業の見直しや外部委託等により、必要職員数を減らしつつ、職員の年齢構成に配慮しながら適正な定員管理に努める。</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144235</xdr:rowOff>
    </xdr:from>
    <xdr:to>
      <xdr:col>81</xdr:col>
      <xdr:colOff>44450</xdr:colOff>
      <xdr:row>68</xdr:row>
      <xdr:rowOff>24040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088335"/>
          <a:ext cx="0" cy="15943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167567</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654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24040</xdr:rowOff>
    </xdr:from>
    <xdr:to>
      <xdr:col>81</xdr:col>
      <xdr:colOff>133350</xdr:colOff>
      <xdr:row>68</xdr:row>
      <xdr:rowOff>24040</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682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59162</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31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144235</xdr:rowOff>
    </xdr:from>
    <xdr:to>
      <xdr:col>81</xdr:col>
      <xdr:colOff>133350</xdr:colOff>
      <xdr:row>58</xdr:row>
      <xdr:rowOff>144235</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088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47081</xdr:rowOff>
    </xdr:from>
    <xdr:to>
      <xdr:col>81</xdr:col>
      <xdr:colOff>44450</xdr:colOff>
      <xdr:row>63</xdr:row>
      <xdr:rowOff>93617</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0848431"/>
          <a:ext cx="838200" cy="46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121302</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4083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104775</xdr:rowOff>
    </xdr:from>
    <xdr:to>
      <xdr:col>81</xdr:col>
      <xdr:colOff>95250</xdr:colOff>
      <xdr:row>62</xdr:row>
      <xdr:rowOff>34925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35016</xdr:rowOff>
    </xdr:from>
    <xdr:to>
      <xdr:col>77</xdr:col>
      <xdr:colOff>44450</xdr:colOff>
      <xdr:row>63</xdr:row>
      <xdr:rowOff>47081</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5290800" y="10836366"/>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80645</xdr:rowOff>
    </xdr:from>
    <xdr:to>
      <xdr:col>77</xdr:col>
      <xdr:colOff>95250</xdr:colOff>
      <xdr:row>62</xdr:row>
      <xdr:rowOff>10795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53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20972</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3079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170271</xdr:rowOff>
    </xdr:from>
    <xdr:to>
      <xdr:col>72</xdr:col>
      <xdr:colOff>203200</xdr:colOff>
      <xdr:row>63</xdr:row>
      <xdr:rowOff>35016</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4401800" y="10800171"/>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70303</xdr:rowOff>
    </xdr:from>
    <xdr:to>
      <xdr:col>73</xdr:col>
      <xdr:colOff>44450</xdr:colOff>
      <xdr:row>62</xdr:row>
      <xdr:rowOff>453</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528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10630</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297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122010</xdr:rowOff>
    </xdr:from>
    <xdr:to>
      <xdr:col>68</xdr:col>
      <xdr:colOff>152400</xdr:colOff>
      <xdr:row>62</xdr:row>
      <xdr:rowOff>170271</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751910"/>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25491</xdr:rowOff>
    </xdr:from>
    <xdr:to>
      <xdr:col>68</xdr:col>
      <xdr:colOff>203200</xdr:colOff>
      <xdr:row>61</xdr:row>
      <xdr:rowOff>127091</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48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137268</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252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32385</xdr:rowOff>
    </xdr:from>
    <xdr:to>
      <xdr:col>64</xdr:col>
      <xdr:colOff>152400</xdr:colOff>
      <xdr:row>61</xdr:row>
      <xdr:rowOff>133985</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144162</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259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42817</xdr:rowOff>
    </xdr:from>
    <xdr:to>
      <xdr:col>81</xdr:col>
      <xdr:colOff>95250</xdr:colOff>
      <xdr:row>63</xdr:row>
      <xdr:rowOff>144417</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844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14894</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816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167731</xdr:rowOff>
    </xdr:from>
    <xdr:to>
      <xdr:col>77</xdr:col>
      <xdr:colOff>95250</xdr:colOff>
      <xdr:row>63</xdr:row>
      <xdr:rowOff>97881</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797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82658</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08840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155666</xdr:rowOff>
    </xdr:from>
    <xdr:to>
      <xdr:col>73</xdr:col>
      <xdr:colOff>44450</xdr:colOff>
      <xdr:row>63</xdr:row>
      <xdr:rowOff>85816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785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70593</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10871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119471</xdr:rowOff>
    </xdr:from>
    <xdr:to>
      <xdr:col>68</xdr:col>
      <xdr:colOff>203200</xdr:colOff>
      <xdr:row>63</xdr:row>
      <xdr:rowOff>49621</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749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34398</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10835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71210</xdr:rowOff>
    </xdr:from>
    <xdr:to>
      <xdr:col>64</xdr:col>
      <xdr:colOff>152400</xdr:colOff>
      <xdr:row>63</xdr:row>
      <xdr:rowOff>1360</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701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157587</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10787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４年度の７．８％から０．４ポイント増加し、８．２％となった。依然として類似団体内平均値を上回る状態が続いている。今後も、近年発行した地方債の元金の償還開始や大規模施設の建設等に伴う新規の地方債発行により、比率は横ばい若しくは上昇することも考えられるため、実施する事業の緊急度、重要度、住民ニーズを的確に判断し、計画的な事業の実施を図る。</a:t>
          </a: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98552</xdr:rowOff>
    </xdr:from>
    <xdr:to>
      <xdr:col>81</xdr:col>
      <xdr:colOff>44450</xdr:colOff>
      <xdr:row>45</xdr:row>
      <xdr:rowOff>41910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270752"/>
          <a:ext cx="0" cy="14864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13479</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6014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98552</xdr:rowOff>
    </xdr:from>
    <xdr:to>
      <xdr:col>81</xdr:col>
      <xdr:colOff>133350</xdr:colOff>
      <xdr:row>36</xdr:row>
      <xdr:rowOff>98552</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270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155956</xdr:rowOff>
    </xdr:from>
    <xdr:to>
      <xdr:col>81</xdr:col>
      <xdr:colOff>44450</xdr:colOff>
      <xdr:row>41</xdr:row>
      <xdr:rowOff>23114</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179800" y="7013956"/>
          <a:ext cx="8382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167657</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6682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151130</xdr:rowOff>
    </xdr:from>
    <xdr:to>
      <xdr:col>81</xdr:col>
      <xdr:colOff>95250</xdr:colOff>
      <xdr:row>40</xdr:row>
      <xdr:rowOff>81280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117348</xdr:rowOff>
    </xdr:from>
    <xdr:to>
      <xdr:col>77</xdr:col>
      <xdr:colOff>44450</xdr:colOff>
      <xdr:row>40</xdr:row>
      <xdr:rowOff>155956</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5290800" y="6975348"/>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112522</xdr:rowOff>
    </xdr:from>
    <xdr:to>
      <xdr:col>77</xdr:col>
      <xdr:colOff>95250</xdr:colOff>
      <xdr:row>40</xdr:row>
      <xdr:rowOff>42672</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679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52849</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6567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117348</xdr:rowOff>
    </xdr:from>
    <xdr:to>
      <xdr:col>72</xdr:col>
      <xdr:colOff>203200</xdr:colOff>
      <xdr:row>40</xdr:row>
      <xdr:rowOff>117348</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4401800" y="69753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93218</xdr:rowOff>
    </xdr:from>
    <xdr:to>
      <xdr:col>73</xdr:col>
      <xdr:colOff>44450</xdr:colOff>
      <xdr:row>40</xdr:row>
      <xdr:rowOff>23368</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67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33545</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6548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117348</xdr:rowOff>
    </xdr:from>
    <xdr:to>
      <xdr:col>68</xdr:col>
      <xdr:colOff>152400</xdr:colOff>
      <xdr:row>40</xdr:row>
      <xdr:rowOff>127000</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flipV="1">
          <a:off x="13512800" y="6975348"/>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93218</xdr:rowOff>
    </xdr:from>
    <xdr:to>
      <xdr:col>68</xdr:col>
      <xdr:colOff>203200</xdr:colOff>
      <xdr:row>40</xdr:row>
      <xdr:rowOff>23368</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67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33545</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6548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160782</xdr:rowOff>
    </xdr:from>
    <xdr:to>
      <xdr:col>64</xdr:col>
      <xdr:colOff>152400</xdr:colOff>
      <xdr:row>40</xdr:row>
      <xdr:rowOff>90932</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101109</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6616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143764</xdr:rowOff>
    </xdr:from>
    <xdr:to>
      <xdr:col>81</xdr:col>
      <xdr:colOff>95250</xdr:colOff>
      <xdr:row>41</xdr:row>
      <xdr:rowOff>73914</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7001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115841</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6973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105156</xdr:rowOff>
    </xdr:from>
    <xdr:to>
      <xdr:col>77</xdr:col>
      <xdr:colOff>95250</xdr:colOff>
      <xdr:row>41</xdr:row>
      <xdr:rowOff>35306</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6963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20083</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70495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66548</xdr:rowOff>
    </xdr:from>
    <xdr:to>
      <xdr:col>73</xdr:col>
      <xdr:colOff>44450</xdr:colOff>
      <xdr:row>40</xdr:row>
      <xdr:rowOff>168148</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692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152925</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7010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66548</xdr:rowOff>
    </xdr:from>
    <xdr:to>
      <xdr:col>68</xdr:col>
      <xdr:colOff>203200</xdr:colOff>
      <xdr:row>40</xdr:row>
      <xdr:rowOff>168148</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692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152925</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7010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76200</xdr:rowOff>
    </xdr:from>
    <xdr:to>
      <xdr:col>64</xdr:col>
      <xdr:colOff>152400</xdr:colOff>
      <xdr:row>41</xdr:row>
      <xdr:rowOff>6350</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162577</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４年度の３７．８％から５．２ポイント減少し、３２．６％となった。分子の構成要素のうち、将来負担額は３５０，８８１千円減少した。主な理由としては、組合負担等見込額が組合における新たな地方債の借り入れなどにより４９１，５４９千円増加したが、町一般会計等における地方債の発行が少なかったことにより、地方債現在高が６５７，７５４千円減少したためである。依然として類似団体内平均を大きく上回っているため、公共施設の計画的な維持管理等により地方債を借入れを抑制しつつ、経常経費の見直し等により基金からの繰入れに頼らない財政運営を目指す。</a:t>
          </a: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2" name="将来負担の状況グラフ枠">
          <a:extLst>
            <a:ext uri="{FF2B5EF4-FFF2-40B4-BE49-F238E27FC236}">
              <a16:creationId xmlns:a16="http://schemas.microsoft.com/office/drawing/2014/main" id="{00000000-0008-0000-0300-0000BA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129540</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7018000" y="2370667"/>
          <a:ext cx="0" cy="13593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101617</xdr:rowOff>
    </xdr:from>
    <xdr:ext cx="762000" cy="259045"/>
    <xdr:sp macro="" textlink="">
      <xdr:nvSpPr>
        <xdr:cNvPr id="444" name="将来負担の状況最小値テキスト">
          <a:extLst>
            <a:ext uri="{FF2B5EF4-FFF2-40B4-BE49-F238E27FC236}">
              <a16:creationId xmlns:a16="http://schemas.microsoft.com/office/drawing/2014/main" id="{00000000-0008-0000-0300-0000BC010000}"/>
            </a:ext>
          </a:extLst>
        </xdr:cNvPr>
        <xdr:cNvSpPr txBox="1"/>
      </xdr:nvSpPr>
      <xdr:spPr>
        <a:xfrm>
          <a:off x="17106900" y="3702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129540</xdr:rowOff>
    </xdr:from>
    <xdr:to>
      <xdr:col>81</xdr:col>
      <xdr:colOff>133350</xdr:colOff>
      <xdr:row>21</xdr:row>
      <xdr:rowOff>129540</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3729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6" name="将来負担の状況最大値テキスト">
          <a:extLst>
            <a:ext uri="{FF2B5EF4-FFF2-40B4-BE49-F238E27FC236}">
              <a16:creationId xmlns:a16="http://schemas.microsoft.com/office/drawing/2014/main" id="{00000000-0008-0000-0300-0000BE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61129</xdr:rowOff>
    </xdr:from>
    <xdr:to>
      <xdr:col>81</xdr:col>
      <xdr:colOff>44450</xdr:colOff>
      <xdr:row>15</xdr:row>
      <xdr:rowOff>102955</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6179800" y="2632879"/>
          <a:ext cx="838200" cy="41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102955</xdr:rowOff>
    </xdr:from>
    <xdr:to>
      <xdr:col>77</xdr:col>
      <xdr:colOff>44450</xdr:colOff>
      <xdr:row>16</xdr:row>
      <xdr:rowOff>41698</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5290800" y="2674705"/>
          <a:ext cx="889000" cy="110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41698</xdr:rowOff>
    </xdr:from>
    <xdr:to>
      <xdr:col>72</xdr:col>
      <xdr:colOff>203200</xdr:colOff>
      <xdr:row>17</xdr:row>
      <xdr:rowOff>28702</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4401800" y="2784898"/>
          <a:ext cx="889000" cy="158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143298</xdr:rowOff>
    </xdr:from>
    <xdr:to>
      <xdr:col>73</xdr:col>
      <xdr:colOff>44450</xdr:colOff>
      <xdr:row>14</xdr:row>
      <xdr:rowOff>73448</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5240000" y="2372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83625</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909800" y="2141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28702</xdr:rowOff>
    </xdr:from>
    <xdr:to>
      <xdr:col>68</xdr:col>
      <xdr:colOff>152400</xdr:colOff>
      <xdr:row>18</xdr:row>
      <xdr:rowOff>2032</xdr:rowOff>
    </xdr:to>
    <xdr:cxnSp macro="">
      <xdr:nvCxnSpPr>
        <xdr:cNvPr id="457" name="直線コネクタ 456">
          <a:extLst>
            <a:ext uri="{FF2B5EF4-FFF2-40B4-BE49-F238E27FC236}">
              <a16:creationId xmlns:a16="http://schemas.microsoft.com/office/drawing/2014/main" id="{00000000-0008-0000-0300-0000C9010000}"/>
            </a:ext>
          </a:extLst>
        </xdr:cNvPr>
        <xdr:cNvCxnSpPr/>
      </xdr:nvCxnSpPr>
      <xdr:spPr>
        <a:xfrm flipV="1">
          <a:off x="13512800" y="2943352"/>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7239</xdr:rowOff>
    </xdr:from>
    <xdr:to>
      <xdr:col>68</xdr:col>
      <xdr:colOff>203200</xdr:colOff>
      <xdr:row>14</xdr:row>
      <xdr:rowOff>108839</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4351000" y="2407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119016</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020800" y="2176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3217</xdr:rowOff>
    </xdr:from>
    <xdr:to>
      <xdr:col>64</xdr:col>
      <xdr:colOff>152400</xdr:colOff>
      <xdr:row>14</xdr:row>
      <xdr:rowOff>104817</xdr:rowOff>
    </xdr:to>
    <xdr:sp macro="" textlink="">
      <xdr:nvSpPr>
        <xdr:cNvPr id="460" name="フローチャート: 判断 459">
          <a:extLst>
            <a:ext uri="{FF2B5EF4-FFF2-40B4-BE49-F238E27FC236}">
              <a16:creationId xmlns:a16="http://schemas.microsoft.com/office/drawing/2014/main" id="{00000000-0008-0000-0300-0000CC010000}"/>
            </a:ext>
          </a:extLst>
        </xdr:cNvPr>
        <xdr:cNvSpPr/>
      </xdr:nvSpPr>
      <xdr:spPr>
        <a:xfrm>
          <a:off x="13462000" y="2403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114994</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131800" y="2172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10329</xdr:rowOff>
    </xdr:from>
    <xdr:to>
      <xdr:col>81</xdr:col>
      <xdr:colOff>95250</xdr:colOff>
      <xdr:row>15</xdr:row>
      <xdr:rowOff>111929</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6967200" y="2582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153856</xdr:rowOff>
    </xdr:from>
    <xdr:ext cx="762000" cy="259045"/>
    <xdr:sp macro="" textlink="">
      <xdr:nvSpPr>
        <xdr:cNvPr id="468" name="将来負担の状況該当値テキスト">
          <a:extLst>
            <a:ext uri="{FF2B5EF4-FFF2-40B4-BE49-F238E27FC236}">
              <a16:creationId xmlns:a16="http://schemas.microsoft.com/office/drawing/2014/main" id="{00000000-0008-0000-0300-0000D4010000}"/>
            </a:ext>
          </a:extLst>
        </xdr:cNvPr>
        <xdr:cNvSpPr txBox="1"/>
      </xdr:nvSpPr>
      <xdr:spPr>
        <a:xfrm>
          <a:off x="17106900" y="2554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52155</xdr:rowOff>
    </xdr:from>
    <xdr:to>
      <xdr:col>77</xdr:col>
      <xdr:colOff>95250</xdr:colOff>
      <xdr:row>15</xdr:row>
      <xdr:rowOff>153755</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6129000" y="2623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138532</xdr:rowOff>
    </xdr:from>
    <xdr:ext cx="7366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5798800" y="27102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162348</xdr:rowOff>
    </xdr:from>
    <xdr:to>
      <xdr:col>73</xdr:col>
      <xdr:colOff>44450</xdr:colOff>
      <xdr:row>16</xdr:row>
      <xdr:rowOff>92498</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5240000" y="2734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77275</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4909800" y="2820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149352</xdr:rowOff>
    </xdr:from>
    <xdr:to>
      <xdr:col>68</xdr:col>
      <xdr:colOff>203200</xdr:colOff>
      <xdr:row>17</xdr:row>
      <xdr:rowOff>79502</xdr:rowOff>
    </xdr:to>
    <xdr:sp macro="" textlink="">
      <xdr:nvSpPr>
        <xdr:cNvPr id="473" name="楕円 472">
          <a:extLst>
            <a:ext uri="{FF2B5EF4-FFF2-40B4-BE49-F238E27FC236}">
              <a16:creationId xmlns:a16="http://schemas.microsoft.com/office/drawing/2014/main" id="{00000000-0008-0000-0300-0000D9010000}"/>
            </a:ext>
          </a:extLst>
        </xdr:cNvPr>
        <xdr:cNvSpPr/>
      </xdr:nvSpPr>
      <xdr:spPr>
        <a:xfrm>
          <a:off x="14351000" y="2892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64279</xdr:rowOff>
    </xdr:from>
    <xdr:ext cx="762000" cy="259045"/>
    <xdr:sp macro="" textlink="">
      <xdr:nvSpPr>
        <xdr:cNvPr id="474" name="テキスト ボックス 473">
          <a:extLst>
            <a:ext uri="{FF2B5EF4-FFF2-40B4-BE49-F238E27FC236}">
              <a16:creationId xmlns:a16="http://schemas.microsoft.com/office/drawing/2014/main" id="{00000000-0008-0000-0300-0000DA010000}"/>
            </a:ext>
          </a:extLst>
        </xdr:cNvPr>
        <xdr:cNvSpPr txBox="1"/>
      </xdr:nvSpPr>
      <xdr:spPr>
        <a:xfrm>
          <a:off x="14020800" y="2978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122682</xdr:rowOff>
    </xdr:from>
    <xdr:to>
      <xdr:col>64</xdr:col>
      <xdr:colOff>152400</xdr:colOff>
      <xdr:row>18</xdr:row>
      <xdr:rowOff>52832</xdr:rowOff>
    </xdr:to>
    <xdr:sp macro="" textlink="">
      <xdr:nvSpPr>
        <xdr:cNvPr id="475" name="楕円 474">
          <a:extLst>
            <a:ext uri="{FF2B5EF4-FFF2-40B4-BE49-F238E27FC236}">
              <a16:creationId xmlns:a16="http://schemas.microsoft.com/office/drawing/2014/main" id="{00000000-0008-0000-0300-0000DB010000}"/>
            </a:ext>
          </a:extLst>
        </xdr:cNvPr>
        <xdr:cNvSpPr/>
      </xdr:nvSpPr>
      <xdr:spPr>
        <a:xfrm>
          <a:off x="13462000" y="3037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37609</xdr:rowOff>
    </xdr:from>
    <xdr:ext cx="762000" cy="259045"/>
    <xdr:sp macro="" textlink="">
      <xdr:nvSpPr>
        <xdr:cNvPr id="476" name="テキスト ボックス 475">
          <a:extLst>
            <a:ext uri="{FF2B5EF4-FFF2-40B4-BE49-F238E27FC236}">
              <a16:creationId xmlns:a16="http://schemas.microsoft.com/office/drawing/2014/main" id="{00000000-0008-0000-0300-0000DC010000}"/>
            </a:ext>
          </a:extLst>
        </xdr:cNvPr>
        <xdr:cNvSpPr txBox="1"/>
      </xdr:nvSpPr>
      <xdr:spPr>
        <a:xfrm>
          <a:off x="13131800" y="3123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岐阜県養老町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26,397
25,678
72.29
13,218,221
12,137,051
1,061,703
7,027,966
9,958,553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32.6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県内平均値や類似団体内平均値に比べ、高い水準にあるが、要因としては消防業務を町単独で行っていることが考えられる。　また、令和２年度より会計年度任用職員給料を人件費として取り扱ったことや勤続年数による昇給もあり、依然として高い水準にある。今後も中長期的な職員管理計画のもと、指定管理者制度の活用や事業の委託を検討しつつ、施設の統廃合や行財政改革、効率的な人員配置等により削減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113284</xdr:rowOff>
    </xdr:from>
    <xdr:to>
      <xdr:col>24</xdr:col>
      <xdr:colOff>25400</xdr:colOff>
      <xdr:row>41</xdr:row>
      <xdr:rowOff>60706</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599684"/>
          <a:ext cx="0" cy="1490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32783</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06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60706</xdr:rowOff>
    </xdr:from>
    <xdr:to>
      <xdr:col>24</xdr:col>
      <xdr:colOff>114300</xdr:colOff>
      <xdr:row>41</xdr:row>
      <xdr:rowOff>60706</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90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28211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43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113284</xdr:rowOff>
    </xdr:from>
    <xdr:to>
      <xdr:col>24</xdr:col>
      <xdr:colOff>114300</xdr:colOff>
      <xdr:row>32</xdr:row>
      <xdr:rowOff>113284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599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149860</xdr:rowOff>
    </xdr:from>
    <xdr:to>
      <xdr:col>24</xdr:col>
      <xdr:colOff>25400</xdr:colOff>
      <xdr:row>36</xdr:row>
      <xdr:rowOff>168148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322060"/>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140733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59700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124206</xdr:rowOff>
    </xdr:from>
    <xdr:to>
      <xdr:col>24</xdr:col>
      <xdr:colOff>76200</xdr:colOff>
      <xdr:row>36</xdr:row>
      <xdr:rowOff>54356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124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76708</xdr:rowOff>
    </xdr:from>
    <xdr:to>
      <xdr:col>19</xdr:col>
      <xdr:colOff>187325</xdr:colOff>
      <xdr:row>36</xdr:row>
      <xdr:rowOff>149860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248908"/>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124206</xdr:rowOff>
    </xdr:from>
    <xdr:to>
      <xdr:col>20</xdr:col>
      <xdr:colOff>38100</xdr:colOff>
      <xdr:row>36</xdr:row>
      <xdr:rowOff>54356</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124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64533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5893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76708</xdr:rowOff>
    </xdr:from>
    <xdr:to>
      <xdr:col>15</xdr:col>
      <xdr:colOff>98425</xdr:colOff>
      <xdr:row>37</xdr:row>
      <xdr:rowOff>51562</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248908"/>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69342</xdr:rowOff>
    </xdr:from>
    <xdr:to>
      <xdr:col>15</xdr:col>
      <xdr:colOff>149225</xdr:colOff>
      <xdr:row>35</xdr:row>
      <xdr:rowOff>170942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070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9669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5838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19558</xdr:rowOff>
    </xdr:from>
    <xdr:to>
      <xdr:col>11</xdr:col>
      <xdr:colOff>9525</xdr:colOff>
      <xdr:row>37</xdr:row>
      <xdr:rowOff>51562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020308"/>
          <a:ext cx="889000" cy="37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160782</xdr:rowOff>
    </xdr:from>
    <xdr:to>
      <xdr:col>11</xdr:col>
      <xdr:colOff>60325</xdr:colOff>
      <xdr:row>36</xdr:row>
      <xdr:rowOff>90932</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101109</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21336</xdr:rowOff>
    </xdr:from>
    <xdr:to>
      <xdr:col>6</xdr:col>
      <xdr:colOff>171450</xdr:colOff>
      <xdr:row>34</xdr:row>
      <xdr:rowOff>122936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5850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133113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5619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117348</xdr:rowOff>
    </xdr:from>
    <xdr:to>
      <xdr:col>24</xdr:col>
      <xdr:colOff>76200</xdr:colOff>
      <xdr:row>37</xdr:row>
      <xdr:rowOff>47498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89425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26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99060</xdr:rowOff>
    </xdr:from>
    <xdr:to>
      <xdr:col>20</xdr:col>
      <xdr:colOff>38100</xdr:colOff>
      <xdr:row>37</xdr:row>
      <xdr:rowOff>29210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13987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25908</xdr:rowOff>
    </xdr:from>
    <xdr:to>
      <xdr:col>15</xdr:col>
      <xdr:colOff>149225</xdr:colOff>
      <xdr:row>36</xdr:row>
      <xdr:rowOff>127508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19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112285</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28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762</xdr:rowOff>
    </xdr:from>
    <xdr:to>
      <xdr:col>11</xdr:col>
      <xdr:colOff>60325</xdr:colOff>
      <xdr:row>37</xdr:row>
      <xdr:rowOff>102362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87139</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140208</xdr:rowOff>
    </xdr:from>
    <xdr:to>
      <xdr:col>6</xdr:col>
      <xdr:colOff>171450</xdr:colOff>
      <xdr:row>35</xdr:row>
      <xdr:rowOff>70358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5969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55135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055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同様、類似団体内平均値を下回る結果となった。前年度比で、物件費総額は０．６％増加しているが、要因となっている委託料では、デジタル田園都市国家構想推進交付金を活用した地域通貨アプリのシステム改修費の増額が影響していると考えられる。物件費は事務事業と直結する経費が多いため、事業内容の見直し等により経常経費の内容を精査し節減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69850</xdr:rowOff>
    </xdr:from>
    <xdr:to>
      <xdr:col>82</xdr:col>
      <xdr:colOff>107950</xdr:colOff>
      <xdr:row>20</xdr:row>
      <xdr:rowOff>143328</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98700"/>
          <a:ext cx="0" cy="1273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115405</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4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143328</xdr:rowOff>
    </xdr:from>
    <xdr:to>
      <xdr:col>82</xdr:col>
      <xdr:colOff>196850</xdr:colOff>
      <xdr:row>20</xdr:row>
      <xdr:rowOff>143328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572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156227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04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69850</xdr:rowOff>
    </xdr:from>
    <xdr:to>
      <xdr:col>82</xdr:col>
      <xdr:colOff>196850</xdr:colOff>
      <xdr:row>13</xdr:row>
      <xdr:rowOff>69850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9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53521</xdr:rowOff>
    </xdr:from>
    <xdr:to>
      <xdr:col>82</xdr:col>
      <xdr:colOff>107950</xdr:colOff>
      <xdr:row>15</xdr:row>
      <xdr:rowOff>118836</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625271"/>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64606</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078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92529</xdr:rowOff>
    </xdr:from>
    <xdr:to>
      <xdr:col>82</xdr:col>
      <xdr:colOff>158750</xdr:colOff>
      <xdr:row>17</xdr:row>
      <xdr:rowOff>22679</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35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9979</xdr:rowOff>
    </xdr:from>
    <xdr:to>
      <xdr:col>78</xdr:col>
      <xdr:colOff>69850</xdr:colOff>
      <xdr:row>15</xdr:row>
      <xdr:rowOff>53521</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581729"/>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70757</xdr:rowOff>
    </xdr:from>
    <xdr:to>
      <xdr:col>78</xdr:col>
      <xdr:colOff>120650</xdr:colOff>
      <xdr:row>17</xdr:row>
      <xdr:rowOff>907</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1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157134</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900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9979</xdr:rowOff>
    </xdr:from>
    <xdr:to>
      <xdr:col>73</xdr:col>
      <xdr:colOff>180975</xdr:colOff>
      <xdr:row>15</xdr:row>
      <xdr:rowOff>129721</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581729"/>
          <a:ext cx="889000" cy="1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133350</xdr:rowOff>
    </xdr:from>
    <xdr:to>
      <xdr:col>74</xdr:col>
      <xdr:colOff>31750</xdr:colOff>
      <xdr:row>16</xdr:row>
      <xdr:rowOff>63500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48277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129721</xdr:rowOff>
    </xdr:from>
    <xdr:to>
      <xdr:col>69</xdr:col>
      <xdr:colOff>92075</xdr:colOff>
      <xdr:row>17</xdr:row>
      <xdr:rowOff>167821</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701471"/>
          <a:ext cx="889000" cy="381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59871</xdr:rowOff>
    </xdr:from>
    <xdr:to>
      <xdr:col>69</xdr:col>
      <xdr:colOff>142875</xdr:colOff>
      <xdr:row>16</xdr:row>
      <xdr:rowOff>161471</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0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146248</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889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62593</xdr:rowOff>
    </xdr:from>
    <xdr:to>
      <xdr:col>65</xdr:col>
      <xdr:colOff>53975</xdr:colOff>
      <xdr:row>17</xdr:row>
      <xdr:rowOff>164193</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2920</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746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68036</xdr:rowOff>
    </xdr:from>
    <xdr:to>
      <xdr:col>82</xdr:col>
      <xdr:colOff>158750</xdr:colOff>
      <xdr:row>15</xdr:row>
      <xdr:rowOff>169636</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63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84563</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484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2721</xdr:rowOff>
    </xdr:from>
    <xdr:to>
      <xdr:col>78</xdr:col>
      <xdr:colOff>120650</xdr:colOff>
      <xdr:row>15</xdr:row>
      <xdr:rowOff>104321</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574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114498</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3433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130629</xdr:rowOff>
    </xdr:from>
    <xdr:to>
      <xdr:col>74</xdr:col>
      <xdr:colOff>31750</xdr:colOff>
      <xdr:row>15</xdr:row>
      <xdr:rowOff>60779</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530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70956</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299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78921</xdr:rowOff>
    </xdr:from>
    <xdr:to>
      <xdr:col>69</xdr:col>
      <xdr:colOff>142875</xdr:colOff>
      <xdr:row>16</xdr:row>
      <xdr:rowOff>9071</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650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19248</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419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117021</xdr:rowOff>
    </xdr:from>
    <xdr:to>
      <xdr:col>65</xdr:col>
      <xdr:colOff>53975</xdr:colOff>
      <xdr:row>18</xdr:row>
      <xdr:rowOff>47171</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031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31948</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118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比で０．４ポイント増加した。これは物価高騰に伴う低所得世帯支援事業による事業費の増加が要因である。また、大きな割合を占める事業の中で、児童手当支給事業の実績は減少し、障害者自立支援給付事業や私立保育所等運営事業は増加傾向にある。人口減少、少子高齢化が一層進むことで、将来的には増加が予想されることから、資格審査等の適正化や町単独事業の見直し、精査を行うなど、抑制に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86178</xdr:rowOff>
    </xdr:from>
    <xdr:to>
      <xdr:col>24</xdr:col>
      <xdr:colOff>25400</xdr:colOff>
      <xdr:row>61</xdr:row>
      <xdr:rowOff>53522</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173028"/>
          <a:ext cx="0" cy="1338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25599</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484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53522</xdr:rowOff>
    </xdr:from>
    <xdr:to>
      <xdr:col>24</xdr:col>
      <xdr:colOff>114300</xdr:colOff>
      <xdr:row>61</xdr:row>
      <xdr:rowOff>53522</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511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1105</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91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86178</xdr:rowOff>
    </xdr:from>
    <xdr:to>
      <xdr:col>24</xdr:col>
      <xdr:colOff>114300</xdr:colOff>
      <xdr:row>53</xdr:row>
      <xdr:rowOff>86178</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173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159657</xdr:rowOff>
    </xdr:from>
    <xdr:to>
      <xdr:col>24</xdr:col>
      <xdr:colOff>25400</xdr:colOff>
      <xdr:row>55</xdr:row>
      <xdr:rowOff>53522</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417957"/>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48277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649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76200</xdr:rowOff>
    </xdr:from>
    <xdr:to>
      <xdr:col>24</xdr:col>
      <xdr:colOff>76200</xdr:colOff>
      <xdr:row>57</xdr:row>
      <xdr:rowOff>6350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143328</xdr:rowOff>
    </xdr:from>
    <xdr:to>
      <xdr:col>19</xdr:col>
      <xdr:colOff>187325</xdr:colOff>
      <xdr:row>54</xdr:row>
      <xdr:rowOff>159657</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401628"/>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43543</xdr:rowOff>
    </xdr:from>
    <xdr:to>
      <xdr:col>20</xdr:col>
      <xdr:colOff>38100</xdr:colOff>
      <xdr:row>56</xdr:row>
      <xdr:rowOff>145143</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129920</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731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143328</xdr:rowOff>
    </xdr:from>
    <xdr:to>
      <xdr:col>15</xdr:col>
      <xdr:colOff>98425</xdr:colOff>
      <xdr:row>55</xdr:row>
      <xdr:rowOff>20865</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2209800" y="9401628"/>
          <a:ext cx="8890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149678</xdr:rowOff>
    </xdr:from>
    <xdr:to>
      <xdr:col>15</xdr:col>
      <xdr:colOff>149225</xdr:colOff>
      <xdr:row>56</xdr:row>
      <xdr:rowOff>79828</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57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64605</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66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20865</xdr:rowOff>
    </xdr:from>
    <xdr:to>
      <xdr:col>11</xdr:col>
      <xdr:colOff>9525</xdr:colOff>
      <xdr:row>56</xdr:row>
      <xdr:rowOff>45357</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450615"/>
          <a:ext cx="889000" cy="195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43543</xdr:rowOff>
    </xdr:from>
    <xdr:to>
      <xdr:col>11</xdr:col>
      <xdr:colOff>60325</xdr:colOff>
      <xdr:row>56</xdr:row>
      <xdr:rowOff>145143</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129920</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731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76200</xdr:rowOff>
    </xdr:from>
    <xdr:to>
      <xdr:col>6</xdr:col>
      <xdr:colOff>171450</xdr:colOff>
      <xdr:row>57</xdr:row>
      <xdr:rowOff>6350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162577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2722</xdr:rowOff>
    </xdr:from>
    <xdr:to>
      <xdr:col>24</xdr:col>
      <xdr:colOff>76200</xdr:colOff>
      <xdr:row>55</xdr:row>
      <xdr:rowOff>104322</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19249</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27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108857</xdr:rowOff>
    </xdr:from>
    <xdr:to>
      <xdr:col>20</xdr:col>
      <xdr:colOff>38100</xdr:colOff>
      <xdr:row>55</xdr:row>
      <xdr:rowOff>39007</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49184</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136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92528</xdr:rowOff>
    </xdr:from>
    <xdr:to>
      <xdr:col>15</xdr:col>
      <xdr:colOff>149225</xdr:colOff>
      <xdr:row>55</xdr:row>
      <xdr:rowOff>22678</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35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32855</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11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141515</xdr:rowOff>
    </xdr:from>
    <xdr:to>
      <xdr:col>11</xdr:col>
      <xdr:colOff>60325</xdr:colOff>
      <xdr:row>55</xdr:row>
      <xdr:rowOff>71665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81842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166007</xdr:rowOff>
    </xdr:from>
    <xdr:to>
      <xdr:col>6</xdr:col>
      <xdr:colOff>171450</xdr:colOff>
      <xdr:row>56</xdr:row>
      <xdr:rowOff>96157</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106334</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36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比で０．９ポイント増加し類似団体内平均値を僅かに上回った。このうち、繰出金については、食肉事業センターへの繰出金は減少したが、介護保険事業特別会計及び後期高齢者医療特別会計、公共下水道事業会計への繰出金が増加した。今後も、各特別会計の重要な財源である保険料や使用料等の収納率の向上を図り、一般会計からの繰入金に依存することがないよう、継続して財政基盤の強化に努める。</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132443</xdr:rowOff>
    </xdr:from>
    <xdr:to>
      <xdr:col>82</xdr:col>
      <xdr:colOff>107950</xdr:colOff>
      <xdr:row>61</xdr:row>
      <xdr:rowOff>102507</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047843"/>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74584</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33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102507</xdr:rowOff>
    </xdr:from>
    <xdr:to>
      <xdr:col>82</xdr:col>
      <xdr:colOff>196850</xdr:colOff>
      <xdr:row>61</xdr:row>
      <xdr:rowOff>102507</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560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47370</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791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132443</xdr:rowOff>
    </xdr:from>
    <xdr:to>
      <xdr:col>82</xdr:col>
      <xdr:colOff>196850</xdr:colOff>
      <xdr:row>52</xdr:row>
      <xdr:rowOff>132443</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04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121557</xdr:rowOff>
    </xdr:from>
    <xdr:to>
      <xdr:col>82</xdr:col>
      <xdr:colOff>107950</xdr:colOff>
      <xdr:row>57</xdr:row>
      <xdr:rowOff>48078</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9722757"/>
          <a:ext cx="8382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65512</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4952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48985</xdr:rowOff>
    </xdr:from>
    <xdr:to>
      <xdr:col>82</xdr:col>
      <xdr:colOff>158750</xdr:colOff>
      <xdr:row>56</xdr:row>
      <xdr:rowOff>150585</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65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56243</xdr:rowOff>
    </xdr:from>
    <xdr:to>
      <xdr:col>78</xdr:col>
      <xdr:colOff>69850</xdr:colOff>
      <xdr:row>56</xdr:row>
      <xdr:rowOff>121557</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6574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48985</xdr:rowOff>
    </xdr:from>
    <xdr:to>
      <xdr:col>78</xdr:col>
      <xdr:colOff>120650</xdr:colOff>
      <xdr:row>56</xdr:row>
      <xdr:rowOff>150585</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65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160762</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419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56243</xdr:rowOff>
    </xdr:from>
    <xdr:to>
      <xdr:col>73</xdr:col>
      <xdr:colOff>180975</xdr:colOff>
      <xdr:row>56</xdr:row>
      <xdr:rowOff>143328</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9657443"/>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16328</xdr:rowOff>
    </xdr:from>
    <xdr:to>
      <xdr:col>74</xdr:col>
      <xdr:colOff>31750</xdr:colOff>
      <xdr:row>56</xdr:row>
      <xdr:rowOff>117928</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102705</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703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143328</xdr:rowOff>
    </xdr:from>
    <xdr:to>
      <xdr:col>69</xdr:col>
      <xdr:colOff>92075</xdr:colOff>
      <xdr:row>56</xdr:row>
      <xdr:rowOff>165100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7445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125185</xdr:rowOff>
    </xdr:from>
    <xdr:to>
      <xdr:col>69</xdr:col>
      <xdr:colOff>142875</xdr:colOff>
      <xdr:row>57</xdr:row>
      <xdr:rowOff>55335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40112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40822</xdr:rowOff>
    </xdr:from>
    <xdr:to>
      <xdr:col>65</xdr:col>
      <xdr:colOff>53975</xdr:colOff>
      <xdr:row>57</xdr:row>
      <xdr:rowOff>142422</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81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127199</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89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168728</xdr:rowOff>
    </xdr:from>
    <xdr:to>
      <xdr:col>82</xdr:col>
      <xdr:colOff>158750</xdr:colOff>
      <xdr:row>57</xdr:row>
      <xdr:rowOff>98878</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76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140805</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742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70757</xdr:rowOff>
    </xdr:from>
    <xdr:to>
      <xdr:col>78</xdr:col>
      <xdr:colOff>120650</xdr:colOff>
      <xdr:row>57</xdr:row>
      <xdr:rowOff>907</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67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157134</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758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5443</xdr:rowOff>
    </xdr:from>
    <xdr:to>
      <xdr:col>74</xdr:col>
      <xdr:colOff>31750</xdr:colOff>
      <xdr:row>56</xdr:row>
      <xdr:rowOff>107043</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60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117220</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37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92528</xdr:rowOff>
    </xdr:from>
    <xdr:to>
      <xdr:col>69</xdr:col>
      <xdr:colOff>142875</xdr:colOff>
      <xdr:row>57</xdr:row>
      <xdr:rowOff>22678</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69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32855</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46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114300</xdr:rowOff>
    </xdr:from>
    <xdr:to>
      <xdr:col>65</xdr:col>
      <xdr:colOff>53975</xdr:colOff>
      <xdr:row>57</xdr:row>
      <xdr:rowOff>44450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54627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比で０．５ポイント減少した。これは、令和４年度に物価高騰に伴う生活支援として実施したエネルギー価格高騰対策生活支援事業や、消費活性化マイナンバー普及支援事業、大学生等支援事業等が終了したことが主な要因である。補助金については、引き続き見直しを実施し、目的を達成したものや効果の薄いものなどについて縮小・廃止を行い、経費の節減に努める。</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149860</xdr:rowOff>
    </xdr:from>
    <xdr:to>
      <xdr:col>82</xdr:col>
      <xdr:colOff>107950</xdr:colOff>
      <xdr:row>40</xdr:row>
      <xdr:rowOff>168148</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979160"/>
          <a:ext cx="0" cy="10469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140225</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99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168148</xdr:rowOff>
    </xdr:from>
    <xdr:to>
      <xdr:col>82</xdr:col>
      <xdr:colOff>196850</xdr:colOff>
      <xdr:row>40</xdr:row>
      <xdr:rowOff>168148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7026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64787</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72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149860</xdr:rowOff>
    </xdr:from>
    <xdr:to>
      <xdr:col>82</xdr:col>
      <xdr:colOff>196850</xdr:colOff>
      <xdr:row>34</xdr:row>
      <xdr:rowOff>149860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979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131572</xdr:rowOff>
    </xdr:from>
    <xdr:to>
      <xdr:col>82</xdr:col>
      <xdr:colOff>107950</xdr:colOff>
      <xdr:row>36</xdr:row>
      <xdr:rowOff>154432</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5671800" y="6303772"/>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126001</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298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153924</xdr:rowOff>
    </xdr:from>
    <xdr:to>
      <xdr:col>82</xdr:col>
      <xdr:colOff>158750</xdr:colOff>
      <xdr:row>37</xdr:row>
      <xdr:rowOff>84074</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145288</xdr:rowOff>
    </xdr:from>
    <xdr:to>
      <xdr:col>78</xdr:col>
      <xdr:colOff>69850</xdr:colOff>
      <xdr:row>36</xdr:row>
      <xdr:rowOff>154432</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631748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140208</xdr:rowOff>
    </xdr:from>
    <xdr:to>
      <xdr:col>78</xdr:col>
      <xdr:colOff>120650</xdr:colOff>
      <xdr:row>37</xdr:row>
      <xdr:rowOff>70358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55135</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398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145288</xdr:rowOff>
    </xdr:from>
    <xdr:to>
      <xdr:col>73</xdr:col>
      <xdr:colOff>180975</xdr:colOff>
      <xdr:row>37</xdr:row>
      <xdr:rowOff>19558</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893800" y="631748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121920</xdr:rowOff>
    </xdr:from>
    <xdr:to>
      <xdr:col>74</xdr:col>
      <xdr:colOff>31750</xdr:colOff>
      <xdr:row>37</xdr:row>
      <xdr:rowOff>52070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36847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19558</xdr:rowOff>
    </xdr:from>
    <xdr:to>
      <xdr:col>69</xdr:col>
      <xdr:colOff>92075</xdr:colOff>
      <xdr:row>37</xdr:row>
      <xdr:rowOff>51562</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363208"/>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762</xdr:rowOff>
    </xdr:from>
    <xdr:to>
      <xdr:col>69</xdr:col>
      <xdr:colOff>142875</xdr:colOff>
      <xdr:row>37</xdr:row>
      <xdr:rowOff>102362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87139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762</xdr:rowOff>
    </xdr:from>
    <xdr:to>
      <xdr:col>65</xdr:col>
      <xdr:colOff>53975</xdr:colOff>
      <xdr:row>37</xdr:row>
      <xdr:rowOff>102362</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112539</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80772</xdr:rowOff>
    </xdr:from>
    <xdr:to>
      <xdr:col>82</xdr:col>
      <xdr:colOff>158750</xdr:colOff>
      <xdr:row>37</xdr:row>
      <xdr:rowOff>10922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97299</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098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103632</xdr:rowOff>
    </xdr:from>
    <xdr:to>
      <xdr:col>78</xdr:col>
      <xdr:colOff>120650</xdr:colOff>
      <xdr:row>37</xdr:row>
      <xdr:rowOff>33782</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43959</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044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94488</xdr:rowOff>
    </xdr:from>
    <xdr:to>
      <xdr:col>74</xdr:col>
      <xdr:colOff>31750</xdr:colOff>
      <xdr:row>37</xdr:row>
      <xdr:rowOff>24638</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26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34815</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140208</xdr:rowOff>
    </xdr:from>
    <xdr:to>
      <xdr:col>69</xdr:col>
      <xdr:colOff>142875</xdr:colOff>
      <xdr:row>37</xdr:row>
      <xdr:rowOff>70358</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80535</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08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762</xdr:rowOff>
    </xdr:from>
    <xdr:to>
      <xdr:col>65</xdr:col>
      <xdr:colOff>53975</xdr:colOff>
      <xdr:row>37</xdr:row>
      <xdr:rowOff>102362</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87139</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比で０．４ポイント増加したが、これは令和２年度に借入した防災行政無線デジタル化整備事業債（３５４，３００千円）などの元金償還が開始したこと主な増加要因である。地方債の借入れが伴う大規模な施設整備が毎年実施され、今後も予定されていることから、数値は悪化していくと考えられるが、公債費の増加は財政の硬直化を招くことになるため、地方債の新規発行を伴う普通建設事業費については十分に精査していく。</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78994</xdr:rowOff>
    </xdr:from>
    <xdr:to>
      <xdr:col>24</xdr:col>
      <xdr:colOff>25400</xdr:colOff>
      <xdr:row>82</xdr:row>
      <xdr:rowOff>8128</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594844"/>
          <a:ext cx="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151655</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4039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8128</xdr:rowOff>
    </xdr:from>
    <xdr:to>
      <xdr:col>24</xdr:col>
      <xdr:colOff>114300</xdr:colOff>
      <xdr:row>82</xdr:row>
      <xdr:rowOff>8128</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4067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165371</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338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78994</xdr:rowOff>
    </xdr:from>
    <xdr:to>
      <xdr:col>24</xdr:col>
      <xdr:colOff>114300</xdr:colOff>
      <xdr:row>73</xdr:row>
      <xdr:rowOff>78994</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594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44704</xdr:rowOff>
    </xdr:from>
    <xdr:to>
      <xdr:col>24</xdr:col>
      <xdr:colOff>25400</xdr:colOff>
      <xdr:row>78</xdr:row>
      <xdr:rowOff>81280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987800" y="13417804"/>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170451</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029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153924</xdr:rowOff>
    </xdr:from>
    <xdr:to>
      <xdr:col>24</xdr:col>
      <xdr:colOff>76200</xdr:colOff>
      <xdr:row>77</xdr:row>
      <xdr:rowOff>84074</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51563</xdr:rowOff>
    </xdr:from>
    <xdr:to>
      <xdr:col>19</xdr:col>
      <xdr:colOff>187325</xdr:colOff>
      <xdr:row>78</xdr:row>
      <xdr:rowOff>44704</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3098800" y="13253213"/>
          <a:ext cx="889000" cy="164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46482</xdr:rowOff>
    </xdr:from>
    <xdr:to>
      <xdr:col>20</xdr:col>
      <xdr:colOff>38100</xdr:colOff>
      <xdr:row>77</xdr:row>
      <xdr:rowOff>148082</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158259</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017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51563</xdr:rowOff>
    </xdr:from>
    <xdr:to>
      <xdr:col>15</xdr:col>
      <xdr:colOff>98425</xdr:colOff>
      <xdr:row>77</xdr:row>
      <xdr:rowOff>51563</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2209800" y="132532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144780</xdr:rowOff>
    </xdr:from>
    <xdr:to>
      <xdr:col>15</xdr:col>
      <xdr:colOff>149225</xdr:colOff>
      <xdr:row>77</xdr:row>
      <xdr:rowOff>74930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85107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5842</xdr:rowOff>
    </xdr:from>
    <xdr:to>
      <xdr:col>11</xdr:col>
      <xdr:colOff>9525</xdr:colOff>
      <xdr:row>77</xdr:row>
      <xdr:rowOff>51563</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1320800" y="13207492"/>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153924</xdr:rowOff>
    </xdr:from>
    <xdr:to>
      <xdr:col>11</xdr:col>
      <xdr:colOff>60325</xdr:colOff>
      <xdr:row>77</xdr:row>
      <xdr:rowOff>84074</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94251</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64770</xdr:rowOff>
    </xdr:from>
    <xdr:to>
      <xdr:col>6</xdr:col>
      <xdr:colOff>171450</xdr:colOff>
      <xdr:row>77</xdr:row>
      <xdr:rowOff>166370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151147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30480</xdr:rowOff>
    </xdr:from>
    <xdr:to>
      <xdr:col>24</xdr:col>
      <xdr:colOff>76200</xdr:colOff>
      <xdr:row>78</xdr:row>
      <xdr:rowOff>132080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2557</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165354</xdr:rowOff>
    </xdr:from>
    <xdr:to>
      <xdr:col>20</xdr:col>
      <xdr:colOff>38100</xdr:colOff>
      <xdr:row>78</xdr:row>
      <xdr:rowOff>95504</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36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80281</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3453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763</xdr:rowOff>
    </xdr:from>
    <xdr:to>
      <xdr:col>15</xdr:col>
      <xdr:colOff>149225</xdr:colOff>
      <xdr:row>77</xdr:row>
      <xdr:rowOff>102363</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20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87140</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3288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763</xdr:rowOff>
    </xdr:from>
    <xdr:to>
      <xdr:col>11</xdr:col>
      <xdr:colOff>60325</xdr:colOff>
      <xdr:row>77</xdr:row>
      <xdr:rowOff>102363</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20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87140</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3288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126492</xdr:rowOff>
    </xdr:from>
    <xdr:to>
      <xdr:col>6</xdr:col>
      <xdr:colOff>171450</xdr:colOff>
      <xdr:row>77</xdr:row>
      <xdr:rowOff>56642</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15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66819</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925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比１．６ポイント増の７３．２％となった。経常的経費のうち、義務的経費にあたる扶助費は将来的に増加は避けられないと考えられるため、その他経費にあたる物件費、補助費等を事業の見直し等により、抑制することで財政の弾力化を図っていく。</a:t>
          </a: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163576</xdr:rowOff>
    </xdr:from>
    <xdr:to>
      <xdr:col>82</xdr:col>
      <xdr:colOff>107950</xdr:colOff>
      <xdr:row>80</xdr:row>
      <xdr:rowOff>104139</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507976"/>
          <a:ext cx="0" cy="13121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76216</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104139</xdr:rowOff>
    </xdr:from>
    <xdr:to>
      <xdr:col>82</xdr:col>
      <xdr:colOff>196850</xdr:colOff>
      <xdr:row>80</xdr:row>
      <xdr:rowOff>104139</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78503</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251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163576</xdr:rowOff>
    </xdr:from>
    <xdr:to>
      <xdr:col>82</xdr:col>
      <xdr:colOff>196850</xdr:colOff>
      <xdr:row>72</xdr:row>
      <xdr:rowOff>163576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507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85852</xdr:rowOff>
    </xdr:from>
    <xdr:to>
      <xdr:col>82</xdr:col>
      <xdr:colOff>107950</xdr:colOff>
      <xdr:row>76</xdr:row>
      <xdr:rowOff>159004</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116052"/>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271</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201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28194</xdr:rowOff>
    </xdr:from>
    <xdr:to>
      <xdr:col>82</xdr:col>
      <xdr:colOff>158750</xdr:colOff>
      <xdr:row>77</xdr:row>
      <xdr:rowOff>129794</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161289</xdr:rowOff>
    </xdr:from>
    <xdr:to>
      <xdr:col>78</xdr:col>
      <xdr:colOff>69850</xdr:colOff>
      <xdr:row>76</xdr:row>
      <xdr:rowOff>85852</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3020039"/>
          <a:ext cx="889000" cy="96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82566</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3284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161289</xdr:rowOff>
    </xdr:from>
    <xdr:to>
      <xdr:col>73</xdr:col>
      <xdr:colOff>180975</xdr:colOff>
      <xdr:row>77</xdr:row>
      <xdr:rowOff>37846</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3020039"/>
          <a:ext cx="889000" cy="219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44196</xdr:rowOff>
    </xdr:from>
    <xdr:to>
      <xdr:col>74</xdr:col>
      <xdr:colOff>31750</xdr:colOff>
      <xdr:row>76</xdr:row>
      <xdr:rowOff>145796</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07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130573</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3160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37846</xdr:rowOff>
    </xdr:from>
    <xdr:to>
      <xdr:col>69</xdr:col>
      <xdr:colOff>92075</xdr:colOff>
      <xdr:row>77</xdr:row>
      <xdr:rowOff>106426</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004800" y="13239496"/>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73913</xdr:rowOff>
    </xdr:from>
    <xdr:to>
      <xdr:col>69</xdr:col>
      <xdr:colOff>142875</xdr:colOff>
      <xdr:row>78</xdr:row>
      <xdr:rowOff>4063</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160290</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37337</xdr:rowOff>
    </xdr:from>
    <xdr:to>
      <xdr:col>65</xdr:col>
      <xdr:colOff>53975</xdr:colOff>
      <xdr:row>77</xdr:row>
      <xdr:rowOff>138937</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149114</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300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108204</xdr:rowOff>
    </xdr:from>
    <xdr:to>
      <xdr:col>82</xdr:col>
      <xdr:colOff>158750</xdr:colOff>
      <xdr:row>77</xdr:row>
      <xdr:rowOff>38354</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13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124731</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2983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35052</xdr:rowOff>
    </xdr:from>
    <xdr:to>
      <xdr:col>78</xdr:col>
      <xdr:colOff>120650</xdr:colOff>
      <xdr:row>76</xdr:row>
      <xdr:rowOff>136652</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06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146829</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2834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110490</xdr:rowOff>
    </xdr:from>
    <xdr:to>
      <xdr:col>74</xdr:col>
      <xdr:colOff>31750</xdr:colOff>
      <xdr:row>76</xdr:row>
      <xdr:rowOff>40639</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50817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158496</xdr:rowOff>
    </xdr:from>
    <xdr:to>
      <xdr:col>69</xdr:col>
      <xdr:colOff>142875</xdr:colOff>
      <xdr:row>77</xdr:row>
      <xdr:rowOff>88646</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18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98823</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2957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55626</xdr:rowOff>
    </xdr:from>
    <xdr:to>
      <xdr:col>65</xdr:col>
      <xdr:colOff>53975</xdr:colOff>
      <xdr:row>77</xdr:row>
      <xdr:rowOff>157226</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257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142003</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34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岐阜県養老町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51333</xdr:rowOff>
    </xdr:from>
    <xdr:to>
      <xdr:col>29</xdr:col>
      <xdr:colOff>127000</xdr:colOff>
      <xdr:row>20</xdr:row>
      <xdr:rowOff>111970</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84908"/>
          <a:ext cx="0" cy="160368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84047</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60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111970</xdr:rowOff>
    </xdr:from>
    <xdr:to>
      <xdr:col>30</xdr:col>
      <xdr:colOff>25400</xdr:colOff>
      <xdr:row>20</xdr:row>
      <xdr:rowOff>111970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85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137710</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28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142,472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51333</xdr:rowOff>
    </xdr:from>
    <xdr:to>
      <xdr:col>30</xdr:col>
      <xdr:colOff>25400</xdr:colOff>
      <xdr:row>11</xdr:row>
      <xdr:rowOff>51333</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8490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79375</xdr:rowOff>
    </xdr:from>
    <xdr:to>
      <xdr:col>29</xdr:col>
      <xdr:colOff>127000</xdr:colOff>
      <xdr:row>17</xdr:row>
      <xdr:rowOff>155747</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041650"/>
          <a:ext cx="647700" cy="763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64152</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026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37052</xdr:rowOff>
    </xdr:from>
    <xdr:to>
      <xdr:col>29</xdr:col>
      <xdr:colOff>177800</xdr:colOff>
      <xdr:row>17</xdr:row>
      <xdr:rowOff>138652</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993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154527</xdr:rowOff>
    </xdr:from>
    <xdr:to>
      <xdr:col>26</xdr:col>
      <xdr:colOff>50800</xdr:colOff>
      <xdr:row>17</xdr:row>
      <xdr:rowOff>155747</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3116802"/>
          <a:ext cx="698500" cy="12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87325</xdr:rowOff>
    </xdr:from>
    <xdr:to>
      <xdr:col>26</xdr:col>
      <xdr:colOff>101600</xdr:colOff>
      <xdr:row>18</xdr:row>
      <xdr:rowOff>17475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496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27652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818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154527</xdr:rowOff>
    </xdr:from>
    <xdr:to>
      <xdr:col>22</xdr:col>
      <xdr:colOff>114300</xdr:colOff>
      <xdr:row>18</xdr:row>
      <xdr:rowOff>30721</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116802"/>
          <a:ext cx="698500" cy="476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101289</xdr:rowOff>
    </xdr:from>
    <xdr:to>
      <xdr:col>22</xdr:col>
      <xdr:colOff>165100</xdr:colOff>
      <xdr:row>18</xdr:row>
      <xdr:rowOff>31439</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635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41616</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32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30721</xdr:rowOff>
    </xdr:from>
    <xdr:to>
      <xdr:col>18</xdr:col>
      <xdr:colOff>177800</xdr:colOff>
      <xdr:row>18</xdr:row>
      <xdr:rowOff>91910</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164446"/>
          <a:ext cx="698500" cy="611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2915</xdr:rowOff>
    </xdr:from>
    <xdr:to>
      <xdr:col>19</xdr:col>
      <xdr:colOff>38100</xdr:colOff>
      <xdr:row>18</xdr:row>
      <xdr:rowOff>104515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1366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89292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22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15545</xdr:rowOff>
    </xdr:from>
    <xdr:to>
      <xdr:col>15</xdr:col>
      <xdr:colOff>101600</xdr:colOff>
      <xdr:row>18</xdr:row>
      <xdr:rowOff>117145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492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127322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918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28575</xdr:rowOff>
    </xdr:from>
    <xdr:to>
      <xdr:col>29</xdr:col>
      <xdr:colOff>177800</xdr:colOff>
      <xdr:row>17</xdr:row>
      <xdr:rowOff>130175</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9908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45102</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835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104947</xdr:rowOff>
    </xdr:from>
    <xdr:to>
      <xdr:col>26</xdr:col>
      <xdr:colOff>101600</xdr:colOff>
      <xdr:row>18</xdr:row>
      <xdr:rowOff>35097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0672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19874</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1535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103727</xdr:rowOff>
    </xdr:from>
    <xdr:to>
      <xdr:col>22</xdr:col>
      <xdr:colOff>165100</xdr:colOff>
      <xdr:row>18</xdr:row>
      <xdr:rowOff>33877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0660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18654</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152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151371</xdr:rowOff>
    </xdr:from>
    <xdr:to>
      <xdr:col>19</xdr:col>
      <xdr:colOff>38100</xdr:colOff>
      <xdr:row>18</xdr:row>
      <xdr:rowOff>81521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1136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91698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882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41110</xdr:rowOff>
    </xdr:from>
    <xdr:to>
      <xdr:col>15</xdr:col>
      <xdr:colOff>101600</xdr:colOff>
      <xdr:row>18</xdr:row>
      <xdr:rowOff>142710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748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127487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261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233528</xdr:rowOff>
    </xdr:from>
    <xdr:to>
      <xdr:col>29</xdr:col>
      <xdr:colOff>127000</xdr:colOff>
      <xdr:row>38</xdr:row>
      <xdr:rowOff>103487</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158078"/>
          <a:ext cx="0" cy="141300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75564</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543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103487</xdr:rowOff>
    </xdr:from>
    <xdr:to>
      <xdr:col>30</xdr:col>
      <xdr:colOff>25400</xdr:colOff>
      <xdr:row>38</xdr:row>
      <xdr:rowOff>103487</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571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148455</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901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233528</xdr:rowOff>
    </xdr:from>
    <xdr:to>
      <xdr:col>30</xdr:col>
      <xdr:colOff>25400</xdr:colOff>
      <xdr:row>33</xdr:row>
      <xdr:rowOff>233528</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1580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317979</xdr:rowOff>
    </xdr:from>
    <xdr:to>
      <xdr:col>29</xdr:col>
      <xdr:colOff>127000</xdr:colOff>
      <xdr:row>36</xdr:row>
      <xdr:rowOff>7377</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003800" y="6928329"/>
          <a:ext cx="647700" cy="322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41909</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69951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69832</xdr:rowOff>
    </xdr:from>
    <xdr:to>
      <xdr:col>29</xdr:col>
      <xdr:colOff>177800</xdr:colOff>
      <xdr:row>36</xdr:row>
      <xdr:rowOff>171432</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70230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317979</xdr:rowOff>
    </xdr:from>
    <xdr:to>
      <xdr:col>26</xdr:col>
      <xdr:colOff>50800</xdr:colOff>
      <xdr:row>36</xdr:row>
      <xdr:rowOff>78732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4305300" y="6928329"/>
          <a:ext cx="698500" cy="1036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89198</xdr:rowOff>
    </xdr:from>
    <xdr:to>
      <xdr:col>26</xdr:col>
      <xdr:colOff>101600</xdr:colOff>
      <xdr:row>37</xdr:row>
      <xdr:rowOff>19348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70424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4125</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71288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78732</xdr:rowOff>
    </xdr:from>
    <xdr:to>
      <xdr:col>22</xdr:col>
      <xdr:colOff>114300</xdr:colOff>
      <xdr:row>36</xdr:row>
      <xdr:rowOff>130592</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3606800" y="7031982"/>
          <a:ext cx="698500" cy="518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157876</xdr:rowOff>
    </xdr:from>
    <xdr:to>
      <xdr:col>22</xdr:col>
      <xdr:colOff>165100</xdr:colOff>
      <xdr:row>37</xdr:row>
      <xdr:rowOff>88026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71111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72803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7197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130592</xdr:rowOff>
    </xdr:from>
    <xdr:to>
      <xdr:col>18</xdr:col>
      <xdr:colOff>177800</xdr:colOff>
      <xdr:row>36</xdr:row>
      <xdr:rowOff>132748</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2908300" y="7083842"/>
          <a:ext cx="698500" cy="21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29272</xdr:rowOff>
    </xdr:from>
    <xdr:to>
      <xdr:col>19</xdr:col>
      <xdr:colOff>38100</xdr:colOff>
      <xdr:row>37</xdr:row>
      <xdr:rowOff>130872</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71539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115649</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724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141384</xdr:rowOff>
    </xdr:from>
    <xdr:to>
      <xdr:col>15</xdr:col>
      <xdr:colOff>101600</xdr:colOff>
      <xdr:row>37</xdr:row>
      <xdr:rowOff>71534</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7094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56311</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718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299477</xdr:rowOff>
    </xdr:from>
    <xdr:to>
      <xdr:col>29</xdr:col>
      <xdr:colOff>177800</xdr:colOff>
      <xdr:row>36</xdr:row>
      <xdr:rowOff>58177</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69098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144554</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6754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267179</xdr:rowOff>
    </xdr:from>
    <xdr:to>
      <xdr:col>26</xdr:col>
      <xdr:colOff>101600</xdr:colOff>
      <xdr:row>36</xdr:row>
      <xdr:rowOff>25879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68775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36056</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66464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27932</xdr:rowOff>
    </xdr:from>
    <xdr:to>
      <xdr:col>22</xdr:col>
      <xdr:colOff>165100</xdr:colOff>
      <xdr:row>36</xdr:row>
      <xdr:rowOff>129532</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69811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139709</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6750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79792</xdr:rowOff>
    </xdr:from>
    <xdr:to>
      <xdr:col>19</xdr:col>
      <xdr:colOff>38100</xdr:colOff>
      <xdr:row>37</xdr:row>
      <xdr:rowOff>9942</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70330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191569</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6801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81948</xdr:rowOff>
    </xdr:from>
    <xdr:to>
      <xdr:col>15</xdr:col>
      <xdr:colOff>101600</xdr:colOff>
      <xdr:row>37</xdr:row>
      <xdr:rowOff>12098</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70351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193725</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6804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岐阜県養老町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26,397
25,678
72.29
13,218,221
12,137,051
1,061,703
7,027,966
9,958,553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32.6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109933</xdr:rowOff>
    </xdr:from>
    <xdr:to>
      <xdr:col>24</xdr:col>
      <xdr:colOff>62865</xdr:colOff>
      <xdr:row>38</xdr:row>
      <xdr:rowOff>60800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53433"/>
          <a:ext cx="1270" cy="13224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64627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79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60800</xdr:rowOff>
    </xdr:from>
    <xdr:to>
      <xdr:col>24</xdr:col>
      <xdr:colOff>152400</xdr:colOff>
      <xdr:row>38</xdr:row>
      <xdr:rowOff>60800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56610</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28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109933</xdr:rowOff>
    </xdr:from>
    <xdr:to>
      <xdr:col>24</xdr:col>
      <xdr:colOff>152400</xdr:colOff>
      <xdr:row>30</xdr:row>
      <xdr:rowOff>109933</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53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47182</xdr:rowOff>
    </xdr:from>
    <xdr:to>
      <xdr:col>24</xdr:col>
      <xdr:colOff>63500</xdr:colOff>
      <xdr:row>35</xdr:row>
      <xdr:rowOff>94666</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047932"/>
          <a:ext cx="838200" cy="47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81631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823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103204</xdr:rowOff>
    </xdr:from>
    <xdr:to>
      <xdr:col>24</xdr:col>
      <xdr:colOff>114300</xdr:colOff>
      <xdr:row>36</xdr:row>
      <xdr:rowOff>33354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03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94666</xdr:rowOff>
    </xdr:from>
    <xdr:to>
      <xdr:col>19</xdr:col>
      <xdr:colOff>177800</xdr:colOff>
      <xdr:row>35</xdr:row>
      <xdr:rowOff>100920</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095416"/>
          <a:ext cx="889000" cy="6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140629</xdr:rowOff>
    </xdr:from>
    <xdr:to>
      <xdr:col>20</xdr:col>
      <xdr:colOff>38100</xdr:colOff>
      <xdr:row>36</xdr:row>
      <xdr:rowOff>70779</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141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61906</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234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100920</xdr:rowOff>
    </xdr:from>
    <xdr:to>
      <xdr:col>15</xdr:col>
      <xdr:colOff>50800</xdr:colOff>
      <xdr:row>35</xdr:row>
      <xdr:rowOff>158233</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101670"/>
          <a:ext cx="889000" cy="57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149414</xdr:rowOff>
    </xdr:from>
    <xdr:to>
      <xdr:col>15</xdr:col>
      <xdr:colOff>101600</xdr:colOff>
      <xdr:row>36</xdr:row>
      <xdr:rowOff>79564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150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70691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242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158233</xdr:rowOff>
    </xdr:from>
    <xdr:to>
      <xdr:col>10</xdr:col>
      <xdr:colOff>114300</xdr:colOff>
      <xdr:row>37</xdr:row>
      <xdr:rowOff>36634</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158983"/>
          <a:ext cx="889000" cy="221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54218</xdr:rowOff>
    </xdr:from>
    <xdr:to>
      <xdr:col>10</xdr:col>
      <xdr:colOff>165100</xdr:colOff>
      <xdr:row>36</xdr:row>
      <xdr:rowOff>155818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26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146945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319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16026</xdr:rowOff>
    </xdr:from>
    <xdr:to>
      <xdr:col>6</xdr:col>
      <xdr:colOff>38100</xdr:colOff>
      <xdr:row>37</xdr:row>
      <xdr:rowOff>117626</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108753</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52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167832</xdr:rowOff>
    </xdr:from>
    <xdr:to>
      <xdr:col>24</xdr:col>
      <xdr:colOff>114300</xdr:colOff>
      <xdr:row>35</xdr:row>
      <xdr:rowOff>97982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997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19259</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848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43866</xdr:rowOff>
    </xdr:from>
    <xdr:to>
      <xdr:col>20</xdr:col>
      <xdr:colOff>38100</xdr:colOff>
      <xdr:row>35</xdr:row>
      <xdr:rowOff>145466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044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161993</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819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50120</xdr:rowOff>
    </xdr:from>
    <xdr:to>
      <xdr:col>15</xdr:col>
      <xdr:colOff>101600</xdr:colOff>
      <xdr:row>35</xdr:row>
      <xdr:rowOff>151720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050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168247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826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107433</xdr:rowOff>
    </xdr:from>
    <xdr:to>
      <xdr:col>10</xdr:col>
      <xdr:colOff>165100</xdr:colOff>
      <xdr:row>36</xdr:row>
      <xdr:rowOff>37583</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108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54110</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883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157284</xdr:rowOff>
    </xdr:from>
    <xdr:to>
      <xdr:col>6</xdr:col>
      <xdr:colOff>38100</xdr:colOff>
      <xdr:row>37</xdr:row>
      <xdr:rowOff>87434</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29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103961</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104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91429</xdr:rowOff>
    </xdr:from>
    <xdr:to>
      <xdr:col>24</xdr:col>
      <xdr:colOff>62865</xdr:colOff>
      <xdr:row>59</xdr:row>
      <xdr:rowOff>7624</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63929"/>
          <a:ext cx="1270" cy="1459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11451</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27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7624</xdr:rowOff>
    </xdr:from>
    <xdr:to>
      <xdr:col>24</xdr:col>
      <xdr:colOff>152400</xdr:colOff>
      <xdr:row>59</xdr:row>
      <xdr:rowOff>7624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23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38106</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39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91429</xdr:rowOff>
    </xdr:from>
    <xdr:to>
      <xdr:col>24</xdr:col>
      <xdr:colOff>152400</xdr:colOff>
      <xdr:row>50</xdr:row>
      <xdr:rowOff>91429</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63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111079</xdr:rowOff>
    </xdr:from>
    <xdr:to>
      <xdr:col>24</xdr:col>
      <xdr:colOff>63500</xdr:colOff>
      <xdr:row>56</xdr:row>
      <xdr:rowOff>132303</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712279"/>
          <a:ext cx="838200" cy="21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159435</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7606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9558</xdr:rowOff>
    </xdr:from>
    <xdr:to>
      <xdr:col>24</xdr:col>
      <xdr:colOff>114300</xdr:colOff>
      <xdr:row>57</xdr:row>
      <xdr:rowOff>111158</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82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123406</xdr:rowOff>
    </xdr:from>
    <xdr:to>
      <xdr:col>19</xdr:col>
      <xdr:colOff>177800</xdr:colOff>
      <xdr:row>56</xdr:row>
      <xdr:rowOff>132303</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724606"/>
          <a:ext cx="889000" cy="8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11432</xdr:rowOff>
    </xdr:from>
    <xdr:to>
      <xdr:col>20</xdr:col>
      <xdr:colOff>38100</xdr:colOff>
      <xdr:row>57</xdr:row>
      <xdr:rowOff>113032</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8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104159</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876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123406</xdr:rowOff>
    </xdr:from>
    <xdr:to>
      <xdr:col>15</xdr:col>
      <xdr:colOff>50800</xdr:colOff>
      <xdr:row>57</xdr:row>
      <xdr:rowOff>59086</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724606"/>
          <a:ext cx="889000" cy="107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68225</xdr:rowOff>
    </xdr:from>
    <xdr:to>
      <xdr:col>15</xdr:col>
      <xdr:colOff>101600</xdr:colOff>
      <xdr:row>57</xdr:row>
      <xdr:rowOff>169825</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40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160952</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933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59086</xdr:rowOff>
    </xdr:from>
    <xdr:to>
      <xdr:col>10</xdr:col>
      <xdr:colOff>114300</xdr:colOff>
      <xdr:row>57</xdr:row>
      <xdr:rowOff>89198</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831736"/>
          <a:ext cx="889000" cy="30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110141</xdr:rowOff>
    </xdr:from>
    <xdr:to>
      <xdr:col>10</xdr:col>
      <xdr:colOff>165100</xdr:colOff>
      <xdr:row>58</xdr:row>
      <xdr:rowOff>40291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82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31418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975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92713</xdr:rowOff>
    </xdr:from>
    <xdr:to>
      <xdr:col>6</xdr:col>
      <xdr:colOff>38100</xdr:colOff>
      <xdr:row>58</xdr:row>
      <xdr:rowOff>22863</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65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13990</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958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60279</xdr:rowOff>
    </xdr:from>
    <xdr:to>
      <xdr:col>24</xdr:col>
      <xdr:colOff>114300</xdr:colOff>
      <xdr:row>56</xdr:row>
      <xdr:rowOff>161879</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661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83156</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512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81503</xdr:rowOff>
    </xdr:from>
    <xdr:to>
      <xdr:col>20</xdr:col>
      <xdr:colOff>38100</xdr:colOff>
      <xdr:row>57</xdr:row>
      <xdr:rowOff>11653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682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28180</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457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72606</xdr:rowOff>
    </xdr:from>
    <xdr:to>
      <xdr:col>15</xdr:col>
      <xdr:colOff>101600</xdr:colOff>
      <xdr:row>57</xdr:row>
      <xdr:rowOff>2756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67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19283</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449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8286</xdr:rowOff>
    </xdr:from>
    <xdr:to>
      <xdr:col>10</xdr:col>
      <xdr:colOff>165100</xdr:colOff>
      <xdr:row>57</xdr:row>
      <xdr:rowOff>109886</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780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126413</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556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38398</xdr:rowOff>
    </xdr:from>
    <xdr:to>
      <xdr:col>6</xdr:col>
      <xdr:colOff>38100</xdr:colOff>
      <xdr:row>57</xdr:row>
      <xdr:rowOff>139998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11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156525</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58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37135</xdr:rowOff>
    </xdr:from>
    <xdr:to>
      <xdr:col>24</xdr:col>
      <xdr:colOff>62865</xdr:colOff>
      <xdr:row>78</xdr:row>
      <xdr:rowOff>143053</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210085"/>
          <a:ext cx="1270" cy="1306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146880</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199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143053</xdr:rowOff>
    </xdr:from>
    <xdr:to>
      <xdr:col>24</xdr:col>
      <xdr:colOff>152400</xdr:colOff>
      <xdr:row>78</xdr:row>
      <xdr:rowOff>143053</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16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155262</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985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37135</xdr:rowOff>
    </xdr:from>
    <xdr:to>
      <xdr:col>24</xdr:col>
      <xdr:colOff>152400</xdr:colOff>
      <xdr:row>71</xdr:row>
      <xdr:rowOff>37135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210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37440</xdr:rowOff>
    </xdr:from>
    <xdr:to>
      <xdr:col>24</xdr:col>
      <xdr:colOff>63500</xdr:colOff>
      <xdr:row>78</xdr:row>
      <xdr:rowOff>45517</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410540"/>
          <a:ext cx="838200" cy="8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156887</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0156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134010</xdr:rowOff>
    </xdr:from>
    <xdr:to>
      <xdr:col>24</xdr:col>
      <xdr:colOff>114300</xdr:colOff>
      <xdr:row>77</xdr:row>
      <xdr:rowOff>64160</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164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44374</xdr:rowOff>
    </xdr:from>
    <xdr:to>
      <xdr:col>19</xdr:col>
      <xdr:colOff>177800</xdr:colOff>
      <xdr:row>78</xdr:row>
      <xdr:rowOff>45517</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417474"/>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130277</xdr:rowOff>
    </xdr:from>
    <xdr:to>
      <xdr:col>20</xdr:col>
      <xdr:colOff>38100</xdr:colOff>
      <xdr:row>77</xdr:row>
      <xdr:rowOff>60427</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160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76954</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2935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44374</xdr:rowOff>
    </xdr:from>
    <xdr:to>
      <xdr:col>15</xdr:col>
      <xdr:colOff>50800</xdr:colOff>
      <xdr:row>78</xdr:row>
      <xdr:rowOff>85750</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417474"/>
          <a:ext cx="889000" cy="41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112140</xdr:rowOff>
    </xdr:from>
    <xdr:to>
      <xdr:col>15</xdr:col>
      <xdr:colOff>101600</xdr:colOff>
      <xdr:row>77</xdr:row>
      <xdr:rowOff>42290</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142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58818</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917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79502</xdr:rowOff>
    </xdr:from>
    <xdr:to>
      <xdr:col>10</xdr:col>
      <xdr:colOff>114300</xdr:colOff>
      <xdr:row>78</xdr:row>
      <xdr:rowOff>85750</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452602"/>
          <a:ext cx="889000" cy="6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169444</xdr:rowOff>
    </xdr:from>
    <xdr:to>
      <xdr:col>10</xdr:col>
      <xdr:colOff>165100</xdr:colOff>
      <xdr:row>77</xdr:row>
      <xdr:rowOff>99594</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19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116121</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2974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16129</xdr:rowOff>
    </xdr:from>
    <xdr:to>
      <xdr:col>6</xdr:col>
      <xdr:colOff>38100</xdr:colOff>
      <xdr:row>77</xdr:row>
      <xdr:rowOff>117729</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217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134256</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2993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158090</xdr:rowOff>
    </xdr:from>
    <xdr:to>
      <xdr:col>24</xdr:col>
      <xdr:colOff>114300</xdr:colOff>
      <xdr:row>78</xdr:row>
      <xdr:rowOff>88240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35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73017</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274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166167</xdr:rowOff>
    </xdr:from>
    <xdr:to>
      <xdr:col>20</xdr:col>
      <xdr:colOff>38100</xdr:colOff>
      <xdr:row>78</xdr:row>
      <xdr:rowOff>96317</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367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87444</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460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165024</xdr:rowOff>
    </xdr:from>
    <xdr:to>
      <xdr:col>15</xdr:col>
      <xdr:colOff>101600</xdr:colOff>
      <xdr:row>78</xdr:row>
      <xdr:rowOff>95174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366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86301</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459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34950</xdr:rowOff>
    </xdr:from>
    <xdr:to>
      <xdr:col>10</xdr:col>
      <xdr:colOff>165100</xdr:colOff>
      <xdr:row>78</xdr:row>
      <xdr:rowOff>136550</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408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127677</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500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28702</xdr:rowOff>
    </xdr:from>
    <xdr:to>
      <xdr:col>6</xdr:col>
      <xdr:colOff>38100</xdr:colOff>
      <xdr:row>78</xdr:row>
      <xdr:rowOff>130302</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01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121429</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494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139700</xdr:rowOff>
    </xdr:from>
    <xdr:to>
      <xdr:col>28</xdr:col>
      <xdr:colOff>114300</xdr:colOff>
      <xdr:row>99</xdr:row>
      <xdr:rowOff>139700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111777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125713</xdr:rowOff>
    </xdr:from>
    <xdr:to>
      <xdr:col>24</xdr:col>
      <xdr:colOff>62865</xdr:colOff>
      <xdr:row>98</xdr:row>
      <xdr:rowOff>99724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556213"/>
          <a:ext cx="1270" cy="1345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103551</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905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99724</xdr:rowOff>
    </xdr:from>
    <xdr:to>
      <xdr:col>24</xdr:col>
      <xdr:colOff>152400</xdr:colOff>
      <xdr:row>98</xdr:row>
      <xdr:rowOff>99724</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901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72390</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331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125713</xdr:rowOff>
    </xdr:from>
    <xdr:to>
      <xdr:col>24</xdr:col>
      <xdr:colOff>152400</xdr:colOff>
      <xdr:row>90</xdr:row>
      <xdr:rowOff>125713</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556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116182</xdr:rowOff>
    </xdr:from>
    <xdr:to>
      <xdr:col>24</xdr:col>
      <xdr:colOff>63500</xdr:colOff>
      <xdr:row>97</xdr:row>
      <xdr:rowOff>58662</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6575382"/>
          <a:ext cx="838200" cy="113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21094</xdr:rowOff>
    </xdr:from>
    <xdr:ext cx="534377"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3088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169667</xdr:rowOff>
    </xdr:from>
    <xdr:to>
      <xdr:col>24</xdr:col>
      <xdr:colOff>114300</xdr:colOff>
      <xdr:row>96</xdr:row>
      <xdr:rowOff>99817</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45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67633</xdr:rowOff>
    </xdr:from>
    <xdr:to>
      <xdr:col>19</xdr:col>
      <xdr:colOff>177800</xdr:colOff>
      <xdr:row>97</xdr:row>
      <xdr:rowOff>58662</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908300" y="16526833"/>
          <a:ext cx="889000" cy="162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69326</xdr:rowOff>
    </xdr:from>
    <xdr:to>
      <xdr:col>20</xdr:col>
      <xdr:colOff>38100</xdr:colOff>
      <xdr:row>96</xdr:row>
      <xdr:rowOff>170926</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528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16003</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530111" y="16303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67633</xdr:rowOff>
    </xdr:from>
    <xdr:to>
      <xdr:col>15</xdr:col>
      <xdr:colOff>50800</xdr:colOff>
      <xdr:row>98</xdr:row>
      <xdr:rowOff>31486</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2019300" y="16526833"/>
          <a:ext cx="889000" cy="306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60168</xdr:rowOff>
    </xdr:from>
    <xdr:to>
      <xdr:col>15</xdr:col>
      <xdr:colOff>101600</xdr:colOff>
      <xdr:row>95</xdr:row>
      <xdr:rowOff>161768</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347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6845</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41111" y="16123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31486</xdr:rowOff>
    </xdr:from>
    <xdr:to>
      <xdr:col>10</xdr:col>
      <xdr:colOff>114300</xdr:colOff>
      <xdr:row>98</xdr:row>
      <xdr:rowOff>64562</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833586"/>
          <a:ext cx="889000" cy="33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25535</xdr:rowOff>
    </xdr:from>
    <xdr:to>
      <xdr:col>10</xdr:col>
      <xdr:colOff>165100</xdr:colOff>
      <xdr:row>97</xdr:row>
      <xdr:rowOff>127135</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65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143662</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52111" y="16431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72213</xdr:rowOff>
    </xdr:from>
    <xdr:to>
      <xdr:col>6</xdr:col>
      <xdr:colOff>38100</xdr:colOff>
      <xdr:row>98</xdr:row>
      <xdr:rowOff>2363</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702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18890</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478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65382</xdr:rowOff>
    </xdr:from>
    <xdr:to>
      <xdr:col>24</xdr:col>
      <xdr:colOff>114300</xdr:colOff>
      <xdr:row>96</xdr:row>
      <xdr:rowOff>166982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524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43809</xdr:rowOff>
    </xdr:from>
    <xdr:ext cx="534377"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50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7862</xdr:rowOff>
    </xdr:from>
    <xdr:to>
      <xdr:col>20</xdr:col>
      <xdr:colOff>38100</xdr:colOff>
      <xdr:row>97</xdr:row>
      <xdr:rowOff>109462</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638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100589</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530111" y="16731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16833</xdr:rowOff>
    </xdr:from>
    <xdr:to>
      <xdr:col>15</xdr:col>
      <xdr:colOff>101600</xdr:colOff>
      <xdr:row>96</xdr:row>
      <xdr:rowOff>118433</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476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109560</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41111" y="16568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152136</xdr:rowOff>
    </xdr:from>
    <xdr:to>
      <xdr:col>10</xdr:col>
      <xdr:colOff>165100</xdr:colOff>
      <xdr:row>98</xdr:row>
      <xdr:rowOff>82286</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782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73413</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52111" y="16875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13762</xdr:rowOff>
    </xdr:from>
    <xdr:to>
      <xdr:col>6</xdr:col>
      <xdr:colOff>38100</xdr:colOff>
      <xdr:row>98</xdr:row>
      <xdr:rowOff>115362</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815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106489</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6908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170616</xdr:rowOff>
    </xdr:from>
    <xdr:to>
      <xdr:col>54</xdr:col>
      <xdr:colOff>189865</xdr:colOff>
      <xdr:row>37</xdr:row>
      <xdr:rowOff>166474</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314116"/>
          <a:ext cx="1270" cy="11960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170301</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513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166474</xdr:rowOff>
    </xdr:from>
    <xdr:to>
      <xdr:col>55</xdr:col>
      <xdr:colOff>88900</xdr:colOff>
      <xdr:row>37</xdr:row>
      <xdr:rowOff>166474</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510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117293</xdr:rowOff>
    </xdr:from>
    <xdr:ext cx="599010"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089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170616</xdr:rowOff>
    </xdr:from>
    <xdr:to>
      <xdr:col>55</xdr:col>
      <xdr:colOff>88900</xdr:colOff>
      <xdr:row>30</xdr:row>
      <xdr:rowOff>170616</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314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7848</xdr:rowOff>
    </xdr:from>
    <xdr:to>
      <xdr:col>55</xdr:col>
      <xdr:colOff>0</xdr:colOff>
      <xdr:row>37</xdr:row>
      <xdr:rowOff>21944</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6351498"/>
          <a:ext cx="838200" cy="14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118123</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118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95246</xdr:rowOff>
    </xdr:from>
    <xdr:to>
      <xdr:col>55</xdr:col>
      <xdr:colOff>50800</xdr:colOff>
      <xdr:row>37</xdr:row>
      <xdr:rowOff>25396</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267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7848</xdr:rowOff>
    </xdr:from>
    <xdr:to>
      <xdr:col>50</xdr:col>
      <xdr:colOff>114300</xdr:colOff>
      <xdr:row>37</xdr:row>
      <xdr:rowOff>43272</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6351498"/>
          <a:ext cx="889000" cy="35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109158</xdr:rowOff>
    </xdr:from>
    <xdr:to>
      <xdr:col>50</xdr:col>
      <xdr:colOff>165100</xdr:colOff>
      <xdr:row>37</xdr:row>
      <xdr:rowOff>39308</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281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55835</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056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93107</xdr:rowOff>
    </xdr:from>
    <xdr:to>
      <xdr:col>45</xdr:col>
      <xdr:colOff>177800</xdr:colOff>
      <xdr:row>37</xdr:row>
      <xdr:rowOff>43272</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861300" y="5922407"/>
          <a:ext cx="889000" cy="464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134593</xdr:rowOff>
    </xdr:from>
    <xdr:to>
      <xdr:col>46</xdr:col>
      <xdr:colOff>38100</xdr:colOff>
      <xdr:row>37</xdr:row>
      <xdr:rowOff>64743</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30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81270</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082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93107</xdr:rowOff>
    </xdr:from>
    <xdr:to>
      <xdr:col>41</xdr:col>
      <xdr:colOff>50800</xdr:colOff>
      <xdr:row>37</xdr:row>
      <xdr:rowOff>86656</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5922407"/>
          <a:ext cx="889000" cy="507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17261</xdr:rowOff>
    </xdr:from>
    <xdr:to>
      <xdr:col>41</xdr:col>
      <xdr:colOff>101600</xdr:colOff>
      <xdr:row>34</xdr:row>
      <xdr:rowOff>118861</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5846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135388</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61795" y="5621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159185</xdr:rowOff>
    </xdr:from>
    <xdr:to>
      <xdr:col>36</xdr:col>
      <xdr:colOff>165100</xdr:colOff>
      <xdr:row>37</xdr:row>
      <xdr:rowOff>89335</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331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105862</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106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142594</xdr:rowOff>
    </xdr:from>
    <xdr:to>
      <xdr:col>55</xdr:col>
      <xdr:colOff>50800</xdr:colOff>
      <xdr:row>37</xdr:row>
      <xdr:rowOff>72744</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314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121021</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293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128498</xdr:rowOff>
    </xdr:from>
    <xdr:to>
      <xdr:col>50</xdr:col>
      <xdr:colOff>165100</xdr:colOff>
      <xdr:row>37</xdr:row>
      <xdr:rowOff>58648</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300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49775</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6393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163922</xdr:rowOff>
    </xdr:from>
    <xdr:to>
      <xdr:col>46</xdr:col>
      <xdr:colOff>38100</xdr:colOff>
      <xdr:row>37</xdr:row>
      <xdr:rowOff>94072</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336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85199</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428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42307</xdr:rowOff>
    </xdr:from>
    <xdr:to>
      <xdr:col>41</xdr:col>
      <xdr:colOff>101600</xdr:colOff>
      <xdr:row>34</xdr:row>
      <xdr:rowOff>143907</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5871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135034</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61795" y="5964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35856</xdr:rowOff>
    </xdr:from>
    <xdr:to>
      <xdr:col>36</xdr:col>
      <xdr:colOff>165100</xdr:colOff>
      <xdr:row>37</xdr:row>
      <xdr:rowOff>137456</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379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128583</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472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139700</xdr:rowOff>
    </xdr:from>
    <xdr:to>
      <xdr:col>59</xdr:col>
      <xdr:colOff>50800</xdr:colOff>
      <xdr:row>59</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168927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113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25400</xdr:rowOff>
    </xdr:from>
    <xdr:to>
      <xdr:col>59</xdr:col>
      <xdr:colOff>50800</xdr:colOff>
      <xdr:row>58</xdr:row>
      <xdr:rowOff>25400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54627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82550</xdr:rowOff>
    </xdr:from>
    <xdr:to>
      <xdr:col>59</xdr:col>
      <xdr:colOff>50800</xdr:colOff>
      <xdr:row>56</xdr:row>
      <xdr:rowOff>82550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111777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25400</xdr:rowOff>
    </xdr:from>
    <xdr:to>
      <xdr:col>59</xdr:col>
      <xdr:colOff>50800</xdr:colOff>
      <xdr:row>53</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970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49</xdr:row>
      <xdr:rowOff>139700</xdr:rowOff>
    </xdr:from>
    <xdr:to>
      <xdr:col>59</xdr:col>
      <xdr:colOff>50800</xdr:colOff>
      <xdr:row>49</xdr:row>
      <xdr:rowOff>139700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48</xdr:row>
      <xdr:rowOff>168927</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a:extLst>
            <a:ext uri="{FF2B5EF4-FFF2-40B4-BE49-F238E27FC236}">
              <a16:creationId xmlns:a16="http://schemas.microsoft.com/office/drawing/2014/main" id="{00000000-0008-0000-06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72530</xdr:rowOff>
    </xdr:from>
    <xdr:to>
      <xdr:col>54</xdr:col>
      <xdr:colOff>189865</xdr:colOff>
      <xdr:row>58</xdr:row>
      <xdr:rowOff>98514</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10475595" y="8645030"/>
          <a:ext cx="1270" cy="13975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102341</xdr:rowOff>
    </xdr:from>
    <xdr:ext cx="534377" cy="259045"/>
    <xdr:sp macro="" textlink="">
      <xdr:nvSpPr>
        <xdr:cNvPr id="350" name="普通建設事業費最小値テキスト">
          <a:extLst>
            <a:ext uri="{FF2B5EF4-FFF2-40B4-BE49-F238E27FC236}">
              <a16:creationId xmlns:a16="http://schemas.microsoft.com/office/drawing/2014/main" id="{00000000-0008-0000-0600-00005E010000}"/>
            </a:ext>
          </a:extLst>
        </xdr:cNvPr>
        <xdr:cNvSpPr txBox="1"/>
      </xdr:nvSpPr>
      <xdr:spPr>
        <a:xfrm>
          <a:off x="10528300" y="10046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98514</xdr:rowOff>
    </xdr:from>
    <xdr:to>
      <xdr:col>55</xdr:col>
      <xdr:colOff>88900</xdr:colOff>
      <xdr:row>58</xdr:row>
      <xdr:rowOff>98514</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10042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19207</xdr:rowOff>
    </xdr:from>
    <xdr:ext cx="599010" cy="259045"/>
    <xdr:sp macro="" textlink="">
      <xdr:nvSpPr>
        <xdr:cNvPr id="352" name="普通建設事業費最大値テキスト">
          <a:extLst>
            <a:ext uri="{FF2B5EF4-FFF2-40B4-BE49-F238E27FC236}">
              <a16:creationId xmlns:a16="http://schemas.microsoft.com/office/drawing/2014/main" id="{00000000-0008-0000-0600-000060010000}"/>
            </a:ext>
          </a:extLst>
        </xdr:cNvPr>
        <xdr:cNvSpPr txBox="1"/>
      </xdr:nvSpPr>
      <xdr:spPr>
        <a:xfrm>
          <a:off x="10528300" y="8420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72530</xdr:rowOff>
    </xdr:from>
    <xdr:to>
      <xdr:col>55</xdr:col>
      <xdr:colOff>88900</xdr:colOff>
      <xdr:row>50</xdr:row>
      <xdr:rowOff>72530</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8645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64643</xdr:rowOff>
    </xdr:from>
    <xdr:to>
      <xdr:col>55</xdr:col>
      <xdr:colOff>0</xdr:colOff>
      <xdr:row>58</xdr:row>
      <xdr:rowOff>74368</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9639300" y="10008743"/>
          <a:ext cx="838200" cy="9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36330</xdr:rowOff>
    </xdr:from>
    <xdr:ext cx="534377" cy="259045"/>
    <xdr:sp macro="" textlink="">
      <xdr:nvSpPr>
        <xdr:cNvPr id="355" name="普通建設事業費平均値テキスト">
          <a:extLst>
            <a:ext uri="{FF2B5EF4-FFF2-40B4-BE49-F238E27FC236}">
              <a16:creationId xmlns:a16="http://schemas.microsoft.com/office/drawing/2014/main" id="{00000000-0008-0000-0600-000063010000}"/>
            </a:ext>
          </a:extLst>
        </xdr:cNvPr>
        <xdr:cNvSpPr txBox="1"/>
      </xdr:nvSpPr>
      <xdr:spPr>
        <a:xfrm>
          <a:off x="10528300" y="94660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13453</xdr:rowOff>
    </xdr:from>
    <xdr:to>
      <xdr:col>55</xdr:col>
      <xdr:colOff>50800</xdr:colOff>
      <xdr:row>56</xdr:row>
      <xdr:rowOff>115053</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10426700" y="9614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131652</xdr:rowOff>
    </xdr:from>
    <xdr:to>
      <xdr:col>50</xdr:col>
      <xdr:colOff>114300</xdr:colOff>
      <xdr:row>58</xdr:row>
      <xdr:rowOff>64643</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8750300" y="9904302"/>
          <a:ext cx="889000" cy="104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148622</xdr:rowOff>
    </xdr:from>
    <xdr:to>
      <xdr:col>50</xdr:col>
      <xdr:colOff>165100</xdr:colOff>
      <xdr:row>57</xdr:row>
      <xdr:rowOff>78772</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9588500" y="974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95299</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72111" y="9525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152664</xdr:rowOff>
    </xdr:from>
    <xdr:to>
      <xdr:col>45</xdr:col>
      <xdr:colOff>177800</xdr:colOff>
      <xdr:row>57</xdr:row>
      <xdr:rowOff>131652</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7861300" y="9410964"/>
          <a:ext cx="889000" cy="493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68126</xdr:rowOff>
    </xdr:from>
    <xdr:to>
      <xdr:col>46</xdr:col>
      <xdr:colOff>38100</xdr:colOff>
      <xdr:row>56</xdr:row>
      <xdr:rowOff>169726</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8699500" y="9669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14803</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483111" y="9444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152664</xdr:rowOff>
    </xdr:from>
    <xdr:to>
      <xdr:col>41</xdr:col>
      <xdr:colOff>50800</xdr:colOff>
      <xdr:row>55</xdr:row>
      <xdr:rowOff>162293</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flipV="1">
          <a:off x="6972300" y="9410964"/>
          <a:ext cx="889000" cy="181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89900</xdr:rowOff>
    </xdr:from>
    <xdr:to>
      <xdr:col>41</xdr:col>
      <xdr:colOff>101600</xdr:colOff>
      <xdr:row>57</xdr:row>
      <xdr:rowOff>20050</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7810500" y="969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11177</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594111" y="9783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40142</xdr:rowOff>
    </xdr:from>
    <xdr:to>
      <xdr:col>36</xdr:col>
      <xdr:colOff>165100</xdr:colOff>
      <xdr:row>56</xdr:row>
      <xdr:rowOff>141742</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6921500" y="9641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132869</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05111" y="9734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23568</xdr:rowOff>
    </xdr:from>
    <xdr:to>
      <xdr:col>55</xdr:col>
      <xdr:colOff>50800</xdr:colOff>
      <xdr:row>58</xdr:row>
      <xdr:rowOff>125168</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10426700" y="9967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109945</xdr:rowOff>
    </xdr:from>
    <xdr:ext cx="534377" cy="259045"/>
    <xdr:sp macro="" textlink="">
      <xdr:nvSpPr>
        <xdr:cNvPr id="374" name="普通建設事業費該当値テキスト">
          <a:extLst>
            <a:ext uri="{FF2B5EF4-FFF2-40B4-BE49-F238E27FC236}">
              <a16:creationId xmlns:a16="http://schemas.microsoft.com/office/drawing/2014/main" id="{00000000-0008-0000-0600-000076010000}"/>
            </a:ext>
          </a:extLst>
        </xdr:cNvPr>
        <xdr:cNvSpPr txBox="1"/>
      </xdr:nvSpPr>
      <xdr:spPr>
        <a:xfrm>
          <a:off x="10528300" y="9882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13843</xdr:rowOff>
    </xdr:from>
    <xdr:to>
      <xdr:col>50</xdr:col>
      <xdr:colOff>165100</xdr:colOff>
      <xdr:row>58</xdr:row>
      <xdr:rowOff>115443</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9588500" y="9957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106570</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9372111" y="10050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80852</xdr:rowOff>
    </xdr:from>
    <xdr:to>
      <xdr:col>46</xdr:col>
      <xdr:colOff>38100</xdr:colOff>
      <xdr:row>58</xdr:row>
      <xdr:rowOff>11002</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8699500" y="9853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2129</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8483111" y="9946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101864</xdr:rowOff>
    </xdr:from>
    <xdr:to>
      <xdr:col>41</xdr:col>
      <xdr:colOff>101600</xdr:colOff>
      <xdr:row>55</xdr:row>
      <xdr:rowOff>32014</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7810500" y="9360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48541</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7594111" y="9135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111493</xdr:rowOff>
    </xdr:from>
    <xdr:to>
      <xdr:col>36</xdr:col>
      <xdr:colOff>165100</xdr:colOff>
      <xdr:row>56</xdr:row>
      <xdr:rowOff>41643</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6921500" y="9541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58170</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705111" y="9316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7" name="普通建設事業費 （ うち新規整備　）グラフ枠">
          <a:extLst>
            <a:ext uri="{FF2B5EF4-FFF2-40B4-BE49-F238E27FC236}">
              <a16:creationId xmlns:a16="http://schemas.microsoft.com/office/drawing/2014/main" id="{00000000-0008-0000-0600-00009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73471</xdr:rowOff>
    </xdr:from>
    <xdr:to>
      <xdr:col>54</xdr:col>
      <xdr:colOff>189865</xdr:colOff>
      <xdr:row>79</xdr:row>
      <xdr:rowOff>98879</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10475595" y="12074971"/>
          <a:ext cx="1270" cy="1568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9" name="普通建設事業費 （ うち新規整備　）最小値テキスト">
          <a:extLst>
            <a:ext uri="{FF2B5EF4-FFF2-40B4-BE49-F238E27FC236}">
              <a16:creationId xmlns:a16="http://schemas.microsoft.com/office/drawing/2014/main" id="{00000000-0008-0000-0600-000099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20148</xdr:rowOff>
    </xdr:from>
    <xdr:ext cx="599010" cy="259045"/>
    <xdr:sp macro="" textlink="">
      <xdr:nvSpPr>
        <xdr:cNvPr id="411" name="普通建設事業費 （ うち新規整備　）最大値テキスト">
          <a:extLst>
            <a:ext uri="{FF2B5EF4-FFF2-40B4-BE49-F238E27FC236}">
              <a16:creationId xmlns:a16="http://schemas.microsoft.com/office/drawing/2014/main" id="{00000000-0008-0000-0600-00009B010000}"/>
            </a:ext>
          </a:extLst>
        </xdr:cNvPr>
        <xdr:cNvSpPr txBox="1"/>
      </xdr:nvSpPr>
      <xdr:spPr>
        <a:xfrm>
          <a:off x="10528300" y="11850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73471</xdr:rowOff>
    </xdr:from>
    <xdr:to>
      <xdr:col>55</xdr:col>
      <xdr:colOff>88900</xdr:colOff>
      <xdr:row>70</xdr:row>
      <xdr:rowOff>73471</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10388600" y="12074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94328</xdr:rowOff>
    </xdr:from>
    <xdr:to>
      <xdr:col>55</xdr:col>
      <xdr:colOff>0</xdr:colOff>
      <xdr:row>79</xdr:row>
      <xdr:rowOff>96985</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9639300" y="13638878"/>
          <a:ext cx="838200" cy="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18758</xdr:rowOff>
    </xdr:from>
    <xdr:ext cx="534377" cy="259045"/>
    <xdr:sp macro="" textlink="">
      <xdr:nvSpPr>
        <xdr:cNvPr id="414" name="普通建設事業費 （ うち新規整備　）平均値テキスト">
          <a:extLst>
            <a:ext uri="{FF2B5EF4-FFF2-40B4-BE49-F238E27FC236}">
              <a16:creationId xmlns:a16="http://schemas.microsoft.com/office/drawing/2014/main" id="{00000000-0008-0000-0600-00009E010000}"/>
            </a:ext>
          </a:extLst>
        </xdr:cNvPr>
        <xdr:cNvSpPr txBox="1"/>
      </xdr:nvSpPr>
      <xdr:spPr>
        <a:xfrm>
          <a:off x="10528300" y="132204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167331</xdr:rowOff>
    </xdr:from>
    <xdr:to>
      <xdr:col>55</xdr:col>
      <xdr:colOff>50800</xdr:colOff>
      <xdr:row>78</xdr:row>
      <xdr:rowOff>97481</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10426700" y="13368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96985</xdr:rowOff>
    </xdr:from>
    <xdr:to>
      <xdr:col>50</xdr:col>
      <xdr:colOff>114300</xdr:colOff>
      <xdr:row>79</xdr:row>
      <xdr:rowOff>98617</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8750300" y="13641535"/>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98709</xdr:rowOff>
    </xdr:from>
    <xdr:to>
      <xdr:col>50</xdr:col>
      <xdr:colOff>165100</xdr:colOff>
      <xdr:row>79</xdr:row>
      <xdr:rowOff>28859</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9588500" y="1347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45386</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372111" y="13247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97475</xdr:rowOff>
    </xdr:from>
    <xdr:to>
      <xdr:col>45</xdr:col>
      <xdr:colOff>177800</xdr:colOff>
      <xdr:row>79</xdr:row>
      <xdr:rowOff>98617</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a:off x="7861300" y="13642025"/>
          <a:ext cx="8890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67455</xdr:rowOff>
    </xdr:from>
    <xdr:to>
      <xdr:col>46</xdr:col>
      <xdr:colOff>38100</xdr:colOff>
      <xdr:row>78</xdr:row>
      <xdr:rowOff>169055</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8699500" y="13440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14132</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483111" y="13215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145817</xdr:rowOff>
    </xdr:from>
    <xdr:to>
      <xdr:col>41</xdr:col>
      <xdr:colOff>50800</xdr:colOff>
      <xdr:row>79</xdr:row>
      <xdr:rowOff>97475</xdr:rowOff>
    </xdr:to>
    <xdr:cxnSp macro="">
      <xdr:nvCxnSpPr>
        <xdr:cNvPr id="422" name="直線コネクタ 421">
          <a:extLst>
            <a:ext uri="{FF2B5EF4-FFF2-40B4-BE49-F238E27FC236}">
              <a16:creationId xmlns:a16="http://schemas.microsoft.com/office/drawing/2014/main" id="{00000000-0008-0000-0600-0000A6010000}"/>
            </a:ext>
          </a:extLst>
        </xdr:cNvPr>
        <xdr:cNvCxnSpPr/>
      </xdr:nvCxnSpPr>
      <xdr:spPr>
        <a:xfrm>
          <a:off x="6972300" y="13518917"/>
          <a:ext cx="889000" cy="123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76882</xdr:rowOff>
    </xdr:from>
    <xdr:to>
      <xdr:col>41</xdr:col>
      <xdr:colOff>101600</xdr:colOff>
      <xdr:row>79</xdr:row>
      <xdr:rowOff>7032</xdr:rowOff>
    </xdr:to>
    <xdr:sp macro="" textlink="">
      <xdr:nvSpPr>
        <xdr:cNvPr id="423" name="フローチャート: 判断 422">
          <a:extLst>
            <a:ext uri="{FF2B5EF4-FFF2-40B4-BE49-F238E27FC236}">
              <a16:creationId xmlns:a16="http://schemas.microsoft.com/office/drawing/2014/main" id="{00000000-0008-0000-0600-0000A7010000}"/>
            </a:ext>
          </a:extLst>
        </xdr:cNvPr>
        <xdr:cNvSpPr/>
      </xdr:nvSpPr>
      <xdr:spPr>
        <a:xfrm>
          <a:off x="7810500" y="13449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23559</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594111" y="13225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45684</xdr:rowOff>
    </xdr:from>
    <xdr:to>
      <xdr:col>36</xdr:col>
      <xdr:colOff>165100</xdr:colOff>
      <xdr:row>78</xdr:row>
      <xdr:rowOff>147284</xdr:rowOff>
    </xdr:to>
    <xdr:sp macro="" textlink="">
      <xdr:nvSpPr>
        <xdr:cNvPr id="425" name="フローチャート: 判断 424">
          <a:extLst>
            <a:ext uri="{FF2B5EF4-FFF2-40B4-BE49-F238E27FC236}">
              <a16:creationId xmlns:a16="http://schemas.microsoft.com/office/drawing/2014/main" id="{00000000-0008-0000-0600-0000A9010000}"/>
            </a:ext>
          </a:extLst>
        </xdr:cNvPr>
        <xdr:cNvSpPr/>
      </xdr:nvSpPr>
      <xdr:spPr>
        <a:xfrm>
          <a:off x="6921500" y="13418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163811</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05111" y="13194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43528</xdr:rowOff>
    </xdr:from>
    <xdr:to>
      <xdr:col>55</xdr:col>
      <xdr:colOff>50800</xdr:colOff>
      <xdr:row>79</xdr:row>
      <xdr:rowOff>145128</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10426700" y="13588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129905</xdr:rowOff>
    </xdr:from>
    <xdr:ext cx="378565" cy="259045"/>
    <xdr:sp macro="" textlink="">
      <xdr:nvSpPr>
        <xdr:cNvPr id="433" name="普通建設事業費 （ うち新規整備　）該当値テキスト">
          <a:extLst>
            <a:ext uri="{FF2B5EF4-FFF2-40B4-BE49-F238E27FC236}">
              <a16:creationId xmlns:a16="http://schemas.microsoft.com/office/drawing/2014/main" id="{00000000-0008-0000-0600-0000B1010000}"/>
            </a:ext>
          </a:extLst>
        </xdr:cNvPr>
        <xdr:cNvSpPr txBox="1"/>
      </xdr:nvSpPr>
      <xdr:spPr>
        <a:xfrm>
          <a:off x="10528300" y="135030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46185</xdr:rowOff>
    </xdr:from>
    <xdr:to>
      <xdr:col>50</xdr:col>
      <xdr:colOff>165100</xdr:colOff>
      <xdr:row>79</xdr:row>
      <xdr:rowOff>147785</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9588500" y="13590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138912</xdr:rowOff>
    </xdr:from>
    <xdr:ext cx="378565"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9450017" y="136834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47817</xdr:rowOff>
    </xdr:from>
    <xdr:to>
      <xdr:col>46</xdr:col>
      <xdr:colOff>38100</xdr:colOff>
      <xdr:row>79</xdr:row>
      <xdr:rowOff>149417</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8699500" y="13592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79</xdr:row>
      <xdr:rowOff>140544</xdr:rowOff>
    </xdr:from>
    <xdr:ext cx="313932"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8593333" y="136850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46675</xdr:rowOff>
    </xdr:from>
    <xdr:to>
      <xdr:col>41</xdr:col>
      <xdr:colOff>101600</xdr:colOff>
      <xdr:row>79</xdr:row>
      <xdr:rowOff>148275</xdr:rowOff>
    </xdr:to>
    <xdr:sp macro="" textlink="">
      <xdr:nvSpPr>
        <xdr:cNvPr id="438" name="楕円 437">
          <a:extLst>
            <a:ext uri="{FF2B5EF4-FFF2-40B4-BE49-F238E27FC236}">
              <a16:creationId xmlns:a16="http://schemas.microsoft.com/office/drawing/2014/main" id="{00000000-0008-0000-0600-0000B6010000}"/>
            </a:ext>
          </a:extLst>
        </xdr:cNvPr>
        <xdr:cNvSpPr/>
      </xdr:nvSpPr>
      <xdr:spPr>
        <a:xfrm>
          <a:off x="7810500" y="13591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139402</xdr:rowOff>
    </xdr:from>
    <xdr:ext cx="378565"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7672017" y="136839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95017</xdr:rowOff>
    </xdr:from>
    <xdr:to>
      <xdr:col>36</xdr:col>
      <xdr:colOff>165100</xdr:colOff>
      <xdr:row>79</xdr:row>
      <xdr:rowOff>25167</xdr:rowOff>
    </xdr:to>
    <xdr:sp macro="" textlink="">
      <xdr:nvSpPr>
        <xdr:cNvPr id="440" name="楕円 439">
          <a:extLst>
            <a:ext uri="{FF2B5EF4-FFF2-40B4-BE49-F238E27FC236}">
              <a16:creationId xmlns:a16="http://schemas.microsoft.com/office/drawing/2014/main" id="{00000000-0008-0000-0600-0000B8010000}"/>
            </a:ext>
          </a:extLst>
        </xdr:cNvPr>
        <xdr:cNvSpPr/>
      </xdr:nvSpPr>
      <xdr:spPr>
        <a:xfrm>
          <a:off x="6921500" y="13468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16294</xdr:rowOff>
    </xdr:from>
    <xdr:ext cx="534377"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705111" y="13560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6" name="普通建設事業費 （ うち更新整備　）グラフ枠">
          <a:extLst>
            <a:ext uri="{FF2B5EF4-FFF2-40B4-BE49-F238E27FC236}">
              <a16:creationId xmlns:a16="http://schemas.microsoft.com/office/drawing/2014/main" id="{00000000-0008-0000-0600-0000D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27098</xdr:rowOff>
    </xdr:from>
    <xdr:to>
      <xdr:col>54</xdr:col>
      <xdr:colOff>189865</xdr:colOff>
      <xdr:row>99</xdr:row>
      <xdr:rowOff>98879</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10475595" y="15629048"/>
          <a:ext cx="1270" cy="1443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102706</xdr:rowOff>
    </xdr:from>
    <xdr:ext cx="249299" cy="259045"/>
    <xdr:sp macro="" textlink="">
      <xdr:nvSpPr>
        <xdr:cNvPr id="468" name="普通建設事業費 （ うち更新整備　）最小値テキスト">
          <a:extLst>
            <a:ext uri="{FF2B5EF4-FFF2-40B4-BE49-F238E27FC236}">
              <a16:creationId xmlns:a16="http://schemas.microsoft.com/office/drawing/2014/main" id="{00000000-0008-0000-0600-0000D4010000}"/>
            </a:ext>
          </a:extLst>
        </xdr:cNvPr>
        <xdr:cNvSpPr txBox="1"/>
      </xdr:nvSpPr>
      <xdr:spPr>
        <a:xfrm>
          <a:off x="10528300" y="17076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98879</xdr:rowOff>
    </xdr:from>
    <xdr:to>
      <xdr:col>55</xdr:col>
      <xdr:colOff>88900</xdr:colOff>
      <xdr:row>99</xdr:row>
      <xdr:rowOff>98879</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10388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145225</xdr:rowOff>
    </xdr:from>
    <xdr:ext cx="599010" cy="259045"/>
    <xdr:sp macro="" textlink="">
      <xdr:nvSpPr>
        <xdr:cNvPr id="470" name="普通建設事業費 （ うち更新整備　）最大値テキスト">
          <a:extLst>
            <a:ext uri="{FF2B5EF4-FFF2-40B4-BE49-F238E27FC236}">
              <a16:creationId xmlns:a16="http://schemas.microsoft.com/office/drawing/2014/main" id="{00000000-0008-0000-0600-0000D6010000}"/>
            </a:ext>
          </a:extLst>
        </xdr:cNvPr>
        <xdr:cNvSpPr txBox="1"/>
      </xdr:nvSpPr>
      <xdr:spPr>
        <a:xfrm>
          <a:off x="10528300" y="15404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27098</xdr:rowOff>
    </xdr:from>
    <xdr:to>
      <xdr:col>55</xdr:col>
      <xdr:colOff>88900</xdr:colOff>
      <xdr:row>91</xdr:row>
      <xdr:rowOff>27098</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10388600" y="15629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54084</xdr:rowOff>
    </xdr:from>
    <xdr:to>
      <xdr:col>55</xdr:col>
      <xdr:colOff>0</xdr:colOff>
      <xdr:row>98</xdr:row>
      <xdr:rowOff>71534</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9639300" y="16856184"/>
          <a:ext cx="838200" cy="17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65437</xdr:rowOff>
    </xdr:from>
    <xdr:ext cx="534377" cy="259045"/>
    <xdr:sp macro="" textlink="">
      <xdr:nvSpPr>
        <xdr:cNvPr id="473" name="普通建設事業費 （ うち更新整備　）平均値テキスト">
          <a:extLst>
            <a:ext uri="{FF2B5EF4-FFF2-40B4-BE49-F238E27FC236}">
              <a16:creationId xmlns:a16="http://schemas.microsoft.com/office/drawing/2014/main" id="{00000000-0008-0000-0600-0000D9010000}"/>
            </a:ext>
          </a:extLst>
        </xdr:cNvPr>
        <xdr:cNvSpPr txBox="1"/>
      </xdr:nvSpPr>
      <xdr:spPr>
        <a:xfrm>
          <a:off x="10528300" y="165246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42560</xdr:rowOff>
    </xdr:from>
    <xdr:to>
      <xdr:col>55</xdr:col>
      <xdr:colOff>50800</xdr:colOff>
      <xdr:row>97</xdr:row>
      <xdr:rowOff>144160</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10426700" y="16673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115348</xdr:rowOff>
    </xdr:from>
    <xdr:to>
      <xdr:col>50</xdr:col>
      <xdr:colOff>114300</xdr:colOff>
      <xdr:row>98</xdr:row>
      <xdr:rowOff>54084</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8750300" y="16745998"/>
          <a:ext cx="889000" cy="110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84644</xdr:rowOff>
    </xdr:from>
    <xdr:to>
      <xdr:col>50</xdr:col>
      <xdr:colOff>165100</xdr:colOff>
      <xdr:row>98</xdr:row>
      <xdr:rowOff>14794</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9588500" y="16715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31321</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372111" y="16490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93707</xdr:rowOff>
    </xdr:from>
    <xdr:to>
      <xdr:col>45</xdr:col>
      <xdr:colOff>177800</xdr:colOff>
      <xdr:row>97</xdr:row>
      <xdr:rowOff>115348</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a:off x="7861300" y="16724357"/>
          <a:ext cx="889000" cy="21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33231</xdr:rowOff>
    </xdr:from>
    <xdr:to>
      <xdr:col>46</xdr:col>
      <xdr:colOff>38100</xdr:colOff>
      <xdr:row>97</xdr:row>
      <xdr:rowOff>134831</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8699500" y="16663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151358</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3111" y="16439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93707</xdr:rowOff>
    </xdr:from>
    <xdr:to>
      <xdr:col>41</xdr:col>
      <xdr:colOff>50800</xdr:colOff>
      <xdr:row>97</xdr:row>
      <xdr:rowOff>118114</xdr:rowOff>
    </xdr:to>
    <xdr:cxnSp macro="">
      <xdr:nvCxnSpPr>
        <xdr:cNvPr id="481" name="直線コネクタ 480">
          <a:extLst>
            <a:ext uri="{FF2B5EF4-FFF2-40B4-BE49-F238E27FC236}">
              <a16:creationId xmlns:a16="http://schemas.microsoft.com/office/drawing/2014/main" id="{00000000-0008-0000-0600-0000E1010000}"/>
            </a:ext>
          </a:extLst>
        </xdr:cNvPr>
        <xdr:cNvCxnSpPr/>
      </xdr:nvCxnSpPr>
      <xdr:spPr>
        <a:xfrm flipV="1">
          <a:off x="6972300" y="16724357"/>
          <a:ext cx="889000" cy="24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64047</xdr:rowOff>
    </xdr:from>
    <xdr:to>
      <xdr:col>41</xdr:col>
      <xdr:colOff>101600</xdr:colOff>
      <xdr:row>97</xdr:row>
      <xdr:rowOff>165647</xdr:rowOff>
    </xdr:to>
    <xdr:sp macro="" textlink="">
      <xdr:nvSpPr>
        <xdr:cNvPr id="482" name="フローチャート: 判断 481">
          <a:extLst>
            <a:ext uri="{FF2B5EF4-FFF2-40B4-BE49-F238E27FC236}">
              <a16:creationId xmlns:a16="http://schemas.microsoft.com/office/drawing/2014/main" id="{00000000-0008-0000-0600-0000E2010000}"/>
            </a:ext>
          </a:extLst>
        </xdr:cNvPr>
        <xdr:cNvSpPr/>
      </xdr:nvSpPr>
      <xdr:spPr>
        <a:xfrm>
          <a:off x="7810500" y="16694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156774</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6787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37117</xdr:rowOff>
    </xdr:from>
    <xdr:to>
      <xdr:col>36</xdr:col>
      <xdr:colOff>165100</xdr:colOff>
      <xdr:row>97</xdr:row>
      <xdr:rowOff>138717</xdr:rowOff>
    </xdr:to>
    <xdr:sp macro="" textlink="">
      <xdr:nvSpPr>
        <xdr:cNvPr id="484" name="フローチャート: 判断 483">
          <a:extLst>
            <a:ext uri="{FF2B5EF4-FFF2-40B4-BE49-F238E27FC236}">
              <a16:creationId xmlns:a16="http://schemas.microsoft.com/office/drawing/2014/main" id="{00000000-0008-0000-0600-0000E4010000}"/>
            </a:ext>
          </a:extLst>
        </xdr:cNvPr>
        <xdr:cNvSpPr/>
      </xdr:nvSpPr>
      <xdr:spPr>
        <a:xfrm>
          <a:off x="6921500" y="16667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155244</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05111" y="16442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20734</xdr:rowOff>
    </xdr:from>
    <xdr:to>
      <xdr:col>55</xdr:col>
      <xdr:colOff>50800</xdr:colOff>
      <xdr:row>98</xdr:row>
      <xdr:rowOff>122334</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10426700" y="16822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170611</xdr:rowOff>
    </xdr:from>
    <xdr:ext cx="534377" cy="259045"/>
    <xdr:sp macro="" textlink="">
      <xdr:nvSpPr>
        <xdr:cNvPr id="492" name="普通建設事業費 （ うち更新整備　）該当値テキスト">
          <a:extLst>
            <a:ext uri="{FF2B5EF4-FFF2-40B4-BE49-F238E27FC236}">
              <a16:creationId xmlns:a16="http://schemas.microsoft.com/office/drawing/2014/main" id="{00000000-0008-0000-0600-0000EC010000}"/>
            </a:ext>
          </a:extLst>
        </xdr:cNvPr>
        <xdr:cNvSpPr txBox="1"/>
      </xdr:nvSpPr>
      <xdr:spPr>
        <a:xfrm>
          <a:off x="10528300" y="16801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3284</xdr:rowOff>
    </xdr:from>
    <xdr:to>
      <xdr:col>50</xdr:col>
      <xdr:colOff>165100</xdr:colOff>
      <xdr:row>98</xdr:row>
      <xdr:rowOff>104884</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9588500" y="16805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96011</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9372111" y="16898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64548</xdr:rowOff>
    </xdr:from>
    <xdr:to>
      <xdr:col>46</xdr:col>
      <xdr:colOff>38100</xdr:colOff>
      <xdr:row>97</xdr:row>
      <xdr:rowOff>166148</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8699500" y="16695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157275</xdr:rowOff>
    </xdr:from>
    <xdr:ext cx="534377"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8483111" y="16787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42907</xdr:rowOff>
    </xdr:from>
    <xdr:to>
      <xdr:col>41</xdr:col>
      <xdr:colOff>101600</xdr:colOff>
      <xdr:row>97</xdr:row>
      <xdr:rowOff>144507</xdr:rowOff>
    </xdr:to>
    <xdr:sp macro="" textlink="">
      <xdr:nvSpPr>
        <xdr:cNvPr id="497" name="楕円 496">
          <a:extLst>
            <a:ext uri="{FF2B5EF4-FFF2-40B4-BE49-F238E27FC236}">
              <a16:creationId xmlns:a16="http://schemas.microsoft.com/office/drawing/2014/main" id="{00000000-0008-0000-0600-0000F1010000}"/>
            </a:ext>
          </a:extLst>
        </xdr:cNvPr>
        <xdr:cNvSpPr/>
      </xdr:nvSpPr>
      <xdr:spPr>
        <a:xfrm>
          <a:off x="7810500" y="16673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161034</xdr:rowOff>
    </xdr:from>
    <xdr:ext cx="534377"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7594111" y="16448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67314</xdr:rowOff>
    </xdr:from>
    <xdr:to>
      <xdr:col>36</xdr:col>
      <xdr:colOff>165100</xdr:colOff>
      <xdr:row>97</xdr:row>
      <xdr:rowOff>168914</xdr:rowOff>
    </xdr:to>
    <xdr:sp macro="" textlink="">
      <xdr:nvSpPr>
        <xdr:cNvPr id="499" name="楕円 498">
          <a:extLst>
            <a:ext uri="{FF2B5EF4-FFF2-40B4-BE49-F238E27FC236}">
              <a16:creationId xmlns:a16="http://schemas.microsoft.com/office/drawing/2014/main" id="{00000000-0008-0000-0600-0000F3010000}"/>
            </a:ext>
          </a:extLst>
        </xdr:cNvPr>
        <xdr:cNvSpPr/>
      </xdr:nvSpPr>
      <xdr:spPr>
        <a:xfrm>
          <a:off x="6921500" y="16697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160041</xdr:rowOff>
    </xdr:from>
    <xdr:ext cx="534377"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6705111" y="16790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8" name="正方形/長方形 507">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5" name="災害復旧事業費グラフ枠">
          <a:extLst>
            <a:ext uri="{FF2B5EF4-FFF2-40B4-BE49-F238E27FC236}">
              <a16:creationId xmlns:a16="http://schemas.microsoft.com/office/drawing/2014/main" id="{00000000-0008-0000-0600-00000D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43721</xdr:rowOff>
    </xdr:from>
    <xdr:to>
      <xdr:col>85</xdr:col>
      <xdr:colOff>126364</xdr:colOff>
      <xdr:row>39</xdr:row>
      <xdr:rowOff>98878</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6317595" y="5358671"/>
          <a:ext cx="1269" cy="1426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104356</xdr:rowOff>
    </xdr:from>
    <xdr:ext cx="249299" cy="259045"/>
    <xdr:sp macro="" textlink="">
      <xdr:nvSpPr>
        <xdr:cNvPr id="527" name="災害復旧事業費最小値テキスト">
          <a:extLst>
            <a:ext uri="{FF2B5EF4-FFF2-40B4-BE49-F238E27FC236}">
              <a16:creationId xmlns:a16="http://schemas.microsoft.com/office/drawing/2014/main" id="{00000000-0008-0000-0600-00000F020000}"/>
            </a:ext>
          </a:extLst>
        </xdr:cNvPr>
        <xdr:cNvSpPr txBox="1"/>
      </xdr:nvSpPr>
      <xdr:spPr>
        <a:xfrm>
          <a:off x="16370300" y="67909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161848</xdr:rowOff>
    </xdr:from>
    <xdr:ext cx="534377" cy="259045"/>
    <xdr:sp macro="" textlink="">
      <xdr:nvSpPr>
        <xdr:cNvPr id="529" name="災害復旧事業費最大値テキスト">
          <a:extLst>
            <a:ext uri="{FF2B5EF4-FFF2-40B4-BE49-F238E27FC236}">
              <a16:creationId xmlns:a16="http://schemas.microsoft.com/office/drawing/2014/main" id="{00000000-0008-0000-0600-000011020000}"/>
            </a:ext>
          </a:extLst>
        </xdr:cNvPr>
        <xdr:cNvSpPr txBox="1"/>
      </xdr:nvSpPr>
      <xdr:spPr>
        <a:xfrm>
          <a:off x="16370300" y="5133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43721</xdr:rowOff>
    </xdr:from>
    <xdr:to>
      <xdr:col>86</xdr:col>
      <xdr:colOff>25400</xdr:colOff>
      <xdr:row>31</xdr:row>
      <xdr:rowOff>43721</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6230600" y="53586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21807</xdr:rowOff>
    </xdr:from>
    <xdr:ext cx="469744" cy="259045"/>
    <xdr:sp macro="" textlink="">
      <xdr:nvSpPr>
        <xdr:cNvPr id="532" name="災害復旧事業費平均値テキスト">
          <a:extLst>
            <a:ext uri="{FF2B5EF4-FFF2-40B4-BE49-F238E27FC236}">
              <a16:creationId xmlns:a16="http://schemas.microsoft.com/office/drawing/2014/main" id="{00000000-0008-0000-0600-000014020000}"/>
            </a:ext>
          </a:extLst>
        </xdr:cNvPr>
        <xdr:cNvSpPr txBox="1"/>
      </xdr:nvSpPr>
      <xdr:spPr>
        <a:xfrm>
          <a:off x="16370300" y="65369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170380</xdr:rowOff>
    </xdr:from>
    <xdr:to>
      <xdr:col>85</xdr:col>
      <xdr:colOff>177800</xdr:colOff>
      <xdr:row>39</xdr:row>
      <xdr:rowOff>100530</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6268700" y="668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4514</xdr:rowOff>
    </xdr:from>
    <xdr:to>
      <xdr:col>81</xdr:col>
      <xdr:colOff>101600</xdr:colOff>
      <xdr:row>39</xdr:row>
      <xdr:rowOff>106114</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5430500" y="669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122641</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46428" y="6466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162623</xdr:rowOff>
    </xdr:from>
    <xdr:to>
      <xdr:col>76</xdr:col>
      <xdr:colOff>165100</xdr:colOff>
      <xdr:row>39</xdr:row>
      <xdr:rowOff>92773</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4541500" y="6677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109300</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357428" y="6452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40" name="直線コネクタ 539">
          <a:extLst>
            <a:ext uri="{FF2B5EF4-FFF2-40B4-BE49-F238E27FC236}">
              <a16:creationId xmlns:a16="http://schemas.microsoft.com/office/drawing/2014/main" id="{00000000-0008-0000-0600-00001C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157137</xdr:rowOff>
    </xdr:from>
    <xdr:to>
      <xdr:col>72</xdr:col>
      <xdr:colOff>38100</xdr:colOff>
      <xdr:row>39</xdr:row>
      <xdr:rowOff>87287</xdr:rowOff>
    </xdr:to>
    <xdr:sp macro="" textlink="">
      <xdr:nvSpPr>
        <xdr:cNvPr id="541" name="フローチャート: 判断 540">
          <a:extLst>
            <a:ext uri="{FF2B5EF4-FFF2-40B4-BE49-F238E27FC236}">
              <a16:creationId xmlns:a16="http://schemas.microsoft.com/office/drawing/2014/main" id="{00000000-0008-0000-0600-00001D020000}"/>
            </a:ext>
          </a:extLst>
        </xdr:cNvPr>
        <xdr:cNvSpPr/>
      </xdr:nvSpPr>
      <xdr:spPr>
        <a:xfrm>
          <a:off x="13652500" y="667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103814</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468428" y="644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160517</xdr:rowOff>
    </xdr:from>
    <xdr:to>
      <xdr:col>67</xdr:col>
      <xdr:colOff>101600</xdr:colOff>
      <xdr:row>39</xdr:row>
      <xdr:rowOff>90667</xdr:rowOff>
    </xdr:to>
    <xdr:sp macro="" textlink="">
      <xdr:nvSpPr>
        <xdr:cNvPr id="543" name="フローチャート: 判断 542">
          <a:extLst>
            <a:ext uri="{FF2B5EF4-FFF2-40B4-BE49-F238E27FC236}">
              <a16:creationId xmlns:a16="http://schemas.microsoft.com/office/drawing/2014/main" id="{00000000-0008-0000-0600-00001F020000}"/>
            </a:ext>
          </a:extLst>
        </xdr:cNvPr>
        <xdr:cNvSpPr/>
      </xdr:nvSpPr>
      <xdr:spPr>
        <a:xfrm>
          <a:off x="12763500" y="6675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107194</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579428" y="6450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148806</xdr:rowOff>
    </xdr:from>
    <xdr:ext cx="249299" cy="259045"/>
    <xdr:sp macro="" textlink="">
      <xdr:nvSpPr>
        <xdr:cNvPr id="551" name="災害復旧事業費該当値テキスト">
          <a:extLst>
            <a:ext uri="{FF2B5EF4-FFF2-40B4-BE49-F238E27FC236}">
              <a16:creationId xmlns:a16="http://schemas.microsoft.com/office/drawing/2014/main" id="{00000000-0008-0000-0600-000027020000}"/>
            </a:ext>
          </a:extLst>
        </xdr:cNvPr>
        <xdr:cNvSpPr txBox="1"/>
      </xdr:nvSpPr>
      <xdr:spPr>
        <a:xfrm>
          <a:off x="16370300" y="66639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52" name="楕円 551">
          <a:extLst>
            <a:ext uri="{FF2B5EF4-FFF2-40B4-BE49-F238E27FC236}">
              <a16:creationId xmlns:a16="http://schemas.microsoft.com/office/drawing/2014/main" id="{00000000-0008-0000-0600-000028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54" name="楕円 553">
          <a:extLst>
            <a:ext uri="{FF2B5EF4-FFF2-40B4-BE49-F238E27FC236}">
              <a16:creationId xmlns:a16="http://schemas.microsoft.com/office/drawing/2014/main" id="{00000000-0008-0000-0600-00002A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56" name="楕円 555">
          <a:extLst>
            <a:ext uri="{FF2B5EF4-FFF2-40B4-BE49-F238E27FC236}">
              <a16:creationId xmlns:a16="http://schemas.microsoft.com/office/drawing/2014/main" id="{00000000-0008-0000-0600-00002C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8" name="楕円 557">
          <a:extLst>
            <a:ext uri="{FF2B5EF4-FFF2-40B4-BE49-F238E27FC236}">
              <a16:creationId xmlns:a16="http://schemas.microsoft.com/office/drawing/2014/main" id="{00000000-0008-0000-0600-00002E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5" name="正方形/長方形 564">
          <a:extLst>
            <a:ext uri="{FF2B5EF4-FFF2-40B4-BE49-F238E27FC236}">
              <a16:creationId xmlns:a16="http://schemas.microsoft.com/office/drawing/2014/main" id="{00000000-0008-0000-0600-00003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6" name="正方形/長方形 565">
          <a:extLst>
            <a:ext uri="{FF2B5EF4-FFF2-40B4-BE49-F238E27FC236}">
              <a16:creationId xmlns:a16="http://schemas.microsoft.com/office/drawing/2014/main" id="{00000000-0008-0000-0600-00003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7" name="正方形/長方形 566">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4" name="失業対策事業費グラフ枠">
          <a:extLst>
            <a:ext uri="{FF2B5EF4-FFF2-40B4-BE49-F238E27FC236}">
              <a16:creationId xmlns:a16="http://schemas.microsoft.com/office/drawing/2014/main" id="{00000000-0008-0000-0600-00003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6" name="失業対策事業費最小値テキスト">
          <a:extLst>
            <a:ext uri="{FF2B5EF4-FFF2-40B4-BE49-F238E27FC236}">
              <a16:creationId xmlns:a16="http://schemas.microsoft.com/office/drawing/2014/main" id="{00000000-0008-0000-0600-000040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8" name="失業対策事業費最大値テキスト">
          <a:extLst>
            <a:ext uri="{FF2B5EF4-FFF2-40B4-BE49-F238E27FC236}">
              <a16:creationId xmlns:a16="http://schemas.microsoft.com/office/drawing/2014/main" id="{00000000-0008-0000-0600-000042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81" name="失業対策事業費平均値テキスト">
          <a:extLst>
            <a:ext uri="{FF2B5EF4-FFF2-40B4-BE49-F238E27FC236}">
              <a16:creationId xmlns:a16="http://schemas.microsoft.com/office/drawing/2014/main" id="{00000000-0008-0000-0600-000045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9" name="直線コネクタ 588">
          <a:extLst>
            <a:ext uri="{FF2B5EF4-FFF2-40B4-BE49-F238E27FC236}">
              <a16:creationId xmlns:a16="http://schemas.microsoft.com/office/drawing/2014/main" id="{00000000-0008-0000-0600-00004D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90" name="フローチャート: 判断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フローチャート: 判断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600" name="失業対策事業費該当値テキスト">
          <a:extLst>
            <a:ext uri="{FF2B5EF4-FFF2-40B4-BE49-F238E27FC236}">
              <a16:creationId xmlns:a16="http://schemas.microsoft.com/office/drawing/2014/main" id="{00000000-0008-0000-0600-000058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601" name="楕円 600">
          <a:extLst>
            <a:ext uri="{FF2B5EF4-FFF2-40B4-BE49-F238E27FC236}">
              <a16:creationId xmlns:a16="http://schemas.microsoft.com/office/drawing/2014/main" id="{00000000-0008-0000-0600-000059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3" name="楕円 602">
          <a:extLst>
            <a:ext uri="{FF2B5EF4-FFF2-40B4-BE49-F238E27FC236}">
              <a16:creationId xmlns:a16="http://schemas.microsoft.com/office/drawing/2014/main" id="{00000000-0008-0000-0600-00005B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5" name="楕円 604">
          <a:extLst>
            <a:ext uri="{FF2B5EF4-FFF2-40B4-BE49-F238E27FC236}">
              <a16:creationId xmlns:a16="http://schemas.microsoft.com/office/drawing/2014/main" id="{00000000-0008-0000-0600-00005D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7" name="楕円 606">
          <a:extLst>
            <a:ext uri="{FF2B5EF4-FFF2-40B4-BE49-F238E27FC236}">
              <a16:creationId xmlns:a16="http://schemas.microsoft.com/office/drawing/2014/main" id="{00000000-0008-0000-0600-00005F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600-00006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600-00006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6" name="正方形/長方形 615">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1" name="公債費グラフ枠">
          <a:extLst>
            <a:ext uri="{FF2B5EF4-FFF2-40B4-BE49-F238E27FC236}">
              <a16:creationId xmlns:a16="http://schemas.microsoft.com/office/drawing/2014/main" id="{00000000-0008-0000-0600-00007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6788</xdr:rowOff>
    </xdr:from>
    <xdr:to>
      <xdr:col>85</xdr:col>
      <xdr:colOff>126364</xdr:colOff>
      <xdr:row>77</xdr:row>
      <xdr:rowOff>148006</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6317595" y="12008288"/>
          <a:ext cx="1269" cy="1341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151833</xdr:rowOff>
    </xdr:from>
    <xdr:ext cx="534377" cy="259045"/>
    <xdr:sp macro="" textlink="">
      <xdr:nvSpPr>
        <xdr:cNvPr id="633" name="公債費最小値テキスト">
          <a:extLst>
            <a:ext uri="{FF2B5EF4-FFF2-40B4-BE49-F238E27FC236}">
              <a16:creationId xmlns:a16="http://schemas.microsoft.com/office/drawing/2014/main" id="{00000000-0008-0000-0600-000079020000}"/>
            </a:ext>
          </a:extLst>
        </xdr:cNvPr>
        <xdr:cNvSpPr txBox="1"/>
      </xdr:nvSpPr>
      <xdr:spPr>
        <a:xfrm>
          <a:off x="16370300" y="1335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148006</xdr:rowOff>
    </xdr:from>
    <xdr:to>
      <xdr:col>86</xdr:col>
      <xdr:colOff>25400</xdr:colOff>
      <xdr:row>77</xdr:row>
      <xdr:rowOff>148006</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3349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124915</xdr:rowOff>
    </xdr:from>
    <xdr:ext cx="534377" cy="259045"/>
    <xdr:sp macro="" textlink="">
      <xdr:nvSpPr>
        <xdr:cNvPr id="635" name="公債費最大値テキスト">
          <a:extLst>
            <a:ext uri="{FF2B5EF4-FFF2-40B4-BE49-F238E27FC236}">
              <a16:creationId xmlns:a16="http://schemas.microsoft.com/office/drawing/2014/main" id="{00000000-0008-0000-0600-00007B020000}"/>
            </a:ext>
          </a:extLst>
        </xdr:cNvPr>
        <xdr:cNvSpPr txBox="1"/>
      </xdr:nvSpPr>
      <xdr:spPr>
        <a:xfrm>
          <a:off x="16370300" y="11783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6788</xdr:rowOff>
    </xdr:from>
    <xdr:to>
      <xdr:col>86</xdr:col>
      <xdr:colOff>25400</xdr:colOff>
      <xdr:row>70</xdr:row>
      <xdr:rowOff>6788</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6230600" y="12008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162331</xdr:rowOff>
    </xdr:from>
    <xdr:to>
      <xdr:col>85</xdr:col>
      <xdr:colOff>127000</xdr:colOff>
      <xdr:row>75</xdr:row>
      <xdr:rowOff>16828</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5481300" y="12849631"/>
          <a:ext cx="838200" cy="25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163701</xdr:rowOff>
    </xdr:from>
    <xdr:ext cx="534377" cy="259045"/>
    <xdr:sp macro="" textlink="">
      <xdr:nvSpPr>
        <xdr:cNvPr id="638" name="公債費平均値テキスト">
          <a:extLst>
            <a:ext uri="{FF2B5EF4-FFF2-40B4-BE49-F238E27FC236}">
              <a16:creationId xmlns:a16="http://schemas.microsoft.com/office/drawing/2014/main" id="{00000000-0008-0000-0600-00007E020000}"/>
            </a:ext>
          </a:extLst>
        </xdr:cNvPr>
        <xdr:cNvSpPr txBox="1"/>
      </xdr:nvSpPr>
      <xdr:spPr>
        <a:xfrm>
          <a:off x="16370300" y="128510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13824</xdr:rowOff>
    </xdr:from>
    <xdr:to>
      <xdr:col>85</xdr:col>
      <xdr:colOff>177800</xdr:colOff>
      <xdr:row>75</xdr:row>
      <xdr:rowOff>115424</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6268700" y="1287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16828</xdr:rowOff>
    </xdr:from>
    <xdr:to>
      <xdr:col>81</xdr:col>
      <xdr:colOff>50800</xdr:colOff>
      <xdr:row>75</xdr:row>
      <xdr:rowOff>83007</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4592300" y="12875578"/>
          <a:ext cx="889000" cy="6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1156</xdr:rowOff>
    </xdr:from>
    <xdr:to>
      <xdr:col>81</xdr:col>
      <xdr:colOff>101600</xdr:colOff>
      <xdr:row>75</xdr:row>
      <xdr:rowOff>102756</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5430500" y="1285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93883</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14111" y="12952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83007</xdr:rowOff>
    </xdr:from>
    <xdr:to>
      <xdr:col>76</xdr:col>
      <xdr:colOff>114300</xdr:colOff>
      <xdr:row>75</xdr:row>
      <xdr:rowOff>149720</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flipV="1">
          <a:off x="13703300" y="12941757"/>
          <a:ext cx="889000" cy="66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30969</xdr:rowOff>
    </xdr:from>
    <xdr:to>
      <xdr:col>76</xdr:col>
      <xdr:colOff>165100</xdr:colOff>
      <xdr:row>75</xdr:row>
      <xdr:rowOff>132569</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4541500" y="1288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149096</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325111" y="1266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149720</xdr:rowOff>
    </xdr:from>
    <xdr:to>
      <xdr:col>71</xdr:col>
      <xdr:colOff>177800</xdr:colOff>
      <xdr:row>76</xdr:row>
      <xdr:rowOff>12522</xdr:rowOff>
    </xdr:to>
    <xdr:cxnSp macro="">
      <xdr:nvCxnSpPr>
        <xdr:cNvPr id="646" name="直線コネクタ 645">
          <a:extLst>
            <a:ext uri="{FF2B5EF4-FFF2-40B4-BE49-F238E27FC236}">
              <a16:creationId xmlns:a16="http://schemas.microsoft.com/office/drawing/2014/main" id="{00000000-0008-0000-0600-000086020000}"/>
            </a:ext>
          </a:extLst>
        </xdr:cNvPr>
        <xdr:cNvCxnSpPr/>
      </xdr:nvCxnSpPr>
      <xdr:spPr>
        <a:xfrm flipV="1">
          <a:off x="12814300" y="13008470"/>
          <a:ext cx="889000" cy="34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84709</xdr:rowOff>
    </xdr:from>
    <xdr:to>
      <xdr:col>72</xdr:col>
      <xdr:colOff>38100</xdr:colOff>
      <xdr:row>76</xdr:row>
      <xdr:rowOff>14858</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3652500" y="129434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31386</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2718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13348</xdr:rowOff>
    </xdr:from>
    <xdr:to>
      <xdr:col>67</xdr:col>
      <xdr:colOff>101600</xdr:colOff>
      <xdr:row>75</xdr:row>
      <xdr:rowOff>114948</xdr:rowOff>
    </xdr:to>
    <xdr:sp macro="" textlink="">
      <xdr:nvSpPr>
        <xdr:cNvPr id="649" name="フローチャート: 判断 648">
          <a:extLst>
            <a:ext uri="{FF2B5EF4-FFF2-40B4-BE49-F238E27FC236}">
              <a16:creationId xmlns:a16="http://schemas.microsoft.com/office/drawing/2014/main" id="{00000000-0008-0000-0600-000089020000}"/>
            </a:ext>
          </a:extLst>
        </xdr:cNvPr>
        <xdr:cNvSpPr/>
      </xdr:nvSpPr>
      <xdr:spPr>
        <a:xfrm>
          <a:off x="12763500" y="1287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131475</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2647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111531</xdr:rowOff>
    </xdr:from>
    <xdr:to>
      <xdr:col>85</xdr:col>
      <xdr:colOff>177800</xdr:colOff>
      <xdr:row>75</xdr:row>
      <xdr:rowOff>41681</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6268700" y="1279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134408</xdr:rowOff>
    </xdr:from>
    <xdr:ext cx="534377" cy="259045"/>
    <xdr:sp macro="" textlink="">
      <xdr:nvSpPr>
        <xdr:cNvPr id="657" name="公債費該当値テキスト">
          <a:extLst>
            <a:ext uri="{FF2B5EF4-FFF2-40B4-BE49-F238E27FC236}">
              <a16:creationId xmlns:a16="http://schemas.microsoft.com/office/drawing/2014/main" id="{00000000-0008-0000-0600-000091020000}"/>
            </a:ext>
          </a:extLst>
        </xdr:cNvPr>
        <xdr:cNvSpPr txBox="1"/>
      </xdr:nvSpPr>
      <xdr:spPr>
        <a:xfrm>
          <a:off x="16370300" y="12650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137478</xdr:rowOff>
    </xdr:from>
    <xdr:to>
      <xdr:col>81</xdr:col>
      <xdr:colOff>101600</xdr:colOff>
      <xdr:row>75</xdr:row>
      <xdr:rowOff>67628</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5430500" y="12824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84155</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5214111" y="12600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32207</xdr:rowOff>
    </xdr:from>
    <xdr:to>
      <xdr:col>76</xdr:col>
      <xdr:colOff>165100</xdr:colOff>
      <xdr:row>75</xdr:row>
      <xdr:rowOff>133807</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4541500" y="12890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124934</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4325111" y="12983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98920</xdr:rowOff>
    </xdr:from>
    <xdr:to>
      <xdr:col>72</xdr:col>
      <xdr:colOff>38100</xdr:colOff>
      <xdr:row>76</xdr:row>
      <xdr:rowOff>29071</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3652500" y="1295767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20197</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3436111" y="13050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133172</xdr:rowOff>
    </xdr:from>
    <xdr:to>
      <xdr:col>67</xdr:col>
      <xdr:colOff>101600</xdr:colOff>
      <xdr:row>76</xdr:row>
      <xdr:rowOff>63323</xdr:rowOff>
    </xdr:to>
    <xdr:sp macro="" textlink="">
      <xdr:nvSpPr>
        <xdr:cNvPr id="664" name="楕円 663">
          <a:extLst>
            <a:ext uri="{FF2B5EF4-FFF2-40B4-BE49-F238E27FC236}">
              <a16:creationId xmlns:a16="http://schemas.microsoft.com/office/drawing/2014/main" id="{00000000-0008-0000-0600-000098020000}"/>
            </a:ext>
          </a:extLst>
        </xdr:cNvPr>
        <xdr:cNvSpPr/>
      </xdr:nvSpPr>
      <xdr:spPr>
        <a:xfrm>
          <a:off x="12763500" y="1299192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54449</xdr:rowOff>
    </xdr:from>
    <xdr:ext cx="534377"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547111" y="13084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2" name="正方形/長方形 671">
          <a:extLst>
            <a:ext uri="{FF2B5EF4-FFF2-40B4-BE49-F238E27FC236}">
              <a16:creationId xmlns:a16="http://schemas.microsoft.com/office/drawing/2014/main" id="{00000000-0008-0000-0600-0000A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3" name="正方形/長方形 672">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積立金グラフ枠">
          <a:extLst>
            <a:ext uri="{FF2B5EF4-FFF2-40B4-BE49-F238E27FC236}">
              <a16:creationId xmlns:a16="http://schemas.microsoft.com/office/drawing/2014/main" id="{00000000-0008-0000-0600-0000B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157158</xdr:rowOff>
    </xdr:from>
    <xdr:to>
      <xdr:col>85</xdr:col>
      <xdr:colOff>126364</xdr:colOff>
      <xdr:row>99</xdr:row>
      <xdr:rowOff>39326</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6317595" y="15416208"/>
          <a:ext cx="1269" cy="15966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43153</xdr:rowOff>
    </xdr:from>
    <xdr:ext cx="469744" cy="259045"/>
    <xdr:sp macro="" textlink="">
      <xdr:nvSpPr>
        <xdr:cNvPr id="690" name="積立金最小値テキスト">
          <a:extLst>
            <a:ext uri="{FF2B5EF4-FFF2-40B4-BE49-F238E27FC236}">
              <a16:creationId xmlns:a16="http://schemas.microsoft.com/office/drawing/2014/main" id="{00000000-0008-0000-0600-0000B2020000}"/>
            </a:ext>
          </a:extLst>
        </xdr:cNvPr>
        <xdr:cNvSpPr txBox="1"/>
      </xdr:nvSpPr>
      <xdr:spPr>
        <a:xfrm>
          <a:off x="16370300" y="17016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39326</xdr:rowOff>
    </xdr:from>
    <xdr:to>
      <xdr:col>86</xdr:col>
      <xdr:colOff>25400</xdr:colOff>
      <xdr:row>99</xdr:row>
      <xdr:rowOff>39326</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7012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103835</xdr:rowOff>
    </xdr:from>
    <xdr:ext cx="599010" cy="259045"/>
    <xdr:sp macro="" textlink="">
      <xdr:nvSpPr>
        <xdr:cNvPr id="692" name="積立金最大値テキスト">
          <a:extLst>
            <a:ext uri="{FF2B5EF4-FFF2-40B4-BE49-F238E27FC236}">
              <a16:creationId xmlns:a16="http://schemas.microsoft.com/office/drawing/2014/main" id="{00000000-0008-0000-0600-0000B4020000}"/>
            </a:ext>
          </a:extLst>
        </xdr:cNvPr>
        <xdr:cNvSpPr txBox="1"/>
      </xdr:nvSpPr>
      <xdr:spPr>
        <a:xfrm>
          <a:off x="16370300" y="15191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157158</xdr:rowOff>
    </xdr:from>
    <xdr:to>
      <xdr:col>86</xdr:col>
      <xdr:colOff>25400</xdr:colOff>
      <xdr:row>89</xdr:row>
      <xdr:rowOff>157158</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6230600" y="15416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42473</xdr:rowOff>
    </xdr:from>
    <xdr:to>
      <xdr:col>85</xdr:col>
      <xdr:colOff>127000</xdr:colOff>
      <xdr:row>98</xdr:row>
      <xdr:rowOff>96890</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a:off x="15481300" y="16844573"/>
          <a:ext cx="838200" cy="54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25207</xdr:rowOff>
    </xdr:from>
    <xdr:ext cx="534377" cy="259045"/>
    <xdr:sp macro="" textlink="">
      <xdr:nvSpPr>
        <xdr:cNvPr id="695" name="積立金平均値テキスト">
          <a:extLst>
            <a:ext uri="{FF2B5EF4-FFF2-40B4-BE49-F238E27FC236}">
              <a16:creationId xmlns:a16="http://schemas.microsoft.com/office/drawing/2014/main" id="{00000000-0008-0000-0600-0000B7020000}"/>
            </a:ext>
          </a:extLst>
        </xdr:cNvPr>
        <xdr:cNvSpPr txBox="1"/>
      </xdr:nvSpPr>
      <xdr:spPr>
        <a:xfrm>
          <a:off x="16370300" y="168273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46780</xdr:rowOff>
    </xdr:from>
    <xdr:to>
      <xdr:col>85</xdr:col>
      <xdr:colOff>177800</xdr:colOff>
      <xdr:row>98</xdr:row>
      <xdr:rowOff>148380</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6268700" y="1684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42473</xdr:rowOff>
    </xdr:from>
    <xdr:to>
      <xdr:col>81</xdr:col>
      <xdr:colOff>50800</xdr:colOff>
      <xdr:row>98</xdr:row>
      <xdr:rowOff>57587</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flipV="1">
          <a:off x="14592300" y="16844573"/>
          <a:ext cx="889000" cy="15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53197</xdr:rowOff>
    </xdr:from>
    <xdr:to>
      <xdr:col>81</xdr:col>
      <xdr:colOff>101600</xdr:colOff>
      <xdr:row>98</xdr:row>
      <xdr:rowOff>154797</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5430500" y="16855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145924</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6948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57587</xdr:rowOff>
    </xdr:from>
    <xdr:to>
      <xdr:col>76</xdr:col>
      <xdr:colOff>114300</xdr:colOff>
      <xdr:row>98</xdr:row>
      <xdr:rowOff>104778</xdr:rowOff>
    </xdr:to>
    <xdr:cxnSp macro="">
      <xdr:nvCxnSpPr>
        <xdr:cNvPr id="700" name="直線コネクタ 699">
          <a:extLst>
            <a:ext uri="{FF2B5EF4-FFF2-40B4-BE49-F238E27FC236}">
              <a16:creationId xmlns:a16="http://schemas.microsoft.com/office/drawing/2014/main" id="{00000000-0008-0000-0600-0000BC020000}"/>
            </a:ext>
          </a:extLst>
        </xdr:cNvPr>
        <xdr:cNvCxnSpPr/>
      </xdr:nvCxnSpPr>
      <xdr:spPr>
        <a:xfrm flipV="1">
          <a:off x="13703300" y="16859687"/>
          <a:ext cx="889000" cy="47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52735</xdr:rowOff>
    </xdr:from>
    <xdr:to>
      <xdr:col>76</xdr:col>
      <xdr:colOff>165100</xdr:colOff>
      <xdr:row>98</xdr:row>
      <xdr:rowOff>154335</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4541500" y="16854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145462</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325111" y="16947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104778</xdr:rowOff>
    </xdr:from>
    <xdr:to>
      <xdr:col>71</xdr:col>
      <xdr:colOff>177800</xdr:colOff>
      <xdr:row>98</xdr:row>
      <xdr:rowOff>155161</xdr:rowOff>
    </xdr:to>
    <xdr:cxnSp macro="">
      <xdr:nvCxnSpPr>
        <xdr:cNvPr id="703" name="直線コネクタ 702">
          <a:extLst>
            <a:ext uri="{FF2B5EF4-FFF2-40B4-BE49-F238E27FC236}">
              <a16:creationId xmlns:a16="http://schemas.microsoft.com/office/drawing/2014/main" id="{00000000-0008-0000-0600-0000BF020000}"/>
            </a:ext>
          </a:extLst>
        </xdr:cNvPr>
        <xdr:cNvCxnSpPr/>
      </xdr:nvCxnSpPr>
      <xdr:spPr>
        <a:xfrm flipV="1">
          <a:off x="12814300" y="16906878"/>
          <a:ext cx="889000" cy="50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101149</xdr:rowOff>
    </xdr:from>
    <xdr:to>
      <xdr:col>72</xdr:col>
      <xdr:colOff>38100</xdr:colOff>
      <xdr:row>99</xdr:row>
      <xdr:rowOff>31299</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3652500" y="16903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22426</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36111" y="16995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110068</xdr:rowOff>
    </xdr:from>
    <xdr:to>
      <xdr:col>67</xdr:col>
      <xdr:colOff>101600</xdr:colOff>
      <xdr:row>99</xdr:row>
      <xdr:rowOff>40218</xdr:rowOff>
    </xdr:to>
    <xdr:sp macro="" textlink="">
      <xdr:nvSpPr>
        <xdr:cNvPr id="706" name="フローチャート: 判断 705">
          <a:extLst>
            <a:ext uri="{FF2B5EF4-FFF2-40B4-BE49-F238E27FC236}">
              <a16:creationId xmlns:a16="http://schemas.microsoft.com/office/drawing/2014/main" id="{00000000-0008-0000-0600-0000C2020000}"/>
            </a:ext>
          </a:extLst>
        </xdr:cNvPr>
        <xdr:cNvSpPr/>
      </xdr:nvSpPr>
      <xdr:spPr>
        <a:xfrm>
          <a:off x="12763500" y="16912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31345</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47111" y="17004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46090</xdr:rowOff>
    </xdr:from>
    <xdr:to>
      <xdr:col>85</xdr:col>
      <xdr:colOff>177800</xdr:colOff>
      <xdr:row>98</xdr:row>
      <xdr:rowOff>147690</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6268700" y="16848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5467</xdr:rowOff>
    </xdr:from>
    <xdr:ext cx="534377" cy="259045"/>
    <xdr:sp macro="" textlink="">
      <xdr:nvSpPr>
        <xdr:cNvPr id="714" name="積立金該当値テキスト">
          <a:extLst>
            <a:ext uri="{FF2B5EF4-FFF2-40B4-BE49-F238E27FC236}">
              <a16:creationId xmlns:a16="http://schemas.microsoft.com/office/drawing/2014/main" id="{00000000-0008-0000-0600-0000CA020000}"/>
            </a:ext>
          </a:extLst>
        </xdr:cNvPr>
        <xdr:cNvSpPr txBox="1"/>
      </xdr:nvSpPr>
      <xdr:spPr>
        <a:xfrm>
          <a:off x="16370300" y="16636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163123</xdr:rowOff>
    </xdr:from>
    <xdr:to>
      <xdr:col>81</xdr:col>
      <xdr:colOff>101600</xdr:colOff>
      <xdr:row>98</xdr:row>
      <xdr:rowOff>93273</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5430500" y="1679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109800</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5214111" y="16569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6787</xdr:rowOff>
    </xdr:from>
    <xdr:to>
      <xdr:col>76</xdr:col>
      <xdr:colOff>165100</xdr:colOff>
      <xdr:row>98</xdr:row>
      <xdr:rowOff>108387</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4541500" y="16808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124914</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4325111" y="16584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53978</xdr:rowOff>
    </xdr:from>
    <xdr:to>
      <xdr:col>72</xdr:col>
      <xdr:colOff>38100</xdr:colOff>
      <xdr:row>98</xdr:row>
      <xdr:rowOff>155578</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3652500" y="16856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655</xdr:rowOff>
    </xdr:from>
    <xdr:ext cx="534377"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3436111" y="16631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104361</xdr:rowOff>
    </xdr:from>
    <xdr:to>
      <xdr:col>67</xdr:col>
      <xdr:colOff>101600</xdr:colOff>
      <xdr:row>99</xdr:row>
      <xdr:rowOff>34511</xdr:rowOff>
    </xdr:to>
    <xdr:sp macro="" textlink="">
      <xdr:nvSpPr>
        <xdr:cNvPr id="721" name="楕円 720">
          <a:extLst>
            <a:ext uri="{FF2B5EF4-FFF2-40B4-BE49-F238E27FC236}">
              <a16:creationId xmlns:a16="http://schemas.microsoft.com/office/drawing/2014/main" id="{00000000-0008-0000-0600-0000D1020000}"/>
            </a:ext>
          </a:extLst>
        </xdr:cNvPr>
        <xdr:cNvSpPr/>
      </xdr:nvSpPr>
      <xdr:spPr>
        <a:xfrm>
          <a:off x="12763500" y="1690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51038</xdr:rowOff>
    </xdr:from>
    <xdr:ext cx="534377"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2547111" y="16681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a:extLst>
            <a:ext uri="{FF2B5EF4-FFF2-40B4-BE49-F238E27FC236}">
              <a16:creationId xmlns:a16="http://schemas.microsoft.com/office/drawing/2014/main" id="{00000000-0008-0000-0600-0000D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投資及び出資金グラフ枠">
          <a:extLst>
            <a:ext uri="{FF2B5EF4-FFF2-40B4-BE49-F238E27FC236}">
              <a16:creationId xmlns:a16="http://schemas.microsoft.com/office/drawing/2014/main" id="{00000000-0008-0000-06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91884</xdr:rowOff>
    </xdr:from>
    <xdr:to>
      <xdr:col>116</xdr:col>
      <xdr:colOff>62864</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22159595" y="5235384"/>
          <a:ext cx="1269" cy="1495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7" name="投資及び出資金最小値テキスト">
          <a:extLst>
            <a:ext uri="{FF2B5EF4-FFF2-40B4-BE49-F238E27FC236}">
              <a16:creationId xmlns:a16="http://schemas.microsoft.com/office/drawing/2014/main" id="{00000000-0008-0000-0600-0000EB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38561</xdr:rowOff>
    </xdr:from>
    <xdr:ext cx="469744" cy="259045"/>
    <xdr:sp macro="" textlink="">
      <xdr:nvSpPr>
        <xdr:cNvPr id="749" name="投資及び出資金最大値テキスト">
          <a:extLst>
            <a:ext uri="{FF2B5EF4-FFF2-40B4-BE49-F238E27FC236}">
              <a16:creationId xmlns:a16="http://schemas.microsoft.com/office/drawing/2014/main" id="{00000000-0008-0000-0600-0000ED020000}"/>
            </a:ext>
          </a:extLst>
        </xdr:cNvPr>
        <xdr:cNvSpPr txBox="1"/>
      </xdr:nvSpPr>
      <xdr:spPr>
        <a:xfrm>
          <a:off x="22212300" y="5010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91884</xdr:rowOff>
    </xdr:from>
    <xdr:to>
      <xdr:col>116</xdr:col>
      <xdr:colOff>152400</xdr:colOff>
      <xdr:row>30</xdr:row>
      <xdr:rowOff>91884</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2072600" y="5235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7574</xdr:rowOff>
    </xdr:from>
    <xdr:ext cx="469744" cy="259045"/>
    <xdr:sp macro="" textlink="">
      <xdr:nvSpPr>
        <xdr:cNvPr id="752" name="投資及び出資金平均値テキスト">
          <a:extLst>
            <a:ext uri="{FF2B5EF4-FFF2-40B4-BE49-F238E27FC236}">
              <a16:creationId xmlns:a16="http://schemas.microsoft.com/office/drawing/2014/main" id="{00000000-0008-0000-0600-0000F0020000}"/>
            </a:ext>
          </a:extLst>
        </xdr:cNvPr>
        <xdr:cNvSpPr txBox="1"/>
      </xdr:nvSpPr>
      <xdr:spPr>
        <a:xfrm>
          <a:off x="22212300" y="61797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156147</xdr:rowOff>
    </xdr:from>
    <xdr:to>
      <xdr:col>116</xdr:col>
      <xdr:colOff>114300</xdr:colOff>
      <xdr:row>37</xdr:row>
      <xdr:rowOff>86297</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2110700" y="632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167767</xdr:rowOff>
    </xdr:from>
    <xdr:to>
      <xdr:col>112</xdr:col>
      <xdr:colOff>38100</xdr:colOff>
      <xdr:row>37</xdr:row>
      <xdr:rowOff>97917</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21272500" y="6339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114444</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088428" y="611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7" name="直線コネクタ 756">
          <a:extLst>
            <a:ext uri="{FF2B5EF4-FFF2-40B4-BE49-F238E27FC236}">
              <a16:creationId xmlns:a16="http://schemas.microsoft.com/office/drawing/2014/main" id="{00000000-0008-0000-0600-0000F5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147003</xdr:rowOff>
    </xdr:from>
    <xdr:to>
      <xdr:col>107</xdr:col>
      <xdr:colOff>101600</xdr:colOff>
      <xdr:row>37</xdr:row>
      <xdr:rowOff>77153</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20383500" y="631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93680</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199428" y="6094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0" name="直線コネクタ 759">
          <a:extLst>
            <a:ext uri="{FF2B5EF4-FFF2-40B4-BE49-F238E27FC236}">
              <a16:creationId xmlns:a16="http://schemas.microsoft.com/office/drawing/2014/main" id="{00000000-0008-0000-0600-0000F8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73470</xdr:rowOff>
    </xdr:from>
    <xdr:to>
      <xdr:col>102</xdr:col>
      <xdr:colOff>165100</xdr:colOff>
      <xdr:row>37</xdr:row>
      <xdr:rowOff>3620</xdr:rowOff>
    </xdr:to>
    <xdr:sp macro="" textlink="">
      <xdr:nvSpPr>
        <xdr:cNvPr id="761" name="フローチャート: 判断 760">
          <a:extLst>
            <a:ext uri="{FF2B5EF4-FFF2-40B4-BE49-F238E27FC236}">
              <a16:creationId xmlns:a16="http://schemas.microsoft.com/office/drawing/2014/main" id="{00000000-0008-0000-0600-0000F9020000}"/>
            </a:ext>
          </a:extLst>
        </xdr:cNvPr>
        <xdr:cNvSpPr/>
      </xdr:nvSpPr>
      <xdr:spPr>
        <a:xfrm>
          <a:off x="19494500" y="6245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20147</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310428" y="602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88138</xdr:rowOff>
    </xdr:from>
    <xdr:to>
      <xdr:col>98</xdr:col>
      <xdr:colOff>38100</xdr:colOff>
      <xdr:row>38</xdr:row>
      <xdr:rowOff>18288</xdr:rowOff>
    </xdr:to>
    <xdr:sp macro="" textlink="">
      <xdr:nvSpPr>
        <xdr:cNvPr id="763" name="フローチャート: 判断 762">
          <a:extLst>
            <a:ext uri="{FF2B5EF4-FFF2-40B4-BE49-F238E27FC236}">
              <a16:creationId xmlns:a16="http://schemas.microsoft.com/office/drawing/2014/main" id="{00000000-0008-0000-0600-0000FB020000}"/>
            </a:ext>
          </a:extLst>
        </xdr:cNvPr>
        <xdr:cNvSpPr/>
      </xdr:nvSpPr>
      <xdr:spPr>
        <a:xfrm>
          <a:off x="18605500" y="6431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34815</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21428" y="6207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1" name="投資及び出資金該当値テキスト">
          <a:extLst>
            <a:ext uri="{FF2B5EF4-FFF2-40B4-BE49-F238E27FC236}">
              <a16:creationId xmlns:a16="http://schemas.microsoft.com/office/drawing/2014/main" id="{00000000-0008-0000-0600-000003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6" name="楕円 775">
          <a:extLst>
            <a:ext uri="{FF2B5EF4-FFF2-40B4-BE49-F238E27FC236}">
              <a16:creationId xmlns:a16="http://schemas.microsoft.com/office/drawing/2014/main" id="{00000000-0008-0000-0600-000008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8" name="楕円 777">
          <a:extLst>
            <a:ext uri="{FF2B5EF4-FFF2-40B4-BE49-F238E27FC236}">
              <a16:creationId xmlns:a16="http://schemas.microsoft.com/office/drawing/2014/main" id="{00000000-0008-0000-0600-00000A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6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6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6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4" name="貸付金グラフ枠">
          <a:extLst>
            <a:ext uri="{FF2B5EF4-FFF2-40B4-BE49-F238E27FC236}">
              <a16:creationId xmlns:a16="http://schemas.microsoft.com/office/drawing/2014/main" id="{00000000-0008-0000-0600-00002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100544</xdr:rowOff>
    </xdr:from>
    <xdr:to>
      <xdr:col>116</xdr:col>
      <xdr:colOff>62864</xdr:colOff>
      <xdr:row>59</xdr:row>
      <xdr:rowOff>98878</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22159595" y="8673044"/>
          <a:ext cx="1269" cy="1541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806" name="貸付金最小値テキスト">
          <a:extLst>
            <a:ext uri="{FF2B5EF4-FFF2-40B4-BE49-F238E27FC236}">
              <a16:creationId xmlns:a16="http://schemas.microsoft.com/office/drawing/2014/main" id="{00000000-0008-0000-0600-000026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47221</xdr:rowOff>
    </xdr:from>
    <xdr:ext cx="534377" cy="259045"/>
    <xdr:sp macro="" textlink="">
      <xdr:nvSpPr>
        <xdr:cNvPr id="808" name="貸付金最大値テキスト">
          <a:extLst>
            <a:ext uri="{FF2B5EF4-FFF2-40B4-BE49-F238E27FC236}">
              <a16:creationId xmlns:a16="http://schemas.microsoft.com/office/drawing/2014/main" id="{00000000-0008-0000-0600-000028030000}"/>
            </a:ext>
          </a:extLst>
        </xdr:cNvPr>
        <xdr:cNvSpPr txBox="1"/>
      </xdr:nvSpPr>
      <xdr:spPr>
        <a:xfrm>
          <a:off x="22212300" y="8448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100544</xdr:rowOff>
    </xdr:from>
    <xdr:to>
      <xdr:col>116</xdr:col>
      <xdr:colOff>152400</xdr:colOff>
      <xdr:row>50</xdr:row>
      <xdr:rowOff>100544</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22072600" y="8673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133690</xdr:rowOff>
    </xdr:from>
    <xdr:ext cx="469744" cy="259045"/>
    <xdr:sp macro="" textlink="">
      <xdr:nvSpPr>
        <xdr:cNvPr id="811" name="貸付金平均値テキスト">
          <a:extLst>
            <a:ext uri="{FF2B5EF4-FFF2-40B4-BE49-F238E27FC236}">
              <a16:creationId xmlns:a16="http://schemas.microsoft.com/office/drawing/2014/main" id="{00000000-0008-0000-0600-00002B030000}"/>
            </a:ext>
          </a:extLst>
        </xdr:cNvPr>
        <xdr:cNvSpPr txBox="1"/>
      </xdr:nvSpPr>
      <xdr:spPr>
        <a:xfrm>
          <a:off x="22212300" y="99063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110813</xdr:rowOff>
    </xdr:from>
    <xdr:to>
      <xdr:col>116</xdr:col>
      <xdr:colOff>114300</xdr:colOff>
      <xdr:row>59</xdr:row>
      <xdr:rowOff>40963</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22110700" y="10054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813" name="直線コネクタ 812">
          <a:extLst>
            <a:ext uri="{FF2B5EF4-FFF2-40B4-BE49-F238E27FC236}">
              <a16:creationId xmlns:a16="http://schemas.microsoft.com/office/drawing/2014/main" id="{00000000-0008-0000-0600-00002D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135796</xdr:rowOff>
    </xdr:from>
    <xdr:to>
      <xdr:col>112</xdr:col>
      <xdr:colOff>38100</xdr:colOff>
      <xdr:row>59</xdr:row>
      <xdr:rowOff>65946</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21272500" y="1007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82473</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088428" y="9855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816" name="直線コネクタ 815">
          <a:extLst>
            <a:ext uri="{FF2B5EF4-FFF2-40B4-BE49-F238E27FC236}">
              <a16:creationId xmlns:a16="http://schemas.microsoft.com/office/drawing/2014/main" id="{00000000-0008-0000-0600-000030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132334</xdr:rowOff>
    </xdr:from>
    <xdr:to>
      <xdr:col>107</xdr:col>
      <xdr:colOff>101600</xdr:colOff>
      <xdr:row>59</xdr:row>
      <xdr:rowOff>62484</xdr:rowOff>
    </xdr:to>
    <xdr:sp macro="" textlink="">
      <xdr:nvSpPr>
        <xdr:cNvPr id="817" name="フローチャート: 判断 816">
          <a:extLst>
            <a:ext uri="{FF2B5EF4-FFF2-40B4-BE49-F238E27FC236}">
              <a16:creationId xmlns:a16="http://schemas.microsoft.com/office/drawing/2014/main" id="{00000000-0008-0000-0600-000031030000}"/>
            </a:ext>
          </a:extLst>
        </xdr:cNvPr>
        <xdr:cNvSpPr/>
      </xdr:nvSpPr>
      <xdr:spPr>
        <a:xfrm>
          <a:off x="20383500" y="10076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79011</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199428" y="9851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19" name="直線コネクタ 818">
          <a:extLst>
            <a:ext uri="{FF2B5EF4-FFF2-40B4-BE49-F238E27FC236}">
              <a16:creationId xmlns:a16="http://schemas.microsoft.com/office/drawing/2014/main" id="{00000000-0008-0000-0600-000033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132236</xdr:rowOff>
    </xdr:from>
    <xdr:to>
      <xdr:col>102</xdr:col>
      <xdr:colOff>165100</xdr:colOff>
      <xdr:row>59</xdr:row>
      <xdr:rowOff>62386</xdr:rowOff>
    </xdr:to>
    <xdr:sp macro="" textlink="">
      <xdr:nvSpPr>
        <xdr:cNvPr id="820" name="フローチャート: 判断 819">
          <a:extLst>
            <a:ext uri="{FF2B5EF4-FFF2-40B4-BE49-F238E27FC236}">
              <a16:creationId xmlns:a16="http://schemas.microsoft.com/office/drawing/2014/main" id="{00000000-0008-0000-0600-000034030000}"/>
            </a:ext>
          </a:extLst>
        </xdr:cNvPr>
        <xdr:cNvSpPr/>
      </xdr:nvSpPr>
      <xdr:spPr>
        <a:xfrm>
          <a:off x="19494500" y="10076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78913</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10428" y="9851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149675</xdr:rowOff>
    </xdr:from>
    <xdr:to>
      <xdr:col>98</xdr:col>
      <xdr:colOff>38100</xdr:colOff>
      <xdr:row>59</xdr:row>
      <xdr:rowOff>79825</xdr:rowOff>
    </xdr:to>
    <xdr:sp macro="" textlink="">
      <xdr:nvSpPr>
        <xdr:cNvPr id="822" name="フローチャート: 判断 821">
          <a:extLst>
            <a:ext uri="{FF2B5EF4-FFF2-40B4-BE49-F238E27FC236}">
              <a16:creationId xmlns:a16="http://schemas.microsoft.com/office/drawing/2014/main" id="{00000000-0008-0000-0600-000036030000}"/>
            </a:ext>
          </a:extLst>
        </xdr:cNvPr>
        <xdr:cNvSpPr/>
      </xdr:nvSpPr>
      <xdr:spPr>
        <a:xfrm>
          <a:off x="18605500" y="10093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96352</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21428" y="9869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134455</xdr:rowOff>
    </xdr:from>
    <xdr:ext cx="249299" cy="259045"/>
    <xdr:sp macro="" textlink="">
      <xdr:nvSpPr>
        <xdr:cNvPr id="830" name="貸付金該当値テキスト">
          <a:extLst>
            <a:ext uri="{FF2B5EF4-FFF2-40B4-BE49-F238E27FC236}">
              <a16:creationId xmlns:a16="http://schemas.microsoft.com/office/drawing/2014/main" id="{00000000-0008-0000-0600-00003E030000}"/>
            </a:ext>
          </a:extLst>
        </xdr:cNvPr>
        <xdr:cNvSpPr txBox="1"/>
      </xdr:nvSpPr>
      <xdr:spPr>
        <a:xfrm>
          <a:off x="22212300" y="10078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35" name="楕円 834">
          <a:extLst>
            <a:ext uri="{FF2B5EF4-FFF2-40B4-BE49-F238E27FC236}">
              <a16:creationId xmlns:a16="http://schemas.microsoft.com/office/drawing/2014/main" id="{00000000-0008-0000-0600-000043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37" name="楕円 836">
          <a:extLst>
            <a:ext uri="{FF2B5EF4-FFF2-40B4-BE49-F238E27FC236}">
              <a16:creationId xmlns:a16="http://schemas.microsoft.com/office/drawing/2014/main" id="{00000000-0008-0000-0600-000045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3" name="正方形/長方形 842">
          <a:extLst>
            <a:ext uri="{FF2B5EF4-FFF2-40B4-BE49-F238E27FC236}">
              <a16:creationId xmlns:a16="http://schemas.microsoft.com/office/drawing/2014/main" id="{00000000-0008-0000-0600-00004B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4" name="正方形/長方形 843">
          <a:extLst>
            <a:ext uri="{FF2B5EF4-FFF2-40B4-BE49-F238E27FC236}">
              <a16:creationId xmlns:a16="http://schemas.microsoft.com/office/drawing/2014/main" id="{00000000-0008-0000-0600-00004C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5" name="正方形/長方形 844">
          <a:extLst>
            <a:ext uri="{FF2B5EF4-FFF2-40B4-BE49-F238E27FC236}">
              <a16:creationId xmlns:a16="http://schemas.microsoft.com/office/drawing/2014/main" id="{00000000-0008-0000-0600-00004D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6" name="正方形/長方形 845">
          <a:extLst>
            <a:ext uri="{FF2B5EF4-FFF2-40B4-BE49-F238E27FC236}">
              <a16:creationId xmlns:a16="http://schemas.microsoft.com/office/drawing/2014/main" id="{00000000-0008-0000-0600-00004E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60" name="繰出金グラフ枠">
          <a:extLst>
            <a:ext uri="{FF2B5EF4-FFF2-40B4-BE49-F238E27FC236}">
              <a16:creationId xmlns:a16="http://schemas.microsoft.com/office/drawing/2014/main" id="{00000000-0008-0000-0600-00005C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60627</xdr:rowOff>
    </xdr:from>
    <xdr:to>
      <xdr:col>116</xdr:col>
      <xdr:colOff>62864</xdr:colOff>
      <xdr:row>78</xdr:row>
      <xdr:rowOff>148478</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2159595" y="12233577"/>
          <a:ext cx="1269" cy="1288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152305</xdr:rowOff>
    </xdr:from>
    <xdr:ext cx="534377" cy="259045"/>
    <xdr:sp macro="" textlink="">
      <xdr:nvSpPr>
        <xdr:cNvPr id="862" name="繰出金最小値テキスト">
          <a:extLst>
            <a:ext uri="{FF2B5EF4-FFF2-40B4-BE49-F238E27FC236}">
              <a16:creationId xmlns:a16="http://schemas.microsoft.com/office/drawing/2014/main" id="{00000000-0008-0000-0600-00005E030000}"/>
            </a:ext>
          </a:extLst>
        </xdr:cNvPr>
        <xdr:cNvSpPr txBox="1"/>
      </xdr:nvSpPr>
      <xdr:spPr>
        <a:xfrm>
          <a:off x="22212300" y="13525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148478</xdr:rowOff>
    </xdr:from>
    <xdr:to>
      <xdr:col>116</xdr:col>
      <xdr:colOff>152400</xdr:colOff>
      <xdr:row>78</xdr:row>
      <xdr:rowOff>148478</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22072600" y="13521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7304</xdr:rowOff>
    </xdr:from>
    <xdr:ext cx="534377" cy="259045"/>
    <xdr:sp macro="" textlink="">
      <xdr:nvSpPr>
        <xdr:cNvPr id="864" name="繰出金最大値テキスト">
          <a:extLst>
            <a:ext uri="{FF2B5EF4-FFF2-40B4-BE49-F238E27FC236}">
              <a16:creationId xmlns:a16="http://schemas.microsoft.com/office/drawing/2014/main" id="{00000000-0008-0000-0600-000060030000}"/>
            </a:ext>
          </a:extLst>
        </xdr:cNvPr>
        <xdr:cNvSpPr txBox="1"/>
      </xdr:nvSpPr>
      <xdr:spPr>
        <a:xfrm>
          <a:off x="22212300" y="12008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60627</xdr:rowOff>
    </xdr:from>
    <xdr:to>
      <xdr:col>116</xdr:col>
      <xdr:colOff>152400</xdr:colOff>
      <xdr:row>71</xdr:row>
      <xdr:rowOff>60627</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22072600" y="12233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63279</xdr:rowOff>
    </xdr:from>
    <xdr:to>
      <xdr:col>116</xdr:col>
      <xdr:colOff>63500</xdr:colOff>
      <xdr:row>75</xdr:row>
      <xdr:rowOff>107421</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21323300" y="12922029"/>
          <a:ext cx="838200" cy="44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102097</xdr:rowOff>
    </xdr:from>
    <xdr:ext cx="534377" cy="259045"/>
    <xdr:sp macro="" textlink="">
      <xdr:nvSpPr>
        <xdr:cNvPr id="867" name="繰出金平均値テキスト">
          <a:extLst>
            <a:ext uri="{FF2B5EF4-FFF2-40B4-BE49-F238E27FC236}">
              <a16:creationId xmlns:a16="http://schemas.microsoft.com/office/drawing/2014/main" id="{00000000-0008-0000-0600-000063030000}"/>
            </a:ext>
          </a:extLst>
        </xdr:cNvPr>
        <xdr:cNvSpPr txBox="1"/>
      </xdr:nvSpPr>
      <xdr:spPr>
        <a:xfrm>
          <a:off x="22212300" y="129608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123670</xdr:rowOff>
    </xdr:from>
    <xdr:to>
      <xdr:col>116</xdr:col>
      <xdr:colOff>114300</xdr:colOff>
      <xdr:row>76</xdr:row>
      <xdr:rowOff>53820</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22110700" y="1298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107421</xdr:rowOff>
    </xdr:from>
    <xdr:to>
      <xdr:col>111</xdr:col>
      <xdr:colOff>177800</xdr:colOff>
      <xdr:row>75</xdr:row>
      <xdr:rowOff>140020</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flipV="1">
          <a:off x="20434300" y="12966171"/>
          <a:ext cx="889000" cy="32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133111</xdr:rowOff>
    </xdr:from>
    <xdr:to>
      <xdr:col>112</xdr:col>
      <xdr:colOff>38100</xdr:colOff>
      <xdr:row>76</xdr:row>
      <xdr:rowOff>63261</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21272500" y="1299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54388</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056111" y="13084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140020</xdr:rowOff>
    </xdr:from>
    <xdr:to>
      <xdr:col>107</xdr:col>
      <xdr:colOff>50800</xdr:colOff>
      <xdr:row>76</xdr:row>
      <xdr:rowOff>20690</xdr:rowOff>
    </xdr:to>
    <xdr:cxnSp macro="">
      <xdr:nvCxnSpPr>
        <xdr:cNvPr id="872" name="直線コネクタ 871">
          <a:extLst>
            <a:ext uri="{FF2B5EF4-FFF2-40B4-BE49-F238E27FC236}">
              <a16:creationId xmlns:a16="http://schemas.microsoft.com/office/drawing/2014/main" id="{00000000-0008-0000-0600-000068030000}"/>
            </a:ext>
          </a:extLst>
        </xdr:cNvPr>
        <xdr:cNvCxnSpPr/>
      </xdr:nvCxnSpPr>
      <xdr:spPr>
        <a:xfrm flipV="1">
          <a:off x="19545300" y="12998770"/>
          <a:ext cx="889000" cy="52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166030</xdr:rowOff>
    </xdr:from>
    <xdr:to>
      <xdr:col>107</xdr:col>
      <xdr:colOff>101600</xdr:colOff>
      <xdr:row>76</xdr:row>
      <xdr:rowOff>96180</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20383500" y="1302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87307</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167111" y="13117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34453</xdr:rowOff>
    </xdr:from>
    <xdr:to>
      <xdr:col>102</xdr:col>
      <xdr:colOff>114300</xdr:colOff>
      <xdr:row>76</xdr:row>
      <xdr:rowOff>20690</xdr:rowOff>
    </xdr:to>
    <xdr:cxnSp macro="">
      <xdr:nvCxnSpPr>
        <xdr:cNvPr id="875" name="直線コネクタ 874">
          <a:extLst>
            <a:ext uri="{FF2B5EF4-FFF2-40B4-BE49-F238E27FC236}">
              <a16:creationId xmlns:a16="http://schemas.microsoft.com/office/drawing/2014/main" id="{00000000-0008-0000-0600-00006B030000}"/>
            </a:ext>
          </a:extLst>
        </xdr:cNvPr>
        <xdr:cNvCxnSpPr/>
      </xdr:nvCxnSpPr>
      <xdr:spPr>
        <a:xfrm>
          <a:off x="18656300" y="12893203"/>
          <a:ext cx="889000" cy="157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6787</xdr:rowOff>
    </xdr:from>
    <xdr:to>
      <xdr:col>102</xdr:col>
      <xdr:colOff>165100</xdr:colOff>
      <xdr:row>76</xdr:row>
      <xdr:rowOff>108387</xdr:rowOff>
    </xdr:to>
    <xdr:sp macro="" textlink="">
      <xdr:nvSpPr>
        <xdr:cNvPr id="876" name="フローチャート: 判断 875">
          <a:extLst>
            <a:ext uri="{FF2B5EF4-FFF2-40B4-BE49-F238E27FC236}">
              <a16:creationId xmlns:a16="http://schemas.microsoft.com/office/drawing/2014/main" id="{00000000-0008-0000-0600-00006C030000}"/>
            </a:ext>
          </a:extLst>
        </xdr:cNvPr>
        <xdr:cNvSpPr/>
      </xdr:nvSpPr>
      <xdr:spPr>
        <a:xfrm>
          <a:off x="19494500" y="13036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99514</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278111" y="13129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58931</xdr:rowOff>
    </xdr:from>
    <xdr:to>
      <xdr:col>98</xdr:col>
      <xdr:colOff>38100</xdr:colOff>
      <xdr:row>75</xdr:row>
      <xdr:rowOff>160530</xdr:rowOff>
    </xdr:to>
    <xdr:sp macro="" textlink="">
      <xdr:nvSpPr>
        <xdr:cNvPr id="878" name="フローチャート: 判断 877">
          <a:extLst>
            <a:ext uri="{FF2B5EF4-FFF2-40B4-BE49-F238E27FC236}">
              <a16:creationId xmlns:a16="http://schemas.microsoft.com/office/drawing/2014/main" id="{00000000-0008-0000-0600-00006E030000}"/>
            </a:ext>
          </a:extLst>
        </xdr:cNvPr>
        <xdr:cNvSpPr/>
      </xdr:nvSpPr>
      <xdr:spPr>
        <a:xfrm>
          <a:off x="18605500" y="1291768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151658</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389111" y="13010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12479</xdr:rowOff>
    </xdr:from>
    <xdr:to>
      <xdr:col>116</xdr:col>
      <xdr:colOff>114300</xdr:colOff>
      <xdr:row>75</xdr:row>
      <xdr:rowOff>114079</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2110700" y="12871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35356</xdr:rowOff>
    </xdr:from>
    <xdr:ext cx="534377" cy="259045"/>
    <xdr:sp macro="" textlink="">
      <xdr:nvSpPr>
        <xdr:cNvPr id="886" name="繰出金該当値テキスト">
          <a:extLst>
            <a:ext uri="{FF2B5EF4-FFF2-40B4-BE49-F238E27FC236}">
              <a16:creationId xmlns:a16="http://schemas.microsoft.com/office/drawing/2014/main" id="{00000000-0008-0000-0600-000076030000}"/>
            </a:ext>
          </a:extLst>
        </xdr:cNvPr>
        <xdr:cNvSpPr txBox="1"/>
      </xdr:nvSpPr>
      <xdr:spPr>
        <a:xfrm>
          <a:off x="22212300" y="12722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56621</xdr:rowOff>
    </xdr:from>
    <xdr:to>
      <xdr:col>112</xdr:col>
      <xdr:colOff>38100</xdr:colOff>
      <xdr:row>75</xdr:row>
      <xdr:rowOff>158221</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21272500" y="12915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3298</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21056111" y="12690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89220</xdr:rowOff>
    </xdr:from>
    <xdr:to>
      <xdr:col>107</xdr:col>
      <xdr:colOff>101600</xdr:colOff>
      <xdr:row>76</xdr:row>
      <xdr:rowOff>19369</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20383500" y="1294797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35897</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20167111" y="12723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141341</xdr:rowOff>
    </xdr:from>
    <xdr:to>
      <xdr:col>102</xdr:col>
      <xdr:colOff>165100</xdr:colOff>
      <xdr:row>76</xdr:row>
      <xdr:rowOff>71490</xdr:rowOff>
    </xdr:to>
    <xdr:sp macro="" textlink="">
      <xdr:nvSpPr>
        <xdr:cNvPr id="891" name="楕円 890">
          <a:extLst>
            <a:ext uri="{FF2B5EF4-FFF2-40B4-BE49-F238E27FC236}">
              <a16:creationId xmlns:a16="http://schemas.microsoft.com/office/drawing/2014/main" id="{00000000-0008-0000-0600-00007B030000}"/>
            </a:ext>
          </a:extLst>
        </xdr:cNvPr>
        <xdr:cNvSpPr/>
      </xdr:nvSpPr>
      <xdr:spPr>
        <a:xfrm>
          <a:off x="19494500" y="1300009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88018</xdr:rowOff>
    </xdr:from>
    <xdr:ext cx="534377"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9278111" y="12775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155103</xdr:rowOff>
    </xdr:from>
    <xdr:to>
      <xdr:col>98</xdr:col>
      <xdr:colOff>38100</xdr:colOff>
      <xdr:row>75</xdr:row>
      <xdr:rowOff>85253</xdr:rowOff>
    </xdr:to>
    <xdr:sp macro="" textlink="">
      <xdr:nvSpPr>
        <xdr:cNvPr id="893" name="楕円 892">
          <a:extLst>
            <a:ext uri="{FF2B5EF4-FFF2-40B4-BE49-F238E27FC236}">
              <a16:creationId xmlns:a16="http://schemas.microsoft.com/office/drawing/2014/main" id="{00000000-0008-0000-0600-00007D030000}"/>
            </a:ext>
          </a:extLst>
        </xdr:cNvPr>
        <xdr:cNvSpPr/>
      </xdr:nvSpPr>
      <xdr:spPr>
        <a:xfrm>
          <a:off x="18605500" y="12842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101780</xdr:rowOff>
    </xdr:from>
    <xdr:ext cx="534377"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389111" y="12617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9" name="正方形/長方形 898">
          <a:extLst>
            <a:ext uri="{FF2B5EF4-FFF2-40B4-BE49-F238E27FC236}">
              <a16:creationId xmlns:a16="http://schemas.microsoft.com/office/drawing/2014/main" id="{00000000-0008-0000-0600-000083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900" name="正方形/長方形 899">
          <a:extLst>
            <a:ext uri="{FF2B5EF4-FFF2-40B4-BE49-F238E27FC236}">
              <a16:creationId xmlns:a16="http://schemas.microsoft.com/office/drawing/2014/main" id="{00000000-0008-0000-0600-000084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901" name="正方形/長方形 900">
          <a:extLst>
            <a:ext uri="{FF2B5EF4-FFF2-40B4-BE49-F238E27FC236}">
              <a16:creationId xmlns:a16="http://schemas.microsoft.com/office/drawing/2014/main" id="{00000000-0008-0000-0600-000085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2" name="正方形/長方形 901">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9" name="前年度繰上充用金グラフ枠">
          <a:extLst>
            <a:ext uri="{FF2B5EF4-FFF2-40B4-BE49-F238E27FC236}">
              <a16:creationId xmlns:a16="http://schemas.microsoft.com/office/drawing/2014/main" id="{00000000-0008-0000-0600-00008D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11" name="前年度繰上充用金最小値テキスト">
          <a:extLst>
            <a:ext uri="{FF2B5EF4-FFF2-40B4-BE49-F238E27FC236}">
              <a16:creationId xmlns:a16="http://schemas.microsoft.com/office/drawing/2014/main" id="{00000000-0008-0000-0600-00008F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3" name="前年度繰上充用金最大値テキスト">
          <a:extLst>
            <a:ext uri="{FF2B5EF4-FFF2-40B4-BE49-F238E27FC236}">
              <a16:creationId xmlns:a16="http://schemas.microsoft.com/office/drawing/2014/main" id="{00000000-0008-0000-0600-000091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6" name="前年度繰上充用金平均値テキスト">
          <a:extLst>
            <a:ext uri="{FF2B5EF4-FFF2-40B4-BE49-F238E27FC236}">
              <a16:creationId xmlns:a16="http://schemas.microsoft.com/office/drawing/2014/main" id="{00000000-0008-0000-0600-000094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21" name="直線コネクタ 920">
          <a:extLst>
            <a:ext uri="{FF2B5EF4-FFF2-40B4-BE49-F238E27FC236}">
              <a16:creationId xmlns:a16="http://schemas.microsoft.com/office/drawing/2014/main" id="{00000000-0008-0000-0600-000099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4" name="直線コネクタ 923">
          <a:extLst>
            <a:ext uri="{FF2B5EF4-FFF2-40B4-BE49-F238E27FC236}">
              <a16:creationId xmlns:a16="http://schemas.microsoft.com/office/drawing/2014/main" id="{00000000-0008-0000-0600-00009C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5" name="フローチャート: 判断 924">
          <a:extLst>
            <a:ext uri="{FF2B5EF4-FFF2-40B4-BE49-F238E27FC236}">
              <a16:creationId xmlns:a16="http://schemas.microsoft.com/office/drawing/2014/main" id="{00000000-0008-0000-0600-00009D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フローチャート: 判断 926">
          <a:extLst>
            <a:ext uri="{FF2B5EF4-FFF2-40B4-BE49-F238E27FC236}">
              <a16:creationId xmlns:a16="http://schemas.microsoft.com/office/drawing/2014/main" id="{00000000-0008-0000-0600-00009F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5" name="前年度繰上充用金該当値テキスト">
          <a:extLst>
            <a:ext uri="{FF2B5EF4-FFF2-40B4-BE49-F238E27FC236}">
              <a16:creationId xmlns:a16="http://schemas.microsoft.com/office/drawing/2014/main" id="{00000000-0008-0000-0600-0000A7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40" name="楕円 939">
          <a:extLst>
            <a:ext uri="{FF2B5EF4-FFF2-40B4-BE49-F238E27FC236}">
              <a16:creationId xmlns:a16="http://schemas.microsoft.com/office/drawing/2014/main" id="{00000000-0008-0000-0600-0000AC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2" name="楕円 941">
          <a:extLst>
            <a:ext uri="{FF2B5EF4-FFF2-40B4-BE49-F238E27FC236}">
              <a16:creationId xmlns:a16="http://schemas.microsoft.com/office/drawing/2014/main" id="{00000000-0008-0000-0600-0000AE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3" name="テキスト ボックス 942">
          <a:extLst>
            <a:ext uri="{FF2B5EF4-FFF2-40B4-BE49-F238E27FC236}">
              <a16:creationId xmlns:a16="http://schemas.microsoft.com/office/drawing/2014/main" id="{00000000-0008-0000-0600-0000AF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4" name="正方形/長方形 943">
          <a:extLst>
            <a:ext uri="{FF2B5EF4-FFF2-40B4-BE49-F238E27FC236}">
              <a16:creationId xmlns:a16="http://schemas.microsoft.com/office/drawing/2014/main" id="{00000000-0008-0000-0600-0000B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5" name="正方形/長方形 944">
          <a:extLst>
            <a:ext uri="{FF2B5EF4-FFF2-40B4-BE49-F238E27FC236}">
              <a16:creationId xmlns:a16="http://schemas.microsoft.com/office/drawing/2014/main" id="{00000000-0008-0000-0600-0000B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6" name="テキスト ボックス 945">
          <a:extLst>
            <a:ext uri="{FF2B5EF4-FFF2-40B4-BE49-F238E27FC236}">
              <a16:creationId xmlns:a16="http://schemas.microsoft.com/office/drawing/2014/main" id="{00000000-0008-0000-0600-0000B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４６０千円となっている。主な構成科目である扶助費は、令和４年度に物価高騰に伴う低所得世帯支援事業を実施したことにより大きく増加した。また、人件費については、会計年度任用職員給料が勤続年数によるベースアップもあり、前年度比微増した。また、補助費等については、令和４年度に物価高騰に伴う生活支援として実施したエネルギー普及支援事業や消費活性化マイナンバー普及支援事業、大学生等支援事業等が終了したことにより前年度比減となった。普通建設事業費については、小学校校舎等施設整備事業や県営ため池防災対策事業負担金は増加したが、小学校給食施設整備事業や中学校校舎等施設整備事業（繰越明許）の皆減により全体として前年度比減となった。物件費については、微増したが事務事業の見直し等により抑制に努める必要がある。当町が保有する公共施設の総延床面積を人口で割ると、町民一人当たりの延床面積は５．２３㎡</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人であり、岐阜県平均の５．７５㎡</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人を若干下回るものの全国平均の３．４２㎡</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人を大きく上回り、築３０年以上経過した施設は全体の８割を超えている現状から、今後も維持補修費や普通建設事業費のうち更新整備が増加することが考えられる。公共施設の維持管理には、地方債の発行が見込まれるため、令和３年度に策定した養老町公共施設等総合管理計画に基づき、施設の維持管理方法の見直しを検討していく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岐阜県養老町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26,397
25,678
72.29
13,218,221
12,137,051
1,061,703
7,027,966
9,958,553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32.6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124079</xdr:rowOff>
    </xdr:from>
    <xdr:to>
      <xdr:col>24</xdr:col>
      <xdr:colOff>62865</xdr:colOff>
      <xdr:row>38</xdr:row>
      <xdr:rowOff>14351</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096129"/>
          <a:ext cx="1270" cy="14333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18178</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33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14351</xdr:rowOff>
    </xdr:from>
    <xdr:to>
      <xdr:col>24</xdr:col>
      <xdr:colOff>152400</xdr:colOff>
      <xdr:row>38</xdr:row>
      <xdr:rowOff>14351</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29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70756</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871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6,291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124079</xdr:rowOff>
    </xdr:from>
    <xdr:to>
      <xdr:col>24</xdr:col>
      <xdr:colOff>152400</xdr:colOff>
      <xdr:row>29</xdr:row>
      <xdr:rowOff>124079</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096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80645</xdr:rowOff>
    </xdr:from>
    <xdr:to>
      <xdr:col>24</xdr:col>
      <xdr:colOff>63500</xdr:colOff>
      <xdr:row>36</xdr:row>
      <xdr:rowOff>23495</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081395"/>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95013</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7528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72136</xdr:rowOff>
    </xdr:from>
    <xdr:to>
      <xdr:col>24</xdr:col>
      <xdr:colOff>114300</xdr:colOff>
      <xdr:row>35</xdr:row>
      <xdr:rowOff>2286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90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61595</xdr:rowOff>
    </xdr:from>
    <xdr:to>
      <xdr:col>19</xdr:col>
      <xdr:colOff>177800</xdr:colOff>
      <xdr:row>35</xdr:row>
      <xdr:rowOff>80645</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06234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115570</xdr:rowOff>
    </xdr:from>
    <xdr:to>
      <xdr:col>20</xdr:col>
      <xdr:colOff>38100</xdr:colOff>
      <xdr:row>35</xdr:row>
      <xdr:rowOff>45720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944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62247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720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31115</xdr:rowOff>
    </xdr:from>
    <xdr:to>
      <xdr:col>15</xdr:col>
      <xdr:colOff>50800</xdr:colOff>
      <xdr:row>35</xdr:row>
      <xdr:rowOff>61595</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03186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108331</xdr:rowOff>
    </xdr:from>
    <xdr:to>
      <xdr:col>15</xdr:col>
      <xdr:colOff>101600</xdr:colOff>
      <xdr:row>35</xdr:row>
      <xdr:rowOff>38481</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937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55008</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712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31115</xdr:rowOff>
    </xdr:from>
    <xdr:to>
      <xdr:col>10</xdr:col>
      <xdr:colOff>114300</xdr:colOff>
      <xdr:row>35</xdr:row>
      <xdr:rowOff>121793</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031865"/>
          <a:ext cx="889000" cy="90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125476</xdr:rowOff>
    </xdr:from>
    <xdr:to>
      <xdr:col>10</xdr:col>
      <xdr:colOff>165100</xdr:colOff>
      <xdr:row>35</xdr:row>
      <xdr:rowOff>55626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954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72153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730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58420</xdr:rowOff>
    </xdr:from>
    <xdr:to>
      <xdr:col>6</xdr:col>
      <xdr:colOff>38100</xdr:colOff>
      <xdr:row>34</xdr:row>
      <xdr:rowOff>160020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88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5097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662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144145</xdr:rowOff>
    </xdr:from>
    <xdr:to>
      <xdr:col>24</xdr:col>
      <xdr:colOff>114300</xdr:colOff>
      <xdr:row>36</xdr:row>
      <xdr:rowOff>74295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144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122572</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123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29845</xdr:rowOff>
    </xdr:from>
    <xdr:to>
      <xdr:col>20</xdr:col>
      <xdr:colOff>38100</xdr:colOff>
      <xdr:row>35</xdr:row>
      <xdr:rowOff>131445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3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122572</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123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10795</xdr:rowOff>
    </xdr:from>
    <xdr:to>
      <xdr:col>15</xdr:col>
      <xdr:colOff>101600</xdr:colOff>
      <xdr:row>35</xdr:row>
      <xdr:rowOff>112395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11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103522</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104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151765</xdr:rowOff>
    </xdr:from>
    <xdr:to>
      <xdr:col>10</xdr:col>
      <xdr:colOff>165100</xdr:colOff>
      <xdr:row>35</xdr:row>
      <xdr:rowOff>81915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981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73042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073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70993</xdr:rowOff>
    </xdr:from>
    <xdr:to>
      <xdr:col>6</xdr:col>
      <xdr:colOff>38100</xdr:colOff>
      <xdr:row>36</xdr:row>
      <xdr:rowOff>1143</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71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163720</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164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9287</xdr:rowOff>
    </xdr:from>
    <xdr:to>
      <xdr:col>24</xdr:col>
      <xdr:colOff>62865</xdr:colOff>
      <xdr:row>59</xdr:row>
      <xdr:rowOff>37011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53237"/>
          <a:ext cx="1270" cy="1399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40838</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56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37011</xdr:rowOff>
    </xdr:from>
    <xdr:to>
      <xdr:col>24</xdr:col>
      <xdr:colOff>152400</xdr:colOff>
      <xdr:row>59</xdr:row>
      <xdr:rowOff>37011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52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127414</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28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894,868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9287</xdr:rowOff>
    </xdr:from>
    <xdr:to>
      <xdr:col>24</xdr:col>
      <xdr:colOff>152400</xdr:colOff>
      <xdr:row>51</xdr:row>
      <xdr:rowOff>9287</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53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94599</xdr:rowOff>
    </xdr:from>
    <xdr:to>
      <xdr:col>24</xdr:col>
      <xdr:colOff>63500</xdr:colOff>
      <xdr:row>58</xdr:row>
      <xdr:rowOff>119278</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10038699"/>
          <a:ext cx="838200" cy="24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78850</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8515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55973</xdr:rowOff>
    </xdr:from>
    <xdr:to>
      <xdr:col>24</xdr:col>
      <xdr:colOff>114300</xdr:colOff>
      <xdr:row>58</xdr:row>
      <xdr:rowOff>157573</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10000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87120</xdr:rowOff>
    </xdr:from>
    <xdr:to>
      <xdr:col>19</xdr:col>
      <xdr:colOff>177800</xdr:colOff>
      <xdr:row>58</xdr:row>
      <xdr:rowOff>94599</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10031220"/>
          <a:ext cx="889000" cy="7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75488</xdr:rowOff>
    </xdr:from>
    <xdr:to>
      <xdr:col>20</xdr:col>
      <xdr:colOff>38100</xdr:colOff>
      <xdr:row>59</xdr:row>
      <xdr:rowOff>5638</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1001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168215</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10112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137705</xdr:rowOff>
    </xdr:from>
    <xdr:to>
      <xdr:col>15</xdr:col>
      <xdr:colOff>50800</xdr:colOff>
      <xdr:row>58</xdr:row>
      <xdr:rowOff>87120</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9910355"/>
          <a:ext cx="889000" cy="120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80597</xdr:rowOff>
    </xdr:from>
    <xdr:to>
      <xdr:col>15</xdr:col>
      <xdr:colOff>101600</xdr:colOff>
      <xdr:row>59</xdr:row>
      <xdr:rowOff>10747</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10024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1874</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10117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137705</xdr:rowOff>
    </xdr:from>
    <xdr:to>
      <xdr:col>10</xdr:col>
      <xdr:colOff>114300</xdr:colOff>
      <xdr:row>58</xdr:row>
      <xdr:rowOff>168874</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9910355"/>
          <a:ext cx="889000" cy="202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118192</xdr:rowOff>
    </xdr:from>
    <xdr:to>
      <xdr:col>10</xdr:col>
      <xdr:colOff>165100</xdr:colOff>
      <xdr:row>58</xdr:row>
      <xdr:rowOff>48342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89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39469</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9983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112947</xdr:rowOff>
    </xdr:from>
    <xdr:to>
      <xdr:col>6</xdr:col>
      <xdr:colOff>38100</xdr:colOff>
      <xdr:row>59</xdr:row>
      <xdr:rowOff>43097</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10057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59624</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9832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68478</xdr:rowOff>
    </xdr:from>
    <xdr:to>
      <xdr:col>24</xdr:col>
      <xdr:colOff>114300</xdr:colOff>
      <xdr:row>58</xdr:row>
      <xdr:rowOff>170078</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10012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34401</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978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43799</xdr:rowOff>
    </xdr:from>
    <xdr:to>
      <xdr:col>20</xdr:col>
      <xdr:colOff>38100</xdr:colOff>
      <xdr:row>58</xdr:row>
      <xdr:rowOff>145399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987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161926</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9763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36320</xdr:rowOff>
    </xdr:from>
    <xdr:to>
      <xdr:col>15</xdr:col>
      <xdr:colOff>101600</xdr:colOff>
      <xdr:row>58</xdr:row>
      <xdr:rowOff>137920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98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154447</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9755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86905</xdr:rowOff>
    </xdr:from>
    <xdr:to>
      <xdr:col>10</xdr:col>
      <xdr:colOff>165100</xdr:colOff>
      <xdr:row>58</xdr:row>
      <xdr:rowOff>17055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85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33582</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634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118074</xdr:rowOff>
    </xdr:from>
    <xdr:to>
      <xdr:col>6</xdr:col>
      <xdr:colOff>38100</xdr:colOff>
      <xdr:row>59</xdr:row>
      <xdr:rowOff>48224</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10062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39351</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10154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3721</xdr:rowOff>
    </xdr:from>
    <xdr:to>
      <xdr:col>24</xdr:col>
      <xdr:colOff>62865</xdr:colOff>
      <xdr:row>78</xdr:row>
      <xdr:rowOff>88621</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005221"/>
          <a:ext cx="1270" cy="1456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92448</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65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88621</xdr:rowOff>
    </xdr:from>
    <xdr:to>
      <xdr:col>24</xdr:col>
      <xdr:colOff>152400</xdr:colOff>
      <xdr:row>78</xdr:row>
      <xdr:rowOff>88621</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61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121848</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780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244,707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3721</xdr:rowOff>
    </xdr:from>
    <xdr:to>
      <xdr:col>24</xdr:col>
      <xdr:colOff>152400</xdr:colOff>
      <xdr:row>70</xdr:row>
      <xdr:rowOff>3721</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005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25743</xdr:rowOff>
    </xdr:from>
    <xdr:to>
      <xdr:col>24</xdr:col>
      <xdr:colOff>63500</xdr:colOff>
      <xdr:row>77</xdr:row>
      <xdr:rowOff>154482</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227393"/>
          <a:ext cx="838200" cy="128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89133</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478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66256</xdr:rowOff>
    </xdr:from>
    <xdr:to>
      <xdr:col>24</xdr:col>
      <xdr:colOff>114300</xdr:colOff>
      <xdr:row>76</xdr:row>
      <xdr:rowOff>167856</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096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161037</xdr:rowOff>
    </xdr:from>
    <xdr:to>
      <xdr:col>19</xdr:col>
      <xdr:colOff>177800</xdr:colOff>
      <xdr:row>77</xdr:row>
      <xdr:rowOff>154482</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3191237"/>
          <a:ext cx="889000" cy="164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163094</xdr:rowOff>
    </xdr:from>
    <xdr:to>
      <xdr:col>20</xdr:col>
      <xdr:colOff>38100</xdr:colOff>
      <xdr:row>77</xdr:row>
      <xdr:rowOff>93244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193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109770</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968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161037</xdr:rowOff>
    </xdr:from>
    <xdr:to>
      <xdr:col>15</xdr:col>
      <xdr:colOff>50800</xdr:colOff>
      <xdr:row>78</xdr:row>
      <xdr:rowOff>112077</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191237"/>
          <a:ext cx="889000" cy="293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30862</xdr:rowOff>
    </xdr:from>
    <xdr:to>
      <xdr:col>15</xdr:col>
      <xdr:colOff>101600</xdr:colOff>
      <xdr:row>76</xdr:row>
      <xdr:rowOff>132462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061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148988</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2836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20180</xdr:rowOff>
    </xdr:from>
    <xdr:to>
      <xdr:col>10</xdr:col>
      <xdr:colOff>114300</xdr:colOff>
      <xdr:row>78</xdr:row>
      <xdr:rowOff>112077</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a:off x="1130300" y="13393280"/>
          <a:ext cx="889000" cy="91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169850</xdr:rowOff>
    </xdr:from>
    <xdr:to>
      <xdr:col>10</xdr:col>
      <xdr:colOff>165100</xdr:colOff>
      <xdr:row>78</xdr:row>
      <xdr:rowOff>100000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37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116527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146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40233</xdr:rowOff>
    </xdr:from>
    <xdr:to>
      <xdr:col>6</xdr:col>
      <xdr:colOff>38100</xdr:colOff>
      <xdr:row>78</xdr:row>
      <xdr:rowOff>141833</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41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132960</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506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146393</xdr:rowOff>
    </xdr:from>
    <xdr:to>
      <xdr:col>24</xdr:col>
      <xdr:colOff>114300</xdr:colOff>
      <xdr:row>77</xdr:row>
      <xdr:rowOff>76543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176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124820</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155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103682</xdr:rowOff>
    </xdr:from>
    <xdr:to>
      <xdr:col>20</xdr:col>
      <xdr:colOff>38100</xdr:colOff>
      <xdr:row>78</xdr:row>
      <xdr:rowOff>33832</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305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24959</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398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110237</xdr:rowOff>
    </xdr:from>
    <xdr:to>
      <xdr:col>15</xdr:col>
      <xdr:colOff>101600</xdr:colOff>
      <xdr:row>77</xdr:row>
      <xdr:rowOff>40387</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140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31514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233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61277</xdr:rowOff>
    </xdr:from>
    <xdr:to>
      <xdr:col>10</xdr:col>
      <xdr:colOff>165100</xdr:colOff>
      <xdr:row>78</xdr:row>
      <xdr:rowOff>162877</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434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154004</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527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140830</xdr:rowOff>
    </xdr:from>
    <xdr:to>
      <xdr:col>6</xdr:col>
      <xdr:colOff>38100</xdr:colOff>
      <xdr:row>78</xdr:row>
      <xdr:rowOff>70980</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342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87507</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117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92727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167208</xdr:rowOff>
    </xdr:from>
    <xdr:to>
      <xdr:col>24</xdr:col>
      <xdr:colOff>62865</xdr:colOff>
      <xdr:row>97</xdr:row>
      <xdr:rowOff>134710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426258"/>
          <a:ext cx="1270" cy="13391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138537</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769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134710</xdr:rowOff>
    </xdr:from>
    <xdr:to>
      <xdr:col>24</xdr:col>
      <xdr:colOff>152400</xdr:colOff>
      <xdr:row>97</xdr:row>
      <xdr:rowOff>134710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765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113885</xdr:rowOff>
    </xdr:from>
    <xdr:ext cx="534377"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201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61,778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167208</xdr:rowOff>
    </xdr:from>
    <xdr:to>
      <xdr:col>24</xdr:col>
      <xdr:colOff>152400</xdr:colOff>
      <xdr:row>89</xdr:row>
      <xdr:rowOff>167208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426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145605</xdr:rowOff>
    </xdr:from>
    <xdr:to>
      <xdr:col>24</xdr:col>
      <xdr:colOff>63500</xdr:colOff>
      <xdr:row>93</xdr:row>
      <xdr:rowOff>100837</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5747555"/>
          <a:ext cx="838200" cy="298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122914</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2392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144487</xdr:rowOff>
    </xdr:from>
    <xdr:to>
      <xdr:col>24</xdr:col>
      <xdr:colOff>114300</xdr:colOff>
      <xdr:row>95</xdr:row>
      <xdr:rowOff>74637</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260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145605</xdr:rowOff>
    </xdr:from>
    <xdr:to>
      <xdr:col>19</xdr:col>
      <xdr:colOff>177800</xdr:colOff>
      <xdr:row>91</xdr:row>
      <xdr:rowOff>159169</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5747555"/>
          <a:ext cx="889000" cy="13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63754</xdr:rowOff>
    </xdr:from>
    <xdr:to>
      <xdr:col>20</xdr:col>
      <xdr:colOff>38100</xdr:colOff>
      <xdr:row>94</xdr:row>
      <xdr:rowOff>165354</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180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156481</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272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91</xdr:row>
      <xdr:rowOff>159169</xdr:rowOff>
    </xdr:from>
    <xdr:to>
      <xdr:col>15</xdr:col>
      <xdr:colOff>50800</xdr:colOff>
      <xdr:row>94</xdr:row>
      <xdr:rowOff>94514</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5761119"/>
          <a:ext cx="889000" cy="449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52552</xdr:rowOff>
    </xdr:from>
    <xdr:to>
      <xdr:col>15</xdr:col>
      <xdr:colOff>101600</xdr:colOff>
      <xdr:row>94</xdr:row>
      <xdr:rowOff>154152</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168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145279</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261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21589</xdr:rowOff>
    </xdr:from>
    <xdr:to>
      <xdr:col>10</xdr:col>
      <xdr:colOff>114300</xdr:colOff>
      <xdr:row>94</xdr:row>
      <xdr:rowOff>94514</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a:off x="1130300" y="16137889"/>
          <a:ext cx="889000" cy="72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19558</xdr:rowOff>
    </xdr:from>
    <xdr:to>
      <xdr:col>10</xdr:col>
      <xdr:colOff>165100</xdr:colOff>
      <xdr:row>95</xdr:row>
      <xdr:rowOff>121158</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307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112285</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400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25997</xdr:rowOff>
    </xdr:from>
    <xdr:to>
      <xdr:col>6</xdr:col>
      <xdr:colOff>38100</xdr:colOff>
      <xdr:row>95</xdr:row>
      <xdr:rowOff>127597</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31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118724</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406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50037</xdr:rowOff>
    </xdr:from>
    <xdr:to>
      <xdr:col>24</xdr:col>
      <xdr:colOff>114300</xdr:colOff>
      <xdr:row>93</xdr:row>
      <xdr:rowOff>151637</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5994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72914</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5846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94805</xdr:rowOff>
    </xdr:from>
    <xdr:to>
      <xdr:col>20</xdr:col>
      <xdr:colOff>38100</xdr:colOff>
      <xdr:row>92</xdr:row>
      <xdr:rowOff>24955</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5696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90</xdr:row>
      <xdr:rowOff>41482</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5471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91</xdr:row>
      <xdr:rowOff>108369</xdr:rowOff>
    </xdr:from>
    <xdr:to>
      <xdr:col>15</xdr:col>
      <xdr:colOff>101600</xdr:colOff>
      <xdr:row>92</xdr:row>
      <xdr:rowOff>38519</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5710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90</xdr:row>
      <xdr:rowOff>55046</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5485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43714</xdr:rowOff>
    </xdr:from>
    <xdr:to>
      <xdr:col>10</xdr:col>
      <xdr:colOff>165100</xdr:colOff>
      <xdr:row>94</xdr:row>
      <xdr:rowOff>145314</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16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161841</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5935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142239</xdr:rowOff>
    </xdr:from>
    <xdr:to>
      <xdr:col>6</xdr:col>
      <xdr:colOff>38100</xdr:colOff>
      <xdr:row>94</xdr:row>
      <xdr:rowOff>72389</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087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92</xdr:row>
      <xdr:rowOff>88916</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5862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38735</xdr:rowOff>
    </xdr:from>
    <xdr:to>
      <xdr:col>54</xdr:col>
      <xdr:colOff>189865</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182235"/>
          <a:ext cx="1270" cy="15487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156862</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4957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38735</xdr:rowOff>
    </xdr:from>
    <xdr:to>
      <xdr:col>55</xdr:col>
      <xdr:colOff>88900</xdr:colOff>
      <xdr:row>30</xdr:row>
      <xdr:rowOff>38735</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182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42926</xdr:rowOff>
    </xdr:from>
    <xdr:to>
      <xdr:col>55</xdr:col>
      <xdr:colOff>0</xdr:colOff>
      <xdr:row>39</xdr:row>
      <xdr:rowOff>43307</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9639300" y="6729476"/>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94251</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2664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71374</xdr:rowOff>
    </xdr:from>
    <xdr:to>
      <xdr:col>55</xdr:col>
      <xdr:colOff>50800</xdr:colOff>
      <xdr:row>38</xdr:row>
      <xdr:rowOff>1524</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415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43307</xdr:rowOff>
    </xdr:from>
    <xdr:to>
      <xdr:col>50</xdr:col>
      <xdr:colOff>114300</xdr:colOff>
      <xdr:row>39</xdr:row>
      <xdr:rowOff>43307</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8750300" y="67298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59944</xdr:rowOff>
    </xdr:from>
    <xdr:to>
      <xdr:col>50</xdr:col>
      <xdr:colOff>165100</xdr:colOff>
      <xdr:row>37</xdr:row>
      <xdr:rowOff>161544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6621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178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41402</xdr:rowOff>
    </xdr:from>
    <xdr:to>
      <xdr:col>45</xdr:col>
      <xdr:colOff>177800</xdr:colOff>
      <xdr:row>39</xdr:row>
      <xdr:rowOff>43307</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7861300" y="6727952"/>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65659</xdr:rowOff>
    </xdr:from>
    <xdr:to>
      <xdr:col>46</xdr:col>
      <xdr:colOff>38100</xdr:colOff>
      <xdr:row>37</xdr:row>
      <xdr:rowOff>167260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4093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12336</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1845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41402</xdr:rowOff>
    </xdr:from>
    <xdr:to>
      <xdr:col>41</xdr:col>
      <xdr:colOff>50800</xdr:colOff>
      <xdr:row>39</xdr:row>
      <xdr:rowOff>42926</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6972300" y="6727952"/>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68326</xdr:rowOff>
    </xdr:from>
    <xdr:to>
      <xdr:col>41</xdr:col>
      <xdr:colOff>101600</xdr:colOff>
      <xdr:row>37</xdr:row>
      <xdr:rowOff>169926</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41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15003</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187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33655</xdr:rowOff>
    </xdr:from>
    <xdr:to>
      <xdr:col>36</xdr:col>
      <xdr:colOff>165100</xdr:colOff>
      <xdr:row>37</xdr:row>
      <xdr:rowOff>135255</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377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151782</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1525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163576</xdr:rowOff>
    </xdr:from>
    <xdr:to>
      <xdr:col>55</xdr:col>
      <xdr:colOff>50800</xdr:colOff>
      <xdr:row>39</xdr:row>
      <xdr:rowOff>93726</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67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78503</xdr:rowOff>
    </xdr:from>
    <xdr:ext cx="249299"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5936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163957</xdr:rowOff>
    </xdr:from>
    <xdr:to>
      <xdr:col>50</xdr:col>
      <xdr:colOff>165100</xdr:colOff>
      <xdr:row>39</xdr:row>
      <xdr:rowOff>94107</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679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85234</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514650" y="67717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163957</xdr:rowOff>
    </xdr:from>
    <xdr:to>
      <xdr:col>46</xdr:col>
      <xdr:colOff>38100</xdr:colOff>
      <xdr:row>39</xdr:row>
      <xdr:rowOff>94107</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679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85234</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625650" y="67717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162052</xdr:rowOff>
    </xdr:from>
    <xdr:to>
      <xdr:col>41</xdr:col>
      <xdr:colOff>101600</xdr:colOff>
      <xdr:row>39</xdr:row>
      <xdr:rowOff>92202</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677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83329</xdr:rowOff>
    </xdr:from>
    <xdr:ext cx="249299"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736650" y="676987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163576</xdr:rowOff>
    </xdr:from>
    <xdr:to>
      <xdr:col>36</xdr:col>
      <xdr:colOff>165100</xdr:colOff>
      <xdr:row>39</xdr:row>
      <xdr:rowOff>93726</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67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84853</xdr:rowOff>
    </xdr:from>
    <xdr:ext cx="249299"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847650" y="67714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a:extLst>
            <a:ext uri="{FF2B5EF4-FFF2-40B4-BE49-F238E27FC236}">
              <a16:creationId xmlns:a16="http://schemas.microsoft.com/office/drawing/2014/main" id="{00000000-0008-0000-07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169685</xdr:rowOff>
    </xdr:from>
    <xdr:to>
      <xdr:col>54</xdr:col>
      <xdr:colOff>189865</xdr:colOff>
      <xdr:row>58</xdr:row>
      <xdr:rowOff>157531</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10475595" y="8742185"/>
          <a:ext cx="1270" cy="1359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161358</xdr:rowOff>
    </xdr:from>
    <xdr:ext cx="469744" cy="259045"/>
    <xdr:sp macro="" textlink="">
      <xdr:nvSpPr>
        <xdr:cNvPr id="346" name="農林水産業費最小値テキスト">
          <a:extLst>
            <a:ext uri="{FF2B5EF4-FFF2-40B4-BE49-F238E27FC236}">
              <a16:creationId xmlns:a16="http://schemas.microsoft.com/office/drawing/2014/main" id="{00000000-0008-0000-0700-00005A010000}"/>
            </a:ext>
          </a:extLst>
        </xdr:cNvPr>
        <xdr:cNvSpPr txBox="1"/>
      </xdr:nvSpPr>
      <xdr:spPr>
        <a:xfrm>
          <a:off x="10528300" y="10105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157531</xdr:rowOff>
    </xdr:from>
    <xdr:to>
      <xdr:col>55</xdr:col>
      <xdr:colOff>88900</xdr:colOff>
      <xdr:row>58</xdr:row>
      <xdr:rowOff>157531</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10101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116362</xdr:rowOff>
    </xdr:from>
    <xdr:ext cx="534377" cy="259045"/>
    <xdr:sp macro="" textlink="">
      <xdr:nvSpPr>
        <xdr:cNvPr id="348" name="農林水産業費最大値テキスト">
          <a:extLst>
            <a:ext uri="{FF2B5EF4-FFF2-40B4-BE49-F238E27FC236}">
              <a16:creationId xmlns:a16="http://schemas.microsoft.com/office/drawing/2014/main" id="{00000000-0008-0000-0700-00005C010000}"/>
            </a:ext>
          </a:extLst>
        </xdr:cNvPr>
        <xdr:cNvSpPr txBox="1"/>
      </xdr:nvSpPr>
      <xdr:spPr>
        <a:xfrm>
          <a:off x="10528300" y="8517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74,426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169685</xdr:rowOff>
    </xdr:from>
    <xdr:to>
      <xdr:col>55</xdr:col>
      <xdr:colOff>88900</xdr:colOff>
      <xdr:row>50</xdr:row>
      <xdr:rowOff>169685</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8742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13703</xdr:rowOff>
    </xdr:from>
    <xdr:to>
      <xdr:col>55</xdr:col>
      <xdr:colOff>0</xdr:colOff>
      <xdr:row>57</xdr:row>
      <xdr:rowOff>111449</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9639300" y="9786353"/>
          <a:ext cx="838200" cy="97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123677</xdr:rowOff>
    </xdr:from>
    <xdr:ext cx="534377" cy="259045"/>
    <xdr:sp macro="" textlink="">
      <xdr:nvSpPr>
        <xdr:cNvPr id="351" name="農林水産業費平均値テキスト">
          <a:extLst>
            <a:ext uri="{FF2B5EF4-FFF2-40B4-BE49-F238E27FC236}">
              <a16:creationId xmlns:a16="http://schemas.microsoft.com/office/drawing/2014/main" id="{00000000-0008-0000-0700-00005F010000}"/>
            </a:ext>
          </a:extLst>
        </xdr:cNvPr>
        <xdr:cNvSpPr txBox="1"/>
      </xdr:nvSpPr>
      <xdr:spPr>
        <a:xfrm>
          <a:off x="10528300" y="97248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145250</xdr:rowOff>
    </xdr:from>
    <xdr:to>
      <xdr:col>55</xdr:col>
      <xdr:colOff>50800</xdr:colOff>
      <xdr:row>57</xdr:row>
      <xdr:rowOff>75400</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10426700" y="974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111449</xdr:rowOff>
    </xdr:from>
    <xdr:to>
      <xdr:col>50</xdr:col>
      <xdr:colOff>114300</xdr:colOff>
      <xdr:row>57</xdr:row>
      <xdr:rowOff>124746</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8750300" y="9884099"/>
          <a:ext cx="889000" cy="13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155689</xdr:rowOff>
    </xdr:from>
    <xdr:to>
      <xdr:col>50</xdr:col>
      <xdr:colOff>165100</xdr:colOff>
      <xdr:row>57</xdr:row>
      <xdr:rowOff>85839</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9588500" y="975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102366</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9372111" y="9532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52</xdr:row>
      <xdr:rowOff>16866</xdr:rowOff>
    </xdr:from>
    <xdr:to>
      <xdr:col>45</xdr:col>
      <xdr:colOff>177800</xdr:colOff>
      <xdr:row>57</xdr:row>
      <xdr:rowOff>124746</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7861300" y="8932266"/>
          <a:ext cx="889000" cy="965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159556</xdr:rowOff>
    </xdr:from>
    <xdr:to>
      <xdr:col>46</xdr:col>
      <xdr:colOff>38100</xdr:colOff>
      <xdr:row>57</xdr:row>
      <xdr:rowOff>89706</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8699500" y="9760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106233</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483111" y="9535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52</xdr:row>
      <xdr:rowOff>16866</xdr:rowOff>
    </xdr:from>
    <xdr:to>
      <xdr:col>41</xdr:col>
      <xdr:colOff>50800</xdr:colOff>
      <xdr:row>55</xdr:row>
      <xdr:rowOff>79293</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flipV="1">
          <a:off x="6972300" y="8932266"/>
          <a:ext cx="889000" cy="576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24302</xdr:rowOff>
    </xdr:from>
    <xdr:to>
      <xdr:col>41</xdr:col>
      <xdr:colOff>101600</xdr:colOff>
      <xdr:row>57</xdr:row>
      <xdr:rowOff>125902</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7810500" y="9796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117029</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594111" y="9889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129191</xdr:rowOff>
    </xdr:from>
    <xdr:to>
      <xdr:col>36</xdr:col>
      <xdr:colOff>165100</xdr:colOff>
      <xdr:row>57</xdr:row>
      <xdr:rowOff>59341</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6921500" y="9730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50468</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05111" y="9823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134353</xdr:rowOff>
    </xdr:from>
    <xdr:to>
      <xdr:col>55</xdr:col>
      <xdr:colOff>50800</xdr:colOff>
      <xdr:row>57</xdr:row>
      <xdr:rowOff>64503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10426700" y="9735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157230</xdr:rowOff>
    </xdr:from>
    <xdr:ext cx="534377" cy="259045"/>
    <xdr:sp macro="" textlink="">
      <xdr:nvSpPr>
        <xdr:cNvPr id="370" name="農林水産業費該当値テキスト">
          <a:extLst>
            <a:ext uri="{FF2B5EF4-FFF2-40B4-BE49-F238E27FC236}">
              <a16:creationId xmlns:a16="http://schemas.microsoft.com/office/drawing/2014/main" id="{00000000-0008-0000-0700-000072010000}"/>
            </a:ext>
          </a:extLst>
        </xdr:cNvPr>
        <xdr:cNvSpPr txBox="1"/>
      </xdr:nvSpPr>
      <xdr:spPr>
        <a:xfrm>
          <a:off x="10528300" y="9586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60649</xdr:rowOff>
    </xdr:from>
    <xdr:to>
      <xdr:col>50</xdr:col>
      <xdr:colOff>165100</xdr:colOff>
      <xdr:row>57</xdr:row>
      <xdr:rowOff>162249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9588500" y="9833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153376</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9372111" y="9926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73946</xdr:rowOff>
    </xdr:from>
    <xdr:to>
      <xdr:col>46</xdr:col>
      <xdr:colOff>38100</xdr:colOff>
      <xdr:row>58</xdr:row>
      <xdr:rowOff>4096</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8699500" y="984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166673</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8483111" y="9939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51</xdr:row>
      <xdr:rowOff>137516</xdr:rowOff>
    </xdr:from>
    <xdr:to>
      <xdr:col>41</xdr:col>
      <xdr:colOff>101600</xdr:colOff>
      <xdr:row>52</xdr:row>
      <xdr:rowOff>67666</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7810500" y="8881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50</xdr:row>
      <xdr:rowOff>84193</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7594111" y="8656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28493</xdr:rowOff>
    </xdr:from>
    <xdr:to>
      <xdr:col>36</xdr:col>
      <xdr:colOff>165100</xdr:colOff>
      <xdr:row>55</xdr:row>
      <xdr:rowOff>130093</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6921500" y="9458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146620</xdr:rowOff>
    </xdr:from>
    <xdr:ext cx="534377"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705111" y="9233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96655</xdr:rowOff>
    </xdr:from>
    <xdr:to>
      <xdr:col>54</xdr:col>
      <xdr:colOff>189865</xdr:colOff>
      <xdr:row>78</xdr:row>
      <xdr:rowOff>127081</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269605"/>
          <a:ext cx="1270" cy="1230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130908</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040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127081</xdr:rowOff>
    </xdr:from>
    <xdr:to>
      <xdr:col>55</xdr:col>
      <xdr:colOff>88900</xdr:colOff>
      <xdr:row>78</xdr:row>
      <xdr:rowOff>127081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00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43332</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2044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54,383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96655</xdr:rowOff>
    </xdr:from>
    <xdr:to>
      <xdr:col>55</xdr:col>
      <xdr:colOff>88900</xdr:colOff>
      <xdr:row>71</xdr:row>
      <xdr:rowOff>96655</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269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15501</xdr:rowOff>
    </xdr:from>
    <xdr:to>
      <xdr:col>55</xdr:col>
      <xdr:colOff>0</xdr:colOff>
      <xdr:row>76</xdr:row>
      <xdr:rowOff>44466</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3045701"/>
          <a:ext cx="838200" cy="28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46342</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0765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67915</xdr:rowOff>
    </xdr:from>
    <xdr:to>
      <xdr:col>55</xdr:col>
      <xdr:colOff>50800</xdr:colOff>
      <xdr:row>76</xdr:row>
      <xdr:rowOff>169515</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09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44466</xdr:rowOff>
    </xdr:from>
    <xdr:to>
      <xdr:col>50</xdr:col>
      <xdr:colOff>114300</xdr:colOff>
      <xdr:row>76</xdr:row>
      <xdr:rowOff>116863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074666"/>
          <a:ext cx="889000" cy="72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90021</xdr:rowOff>
    </xdr:from>
    <xdr:to>
      <xdr:col>50</xdr:col>
      <xdr:colOff>165100</xdr:colOff>
      <xdr:row>77</xdr:row>
      <xdr:rowOff>20171</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120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11298</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3212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116863</xdr:rowOff>
    </xdr:from>
    <xdr:to>
      <xdr:col>45</xdr:col>
      <xdr:colOff>177800</xdr:colOff>
      <xdr:row>77</xdr:row>
      <xdr:rowOff>155062</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147063"/>
          <a:ext cx="889000" cy="209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129111</xdr:rowOff>
    </xdr:from>
    <xdr:to>
      <xdr:col>46</xdr:col>
      <xdr:colOff>38100</xdr:colOff>
      <xdr:row>77</xdr:row>
      <xdr:rowOff>59261</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159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50388</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252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155062</xdr:rowOff>
    </xdr:from>
    <xdr:to>
      <xdr:col>41</xdr:col>
      <xdr:colOff>50800</xdr:colOff>
      <xdr:row>78</xdr:row>
      <xdr:rowOff>50478</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356712"/>
          <a:ext cx="889000" cy="66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125544</xdr:rowOff>
    </xdr:from>
    <xdr:to>
      <xdr:col>41</xdr:col>
      <xdr:colOff>101600</xdr:colOff>
      <xdr:row>77</xdr:row>
      <xdr:rowOff>55694</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155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72221</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2930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42357</xdr:rowOff>
    </xdr:from>
    <xdr:to>
      <xdr:col>36</xdr:col>
      <xdr:colOff>165100</xdr:colOff>
      <xdr:row>77</xdr:row>
      <xdr:rowOff>143957</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244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160484</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37428" y="13019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136151</xdr:rowOff>
    </xdr:from>
    <xdr:to>
      <xdr:col>55</xdr:col>
      <xdr:colOff>50800</xdr:colOff>
      <xdr:row>76</xdr:row>
      <xdr:rowOff>66301</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2994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159028</xdr:rowOff>
    </xdr:from>
    <xdr:ext cx="534377"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2846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165116</xdr:rowOff>
    </xdr:from>
    <xdr:to>
      <xdr:col>50</xdr:col>
      <xdr:colOff>165100</xdr:colOff>
      <xdr:row>76</xdr:row>
      <xdr:rowOff>95266</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023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111793</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72111" y="12799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66063</xdr:rowOff>
    </xdr:from>
    <xdr:to>
      <xdr:col>46</xdr:col>
      <xdr:colOff>38100</xdr:colOff>
      <xdr:row>76</xdr:row>
      <xdr:rowOff>167663</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096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12740</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83111" y="1287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104262</xdr:rowOff>
    </xdr:from>
    <xdr:to>
      <xdr:col>41</xdr:col>
      <xdr:colOff>101600</xdr:colOff>
      <xdr:row>78</xdr:row>
      <xdr:rowOff>34412</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305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25539</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398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171128</xdr:rowOff>
    </xdr:from>
    <xdr:to>
      <xdr:col>36</xdr:col>
      <xdr:colOff>165100</xdr:colOff>
      <xdr:row>78</xdr:row>
      <xdr:rowOff>101278</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372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92405</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465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43135</xdr:rowOff>
    </xdr:from>
    <xdr:to>
      <xdr:col>54</xdr:col>
      <xdr:colOff>189865</xdr:colOff>
      <xdr:row>98</xdr:row>
      <xdr:rowOff>148558</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645085"/>
          <a:ext cx="1270" cy="13055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152385</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6954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148558</xdr:rowOff>
    </xdr:from>
    <xdr:to>
      <xdr:col>55</xdr:col>
      <xdr:colOff>88900</xdr:colOff>
      <xdr:row>98</xdr:row>
      <xdr:rowOff>148558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6950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161262</xdr:rowOff>
    </xdr:from>
    <xdr:ext cx="534377"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420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92,069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43135</xdr:rowOff>
    </xdr:from>
    <xdr:to>
      <xdr:col>55</xdr:col>
      <xdr:colOff>88900</xdr:colOff>
      <xdr:row>91</xdr:row>
      <xdr:rowOff>43135</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645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78511</xdr:rowOff>
    </xdr:from>
    <xdr:to>
      <xdr:col>55</xdr:col>
      <xdr:colOff>0</xdr:colOff>
      <xdr:row>98</xdr:row>
      <xdr:rowOff>102115</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9639300" y="16880611"/>
          <a:ext cx="838200" cy="23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84498</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3722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61621</xdr:rowOff>
    </xdr:from>
    <xdr:to>
      <xdr:col>55</xdr:col>
      <xdr:colOff>50800</xdr:colOff>
      <xdr:row>96</xdr:row>
      <xdr:rowOff>163221</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520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102115</xdr:rowOff>
    </xdr:from>
    <xdr:to>
      <xdr:col>50</xdr:col>
      <xdr:colOff>114300</xdr:colOff>
      <xdr:row>98</xdr:row>
      <xdr:rowOff>131490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8750300" y="16904215"/>
          <a:ext cx="889000" cy="29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85510</xdr:rowOff>
    </xdr:from>
    <xdr:to>
      <xdr:col>50</xdr:col>
      <xdr:colOff>165100</xdr:colOff>
      <xdr:row>97</xdr:row>
      <xdr:rowOff>15660</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544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32187</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319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90590</xdr:rowOff>
    </xdr:from>
    <xdr:to>
      <xdr:col>45</xdr:col>
      <xdr:colOff>177800</xdr:colOff>
      <xdr:row>98</xdr:row>
      <xdr:rowOff>131490</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7861300" y="16892690"/>
          <a:ext cx="889000" cy="40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81851</xdr:rowOff>
    </xdr:from>
    <xdr:to>
      <xdr:col>46</xdr:col>
      <xdr:colOff>38100</xdr:colOff>
      <xdr:row>97</xdr:row>
      <xdr:rowOff>12001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541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28528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316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66566</xdr:rowOff>
    </xdr:from>
    <xdr:to>
      <xdr:col>41</xdr:col>
      <xdr:colOff>50800</xdr:colOff>
      <xdr:row>98</xdr:row>
      <xdr:rowOff>90590</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6972300" y="16868666"/>
          <a:ext cx="889000" cy="24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94959</xdr:rowOff>
    </xdr:from>
    <xdr:to>
      <xdr:col>41</xdr:col>
      <xdr:colOff>101600</xdr:colOff>
      <xdr:row>97</xdr:row>
      <xdr:rowOff>25109</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554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41636</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329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81338</xdr:rowOff>
    </xdr:from>
    <xdr:to>
      <xdr:col>36</xdr:col>
      <xdr:colOff>165100</xdr:colOff>
      <xdr:row>97</xdr:row>
      <xdr:rowOff>11488</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54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28015</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315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27711</xdr:rowOff>
    </xdr:from>
    <xdr:to>
      <xdr:col>55</xdr:col>
      <xdr:colOff>50800</xdr:colOff>
      <xdr:row>98</xdr:row>
      <xdr:rowOff>129311</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6829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114088</xdr:rowOff>
    </xdr:from>
    <xdr:ext cx="534377"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6744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51315</xdr:rowOff>
    </xdr:from>
    <xdr:to>
      <xdr:col>50</xdr:col>
      <xdr:colOff>165100</xdr:colOff>
      <xdr:row>98</xdr:row>
      <xdr:rowOff>152915</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853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144042</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2111" y="16946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80690</xdr:rowOff>
    </xdr:from>
    <xdr:to>
      <xdr:col>46</xdr:col>
      <xdr:colOff>38100</xdr:colOff>
      <xdr:row>99</xdr:row>
      <xdr:rowOff>10840</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6882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1967</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3111" y="1697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39790</xdr:rowOff>
    </xdr:from>
    <xdr:to>
      <xdr:col>41</xdr:col>
      <xdr:colOff>101600</xdr:colOff>
      <xdr:row>98</xdr:row>
      <xdr:rowOff>141390</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84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132517</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4111" y="16934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15766</xdr:rowOff>
    </xdr:from>
    <xdr:to>
      <xdr:col>36</xdr:col>
      <xdr:colOff>165100</xdr:colOff>
      <xdr:row>98</xdr:row>
      <xdr:rowOff>117366</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817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108493</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5111" y="16910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107010</xdr:rowOff>
    </xdr:from>
    <xdr:to>
      <xdr:col>85</xdr:col>
      <xdr:colOff>126364</xdr:colOff>
      <xdr:row>37</xdr:row>
      <xdr:rowOff>166858</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593410"/>
          <a:ext cx="1269" cy="9170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170685</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514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166858</xdr:rowOff>
    </xdr:from>
    <xdr:to>
      <xdr:col>86</xdr:col>
      <xdr:colOff>25400</xdr:colOff>
      <xdr:row>37</xdr:row>
      <xdr:rowOff>166858</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510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53687</xdr:rowOff>
    </xdr:from>
    <xdr:ext cx="534377"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5368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33,215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107010</xdr:rowOff>
    </xdr:from>
    <xdr:to>
      <xdr:col>86</xdr:col>
      <xdr:colOff>25400</xdr:colOff>
      <xdr:row>32</xdr:row>
      <xdr:rowOff>107010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593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145872</xdr:rowOff>
    </xdr:from>
    <xdr:to>
      <xdr:col>85</xdr:col>
      <xdr:colOff>127000</xdr:colOff>
      <xdr:row>35</xdr:row>
      <xdr:rowOff>56398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5481300" y="5975172"/>
          <a:ext cx="838200" cy="81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158995</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1597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9118</xdr:rowOff>
    </xdr:from>
    <xdr:to>
      <xdr:col>85</xdr:col>
      <xdr:colOff>177800</xdr:colOff>
      <xdr:row>36</xdr:row>
      <xdr:rowOff>110718</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181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115286</xdr:rowOff>
    </xdr:from>
    <xdr:to>
      <xdr:col>81</xdr:col>
      <xdr:colOff>50800</xdr:colOff>
      <xdr:row>35</xdr:row>
      <xdr:rowOff>56398</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4592300" y="5944586"/>
          <a:ext cx="889000" cy="112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16297</xdr:rowOff>
    </xdr:from>
    <xdr:to>
      <xdr:col>81</xdr:col>
      <xdr:colOff>101600</xdr:colOff>
      <xdr:row>36</xdr:row>
      <xdr:rowOff>117897</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188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109024</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281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32</xdr:row>
      <xdr:rowOff>31024</xdr:rowOff>
    </xdr:from>
    <xdr:to>
      <xdr:col>76</xdr:col>
      <xdr:colOff>114300</xdr:colOff>
      <xdr:row>34</xdr:row>
      <xdr:rowOff>115286</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3703300" y="5517424"/>
          <a:ext cx="889000" cy="427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30378</xdr:rowOff>
    </xdr:from>
    <xdr:to>
      <xdr:col>76</xdr:col>
      <xdr:colOff>165100</xdr:colOff>
      <xdr:row>36</xdr:row>
      <xdr:rowOff>131978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202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123105</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6295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32</xdr:row>
      <xdr:rowOff>31024</xdr:rowOff>
    </xdr:from>
    <xdr:to>
      <xdr:col>71</xdr:col>
      <xdr:colOff>177800</xdr:colOff>
      <xdr:row>35</xdr:row>
      <xdr:rowOff>18633</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2814300" y="5517424"/>
          <a:ext cx="889000" cy="501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130414</xdr:rowOff>
    </xdr:from>
    <xdr:to>
      <xdr:col>72</xdr:col>
      <xdr:colOff>38100</xdr:colOff>
      <xdr:row>36</xdr:row>
      <xdr:rowOff>60564</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131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51691</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22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17028</xdr:rowOff>
    </xdr:from>
    <xdr:to>
      <xdr:col>67</xdr:col>
      <xdr:colOff>101600</xdr:colOff>
      <xdr:row>36</xdr:row>
      <xdr:rowOff>118628</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18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109755</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281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95072</xdr:rowOff>
    </xdr:from>
    <xdr:to>
      <xdr:col>85</xdr:col>
      <xdr:colOff>177800</xdr:colOff>
      <xdr:row>35</xdr:row>
      <xdr:rowOff>25222</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592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117949</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5775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5598</xdr:rowOff>
    </xdr:from>
    <xdr:to>
      <xdr:col>81</xdr:col>
      <xdr:colOff>101600</xdr:colOff>
      <xdr:row>35</xdr:row>
      <xdr:rowOff>107198</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006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123725</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5781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64486</xdr:rowOff>
    </xdr:from>
    <xdr:to>
      <xdr:col>76</xdr:col>
      <xdr:colOff>165100</xdr:colOff>
      <xdr:row>34</xdr:row>
      <xdr:rowOff>166086</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589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11163</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5669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31</xdr:row>
      <xdr:rowOff>151674</xdr:rowOff>
    </xdr:from>
    <xdr:to>
      <xdr:col>72</xdr:col>
      <xdr:colOff>38100</xdr:colOff>
      <xdr:row>32</xdr:row>
      <xdr:rowOff>81824</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5466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30</xdr:row>
      <xdr:rowOff>98351</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5241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139283</xdr:rowOff>
    </xdr:from>
    <xdr:to>
      <xdr:col>67</xdr:col>
      <xdr:colOff>101600</xdr:colOff>
      <xdr:row>35</xdr:row>
      <xdr:rowOff>69433</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5968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85960</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5743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110978</xdr:rowOff>
    </xdr:from>
    <xdr:to>
      <xdr:col>85</xdr:col>
      <xdr:colOff>126364</xdr:colOff>
      <xdr:row>58</xdr:row>
      <xdr:rowOff>67070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512028"/>
          <a:ext cx="1269" cy="1499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70897</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10014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67070</xdr:rowOff>
    </xdr:from>
    <xdr:to>
      <xdr:col>86</xdr:col>
      <xdr:colOff>25400</xdr:colOff>
      <xdr:row>58</xdr:row>
      <xdr:rowOff>67070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10011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57655</xdr:rowOff>
    </xdr:from>
    <xdr:ext cx="599010"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287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124,259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110978</xdr:rowOff>
    </xdr:from>
    <xdr:to>
      <xdr:col>86</xdr:col>
      <xdr:colOff>25400</xdr:colOff>
      <xdr:row>49</xdr:row>
      <xdr:rowOff>110978</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512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132466</xdr:rowOff>
    </xdr:from>
    <xdr:to>
      <xdr:col>85</xdr:col>
      <xdr:colOff>127000</xdr:colOff>
      <xdr:row>57</xdr:row>
      <xdr:rowOff>141022</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5481300" y="9905116"/>
          <a:ext cx="838200" cy="8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100658</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3589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77781</xdr:rowOff>
    </xdr:from>
    <xdr:to>
      <xdr:col>85</xdr:col>
      <xdr:colOff>177800</xdr:colOff>
      <xdr:row>56</xdr:row>
      <xdr:rowOff>7931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507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141022</xdr:rowOff>
    </xdr:from>
    <xdr:to>
      <xdr:col>81</xdr:col>
      <xdr:colOff>50800</xdr:colOff>
      <xdr:row>58</xdr:row>
      <xdr:rowOff>43231</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4592300" y="9913672"/>
          <a:ext cx="889000" cy="73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23113</xdr:rowOff>
    </xdr:from>
    <xdr:to>
      <xdr:col>81</xdr:col>
      <xdr:colOff>101600</xdr:colOff>
      <xdr:row>56</xdr:row>
      <xdr:rowOff>124713</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624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141240</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399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61992</xdr:rowOff>
    </xdr:from>
    <xdr:to>
      <xdr:col>76</xdr:col>
      <xdr:colOff>114300</xdr:colOff>
      <xdr:row>58</xdr:row>
      <xdr:rowOff>43231</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3703300" y="9834642"/>
          <a:ext cx="889000" cy="152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155618</xdr:rowOff>
    </xdr:from>
    <xdr:to>
      <xdr:col>76</xdr:col>
      <xdr:colOff>165100</xdr:colOff>
      <xdr:row>56</xdr:row>
      <xdr:rowOff>85768</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585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102295</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360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19603</xdr:rowOff>
    </xdr:from>
    <xdr:to>
      <xdr:col>71</xdr:col>
      <xdr:colOff>177800</xdr:colOff>
      <xdr:row>57</xdr:row>
      <xdr:rowOff>61992</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2814300" y="9792253"/>
          <a:ext cx="889000" cy="4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139616</xdr:rowOff>
    </xdr:from>
    <xdr:to>
      <xdr:col>72</xdr:col>
      <xdr:colOff>38100</xdr:colOff>
      <xdr:row>56</xdr:row>
      <xdr:rowOff>69766</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569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86293</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344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22753</xdr:rowOff>
    </xdr:from>
    <xdr:to>
      <xdr:col>67</xdr:col>
      <xdr:colOff>101600</xdr:colOff>
      <xdr:row>56</xdr:row>
      <xdr:rowOff>124353</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62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140880</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399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81666</xdr:rowOff>
    </xdr:from>
    <xdr:to>
      <xdr:col>85</xdr:col>
      <xdr:colOff>177800</xdr:colOff>
      <xdr:row>58</xdr:row>
      <xdr:rowOff>11816</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9854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168043</xdr:rowOff>
    </xdr:from>
    <xdr:ext cx="534377"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9769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90222</xdr:rowOff>
    </xdr:from>
    <xdr:to>
      <xdr:col>81</xdr:col>
      <xdr:colOff>101600</xdr:colOff>
      <xdr:row>58</xdr:row>
      <xdr:rowOff>20372</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9862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11499</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14111" y="9955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163881</xdr:rowOff>
    </xdr:from>
    <xdr:to>
      <xdr:col>76</xdr:col>
      <xdr:colOff>165100</xdr:colOff>
      <xdr:row>58</xdr:row>
      <xdr:rowOff>94031</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9936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85158</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325111" y="10029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11192</xdr:rowOff>
    </xdr:from>
    <xdr:to>
      <xdr:col>72</xdr:col>
      <xdr:colOff>38100</xdr:colOff>
      <xdr:row>57</xdr:row>
      <xdr:rowOff>112792</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9783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103919</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9876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140253</xdr:rowOff>
    </xdr:from>
    <xdr:to>
      <xdr:col>67</xdr:col>
      <xdr:colOff>101600</xdr:colOff>
      <xdr:row>57</xdr:row>
      <xdr:rowOff>70403</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9741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61530</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9834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a:extLst>
            <a:ext uri="{FF2B5EF4-FFF2-40B4-BE49-F238E27FC236}">
              <a16:creationId xmlns:a16="http://schemas.microsoft.com/office/drawing/2014/main" id="{00000000-0008-0000-0700-00007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43721</xdr:rowOff>
    </xdr:from>
    <xdr:to>
      <xdr:col>85</xdr:col>
      <xdr:colOff>126364</xdr:colOff>
      <xdr:row>79</xdr:row>
      <xdr:rowOff>98879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6317595" y="12216671"/>
          <a:ext cx="1269" cy="14267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104357</xdr:rowOff>
    </xdr:from>
    <xdr:ext cx="249299" cy="259045"/>
    <xdr:sp macro="" textlink="">
      <xdr:nvSpPr>
        <xdr:cNvPr id="634" name="災害復旧費最小値テキスト">
          <a:extLst>
            <a:ext uri="{FF2B5EF4-FFF2-40B4-BE49-F238E27FC236}">
              <a16:creationId xmlns:a16="http://schemas.microsoft.com/office/drawing/2014/main" id="{00000000-0008-0000-0700-00007A020000}"/>
            </a:ext>
          </a:extLst>
        </xdr:cNvPr>
        <xdr:cNvSpPr txBox="1"/>
      </xdr:nvSpPr>
      <xdr:spPr>
        <a:xfrm>
          <a:off x="16370300" y="136489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161848</xdr:rowOff>
    </xdr:from>
    <xdr:ext cx="534377" cy="259045"/>
    <xdr:sp macro="" textlink="">
      <xdr:nvSpPr>
        <xdr:cNvPr id="636" name="災害復旧費最大値テキスト">
          <a:extLst>
            <a:ext uri="{FF2B5EF4-FFF2-40B4-BE49-F238E27FC236}">
              <a16:creationId xmlns:a16="http://schemas.microsoft.com/office/drawing/2014/main" id="{00000000-0008-0000-0700-00007C020000}"/>
            </a:ext>
          </a:extLst>
        </xdr:cNvPr>
        <xdr:cNvSpPr txBox="1"/>
      </xdr:nvSpPr>
      <xdr:spPr>
        <a:xfrm>
          <a:off x="16370300" y="11991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87,378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43721</xdr:rowOff>
    </xdr:from>
    <xdr:to>
      <xdr:col>86</xdr:col>
      <xdr:colOff>25400</xdr:colOff>
      <xdr:row>71</xdr:row>
      <xdr:rowOff>43721</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22166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21807</xdr:rowOff>
    </xdr:from>
    <xdr:ext cx="469744" cy="259045"/>
    <xdr:sp macro="" textlink="">
      <xdr:nvSpPr>
        <xdr:cNvPr id="639" name="災害復旧費平均値テキスト">
          <a:extLst>
            <a:ext uri="{FF2B5EF4-FFF2-40B4-BE49-F238E27FC236}">
              <a16:creationId xmlns:a16="http://schemas.microsoft.com/office/drawing/2014/main" id="{00000000-0008-0000-0700-00007F020000}"/>
            </a:ext>
          </a:extLst>
        </xdr:cNvPr>
        <xdr:cNvSpPr txBox="1"/>
      </xdr:nvSpPr>
      <xdr:spPr>
        <a:xfrm>
          <a:off x="16370300" y="133949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170380</xdr:rowOff>
    </xdr:from>
    <xdr:to>
      <xdr:col>85</xdr:col>
      <xdr:colOff>177800</xdr:colOff>
      <xdr:row>79</xdr:row>
      <xdr:rowOff>100530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6268700" y="13543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4514</xdr:rowOff>
    </xdr:from>
    <xdr:to>
      <xdr:col>81</xdr:col>
      <xdr:colOff>101600</xdr:colOff>
      <xdr:row>79</xdr:row>
      <xdr:rowOff>106114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5430500" y="13549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122641</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46428" y="13324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162624</xdr:rowOff>
    </xdr:from>
    <xdr:to>
      <xdr:col>76</xdr:col>
      <xdr:colOff>165100</xdr:colOff>
      <xdr:row>79</xdr:row>
      <xdr:rowOff>92774</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4541500" y="13535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109301</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357428" y="13310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157138</xdr:rowOff>
    </xdr:from>
    <xdr:to>
      <xdr:col>72</xdr:col>
      <xdr:colOff>38100</xdr:colOff>
      <xdr:row>79</xdr:row>
      <xdr:rowOff>87288</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3652500" y="13530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103815</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468428" y="13305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160517</xdr:rowOff>
    </xdr:from>
    <xdr:to>
      <xdr:col>67</xdr:col>
      <xdr:colOff>101600</xdr:colOff>
      <xdr:row>79</xdr:row>
      <xdr:rowOff>90667</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2763500" y="1353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107194</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579428" y="13308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148807</xdr:rowOff>
    </xdr:from>
    <xdr:ext cx="249299" cy="259045"/>
    <xdr:sp macro="" textlink="">
      <xdr:nvSpPr>
        <xdr:cNvPr id="658" name="災害復旧費該当値テキスト">
          <a:extLst>
            <a:ext uri="{FF2B5EF4-FFF2-40B4-BE49-F238E27FC236}">
              <a16:creationId xmlns:a16="http://schemas.microsoft.com/office/drawing/2014/main" id="{00000000-0008-0000-0700-000092020000}"/>
            </a:ext>
          </a:extLst>
        </xdr:cNvPr>
        <xdr:cNvSpPr txBox="1"/>
      </xdr:nvSpPr>
      <xdr:spPr>
        <a:xfrm>
          <a:off x="16370300" y="135219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公債費グラフ枠">
          <a:extLst>
            <a:ext uri="{FF2B5EF4-FFF2-40B4-BE49-F238E27FC236}">
              <a16:creationId xmlns:a16="http://schemas.microsoft.com/office/drawing/2014/main" id="{00000000-0008-0000-0700-0000B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6789</xdr:rowOff>
    </xdr:from>
    <xdr:to>
      <xdr:col>85</xdr:col>
      <xdr:colOff>126364</xdr:colOff>
      <xdr:row>97</xdr:row>
      <xdr:rowOff>148006</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6317595" y="15437289"/>
          <a:ext cx="1269" cy="13413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151833</xdr:rowOff>
    </xdr:from>
    <xdr:ext cx="534377" cy="259045"/>
    <xdr:sp macro="" textlink="">
      <xdr:nvSpPr>
        <xdr:cNvPr id="691" name="公債費最小値テキスト">
          <a:extLst>
            <a:ext uri="{FF2B5EF4-FFF2-40B4-BE49-F238E27FC236}">
              <a16:creationId xmlns:a16="http://schemas.microsoft.com/office/drawing/2014/main" id="{00000000-0008-0000-0700-0000B3020000}"/>
            </a:ext>
          </a:extLst>
        </xdr:cNvPr>
        <xdr:cNvSpPr txBox="1"/>
      </xdr:nvSpPr>
      <xdr:spPr>
        <a:xfrm>
          <a:off x="16370300" y="16782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148006</xdr:rowOff>
    </xdr:from>
    <xdr:to>
      <xdr:col>86</xdr:col>
      <xdr:colOff>25400</xdr:colOff>
      <xdr:row>97</xdr:row>
      <xdr:rowOff>148006</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6778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124916</xdr:rowOff>
    </xdr:from>
    <xdr:ext cx="534377" cy="259045"/>
    <xdr:sp macro="" textlink="">
      <xdr:nvSpPr>
        <xdr:cNvPr id="693" name="公債費最大値テキスト">
          <a:extLst>
            <a:ext uri="{FF2B5EF4-FFF2-40B4-BE49-F238E27FC236}">
              <a16:creationId xmlns:a16="http://schemas.microsoft.com/office/drawing/2014/main" id="{00000000-0008-0000-0700-0000B5020000}"/>
            </a:ext>
          </a:extLst>
        </xdr:cNvPr>
        <xdr:cNvSpPr txBox="1"/>
      </xdr:nvSpPr>
      <xdr:spPr>
        <a:xfrm>
          <a:off x="16370300" y="1521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82,977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6789</xdr:rowOff>
    </xdr:from>
    <xdr:to>
      <xdr:col>86</xdr:col>
      <xdr:colOff>25400</xdr:colOff>
      <xdr:row>90</xdr:row>
      <xdr:rowOff>6789</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5437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162331</xdr:rowOff>
    </xdr:from>
    <xdr:to>
      <xdr:col>85</xdr:col>
      <xdr:colOff>127000</xdr:colOff>
      <xdr:row>95</xdr:row>
      <xdr:rowOff>16827</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5481300" y="16278631"/>
          <a:ext cx="838200" cy="25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163682</xdr:rowOff>
    </xdr:from>
    <xdr:ext cx="534377" cy="259045"/>
    <xdr:sp macro="" textlink="">
      <xdr:nvSpPr>
        <xdr:cNvPr id="696" name="公債費平均値テキスト">
          <a:extLst>
            <a:ext uri="{FF2B5EF4-FFF2-40B4-BE49-F238E27FC236}">
              <a16:creationId xmlns:a16="http://schemas.microsoft.com/office/drawing/2014/main" id="{00000000-0008-0000-0700-0000B8020000}"/>
            </a:ext>
          </a:extLst>
        </xdr:cNvPr>
        <xdr:cNvSpPr txBox="1"/>
      </xdr:nvSpPr>
      <xdr:spPr>
        <a:xfrm>
          <a:off x="16370300" y="162799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13805</xdr:rowOff>
    </xdr:from>
    <xdr:to>
      <xdr:col>85</xdr:col>
      <xdr:colOff>177800</xdr:colOff>
      <xdr:row>95</xdr:row>
      <xdr:rowOff>115405</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6268700" y="1630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16827</xdr:rowOff>
    </xdr:from>
    <xdr:to>
      <xdr:col>81</xdr:col>
      <xdr:colOff>50800</xdr:colOff>
      <xdr:row>95</xdr:row>
      <xdr:rowOff>83007</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4592300" y="16304577"/>
          <a:ext cx="889000" cy="66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1155</xdr:rowOff>
    </xdr:from>
    <xdr:to>
      <xdr:col>81</xdr:col>
      <xdr:colOff>101600</xdr:colOff>
      <xdr:row>95</xdr:row>
      <xdr:rowOff>102755</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5430500" y="162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93882</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5214111" y="16381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83007</xdr:rowOff>
    </xdr:from>
    <xdr:to>
      <xdr:col>76</xdr:col>
      <xdr:colOff>114300</xdr:colOff>
      <xdr:row>95</xdr:row>
      <xdr:rowOff>149720</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3703300" y="16370757"/>
          <a:ext cx="889000" cy="66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30702</xdr:rowOff>
    </xdr:from>
    <xdr:to>
      <xdr:col>76</xdr:col>
      <xdr:colOff>165100</xdr:colOff>
      <xdr:row>95</xdr:row>
      <xdr:rowOff>132302</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4541500" y="16318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148829</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093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149720</xdr:rowOff>
    </xdr:from>
    <xdr:to>
      <xdr:col>71</xdr:col>
      <xdr:colOff>177800</xdr:colOff>
      <xdr:row>96</xdr:row>
      <xdr:rowOff>12522</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flipV="1">
          <a:off x="12814300" y="16437470"/>
          <a:ext cx="889000" cy="34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84710</xdr:rowOff>
    </xdr:from>
    <xdr:to>
      <xdr:col>72</xdr:col>
      <xdr:colOff>38100</xdr:colOff>
      <xdr:row>96</xdr:row>
      <xdr:rowOff>14860</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3652500" y="1637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31387</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436111" y="16147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13329</xdr:rowOff>
    </xdr:from>
    <xdr:to>
      <xdr:col>67</xdr:col>
      <xdr:colOff>101600</xdr:colOff>
      <xdr:row>95</xdr:row>
      <xdr:rowOff>114929</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2763500" y="16301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131456</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547111" y="16076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111531</xdr:rowOff>
    </xdr:from>
    <xdr:to>
      <xdr:col>85</xdr:col>
      <xdr:colOff>177800</xdr:colOff>
      <xdr:row>95</xdr:row>
      <xdr:rowOff>41681</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6268700" y="16227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134408</xdr:rowOff>
    </xdr:from>
    <xdr:ext cx="534377" cy="259045"/>
    <xdr:sp macro="" textlink="">
      <xdr:nvSpPr>
        <xdr:cNvPr id="715" name="公債費該当値テキスト">
          <a:extLst>
            <a:ext uri="{FF2B5EF4-FFF2-40B4-BE49-F238E27FC236}">
              <a16:creationId xmlns:a16="http://schemas.microsoft.com/office/drawing/2014/main" id="{00000000-0008-0000-0700-0000CB020000}"/>
            </a:ext>
          </a:extLst>
        </xdr:cNvPr>
        <xdr:cNvSpPr txBox="1"/>
      </xdr:nvSpPr>
      <xdr:spPr>
        <a:xfrm>
          <a:off x="16370300" y="16079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137477</xdr:rowOff>
    </xdr:from>
    <xdr:to>
      <xdr:col>81</xdr:col>
      <xdr:colOff>101600</xdr:colOff>
      <xdr:row>95</xdr:row>
      <xdr:rowOff>67627</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5430500" y="16253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84154</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14111" y="16029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32207</xdr:rowOff>
    </xdr:from>
    <xdr:to>
      <xdr:col>76</xdr:col>
      <xdr:colOff>165100</xdr:colOff>
      <xdr:row>95</xdr:row>
      <xdr:rowOff>133807</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4541500" y="16319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124934</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4325111" y="16412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98920</xdr:rowOff>
    </xdr:from>
    <xdr:to>
      <xdr:col>72</xdr:col>
      <xdr:colOff>38100</xdr:colOff>
      <xdr:row>96</xdr:row>
      <xdr:rowOff>29070</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3652500" y="1638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20197</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3436111" y="16479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133172</xdr:rowOff>
    </xdr:from>
    <xdr:to>
      <xdr:col>67</xdr:col>
      <xdr:colOff>101600</xdr:colOff>
      <xdr:row>96</xdr:row>
      <xdr:rowOff>63322</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2763500" y="16420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54449</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2547111" y="16513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36</xdr:row>
      <xdr:rowOff>35577</xdr:rowOff>
    </xdr:from>
    <xdr:ext cx="31290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75094" y="6207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31</xdr:row>
      <xdr:rowOff>130827</xdr:rowOff>
    </xdr:from>
    <xdr:ext cx="31290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75094" y="544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92727</xdr:rowOff>
    </xdr:from>
    <xdr:ext cx="312906"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975094" y="506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6" name="諸支出金グラフ枠">
          <a:extLst>
            <a:ext uri="{FF2B5EF4-FFF2-40B4-BE49-F238E27FC236}">
              <a16:creationId xmlns:a16="http://schemas.microsoft.com/office/drawing/2014/main" id="{00000000-0008-0000-0700-0000E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34</xdr:row>
      <xdr:rowOff>101600</xdr:rowOff>
    </xdr:from>
    <xdr:to>
      <xdr:col>116</xdr:col>
      <xdr:colOff>62864</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flipV="1">
          <a:off x="22159595" y="5930900"/>
          <a:ext cx="1269" cy="800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60977</xdr:rowOff>
    </xdr:from>
    <xdr:ext cx="249299" cy="259045"/>
    <xdr:sp macro="" textlink="">
      <xdr:nvSpPr>
        <xdr:cNvPr id="748" name="諸支出金最小値テキスト">
          <a:extLst>
            <a:ext uri="{FF2B5EF4-FFF2-40B4-BE49-F238E27FC236}">
              <a16:creationId xmlns:a16="http://schemas.microsoft.com/office/drawing/2014/main" id="{00000000-0008-0000-0700-0000EC020000}"/>
            </a:ext>
          </a:extLst>
        </xdr:cNvPr>
        <xdr:cNvSpPr txBox="1"/>
      </xdr:nvSpPr>
      <xdr:spPr>
        <a:xfrm>
          <a:off x="22212300" y="6747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33</xdr:row>
      <xdr:rowOff>48277</xdr:rowOff>
    </xdr:from>
    <xdr:ext cx="313932" cy="259045"/>
    <xdr:sp macro="" textlink="">
      <xdr:nvSpPr>
        <xdr:cNvPr id="750" name="諸支出金最大値テキスト">
          <a:extLst>
            <a:ext uri="{FF2B5EF4-FFF2-40B4-BE49-F238E27FC236}">
              <a16:creationId xmlns:a16="http://schemas.microsoft.com/office/drawing/2014/main" id="{00000000-0008-0000-0700-0000EE020000}"/>
            </a:ext>
          </a:extLst>
        </xdr:cNvPr>
        <xdr:cNvSpPr txBox="1"/>
      </xdr:nvSpPr>
      <xdr:spPr>
        <a:xfrm>
          <a:off x="22212300" y="57061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34</xdr:row>
      <xdr:rowOff>101600</xdr:rowOff>
    </xdr:from>
    <xdr:to>
      <xdr:col>116</xdr:col>
      <xdr:colOff>152400</xdr:colOff>
      <xdr:row>34</xdr:row>
      <xdr:rowOff>101600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593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149877</xdr:rowOff>
    </xdr:from>
    <xdr:ext cx="249299" cy="259045"/>
    <xdr:sp macro="" textlink="">
      <xdr:nvSpPr>
        <xdr:cNvPr id="753" name="諸支出金平均値テキスト">
          <a:extLst>
            <a:ext uri="{FF2B5EF4-FFF2-40B4-BE49-F238E27FC236}">
              <a16:creationId xmlns:a16="http://schemas.microsoft.com/office/drawing/2014/main" id="{00000000-0008-0000-0700-0000F1020000}"/>
            </a:ext>
          </a:extLst>
        </xdr:cNvPr>
        <xdr:cNvSpPr txBox="1"/>
      </xdr:nvSpPr>
      <xdr:spPr>
        <a:xfrm>
          <a:off x="22212300" y="64935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127000</xdr:rowOff>
    </xdr:from>
    <xdr:to>
      <xdr:col>116</xdr:col>
      <xdr:colOff>114300</xdr:colOff>
      <xdr:row>39</xdr:row>
      <xdr:rowOff>57150</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2110700" y="664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30</xdr:row>
      <xdr:rowOff>127000</xdr:rowOff>
    </xdr:from>
    <xdr:to>
      <xdr:col>112</xdr:col>
      <xdr:colOff>38100</xdr:colOff>
      <xdr:row>31</xdr:row>
      <xdr:rowOff>57150</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1272500" y="52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29</xdr:row>
      <xdr:rowOff>73677</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166333" y="50457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88900</xdr:rowOff>
    </xdr:from>
    <xdr:to>
      <xdr:col>107</xdr:col>
      <xdr:colOff>101600</xdr:colOff>
      <xdr:row>39</xdr:row>
      <xdr:rowOff>19050</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038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35577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309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165100</xdr:rowOff>
    </xdr:from>
    <xdr:to>
      <xdr:col>102</xdr:col>
      <xdr:colOff>165100</xdr:colOff>
      <xdr:row>39</xdr:row>
      <xdr:rowOff>95250</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9494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30</xdr:row>
      <xdr:rowOff>50800</xdr:rowOff>
    </xdr:from>
    <xdr:to>
      <xdr:col>98</xdr:col>
      <xdr:colOff>38100</xdr:colOff>
      <xdr:row>30</xdr:row>
      <xdr:rowOff>152400</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8605500" y="519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28</xdr:row>
      <xdr:rowOff>168927</xdr:rowOff>
    </xdr:from>
    <xdr:ext cx="313932"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499333" y="4969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105427</xdr:rowOff>
    </xdr:from>
    <xdr:ext cx="249299" cy="259045"/>
    <xdr:sp macro="" textlink="">
      <xdr:nvSpPr>
        <xdr:cNvPr id="772" name="諸支出金該当値テキスト">
          <a:extLst>
            <a:ext uri="{FF2B5EF4-FFF2-40B4-BE49-F238E27FC236}">
              <a16:creationId xmlns:a16="http://schemas.microsoft.com/office/drawing/2014/main" id="{00000000-0008-0000-0700-000004030000}"/>
            </a:ext>
          </a:extLst>
        </xdr:cNvPr>
        <xdr:cNvSpPr txBox="1"/>
      </xdr:nvSpPr>
      <xdr:spPr>
        <a:xfrm>
          <a:off x="22212300" y="6620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111777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9420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前年度繰上充用金グラフ枠">
          <a:extLst>
            <a:ext uri="{FF2B5EF4-FFF2-40B4-BE49-F238E27FC236}">
              <a16:creationId xmlns:a16="http://schemas.microsoft.com/office/drawing/2014/main" id="{00000000-0008-0000-07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7" name="前年度繰上充用金最小値テキスト">
          <a:extLst>
            <a:ext uri="{FF2B5EF4-FFF2-40B4-BE49-F238E27FC236}">
              <a16:creationId xmlns:a16="http://schemas.microsoft.com/office/drawing/2014/main" id="{00000000-0008-0000-0700-00001D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9" name="前年度繰上充用金最大値テキスト">
          <a:extLst>
            <a:ext uri="{FF2B5EF4-FFF2-40B4-BE49-F238E27FC236}">
              <a16:creationId xmlns:a16="http://schemas.microsoft.com/office/drawing/2014/main" id="{00000000-0008-0000-0700-00001F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2" name="前年度繰上充用金平均値テキスト">
          <a:extLst>
            <a:ext uri="{FF2B5EF4-FFF2-40B4-BE49-F238E27FC236}">
              <a16:creationId xmlns:a16="http://schemas.microsoft.com/office/drawing/2014/main" id="{00000000-0008-0000-0700-000022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1" name="前年度繰上充用金該当値テキスト">
          <a:extLst>
            <a:ext uri="{FF2B5EF4-FFF2-40B4-BE49-F238E27FC236}">
              <a16:creationId xmlns:a16="http://schemas.microsoft.com/office/drawing/2014/main" id="{00000000-0008-0000-0700-000035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1" name="正方形/長方形 830">
          <a:extLst>
            <a:ext uri="{FF2B5EF4-FFF2-40B4-BE49-F238E27FC236}">
              <a16:creationId xmlns:a16="http://schemas.microsoft.com/office/drawing/2014/main" id="{00000000-0008-0000-0700-00003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民生費は、令和４年度にエネルギー・物価の高騰による町民の負担増を踏まえ、物価高騰に伴う低所得世帯支援事業を実施したことにより２億４，０１０万７千円増加した。また、商工費は、デジタル田園都市国家構想推進交付金事業が前年度比１億７４万３千円増加した。物価高騰に伴う生活支援として令和４年度に実施したエネルギー価格高騰対策生活者支援事業３，８９７万２千円や、消費活性化マイナンバー普及支援事業２，４７１万９千円は終了したが、全体としては増額となった。消防費では、災害対策事業が前年度比１，５５１万７千円増加したことと、災害対応特殊消防ポンプ自動車の更新により常備消防関係車両購入事業が前年度比２，４０２万３千円増加した。一方、総務費は、ふるさと応援基金積立金が前年度比４億３，４６８万５千円減少した。また、衛生費は、新型コロナウイルス感染症ワクチン接種事業が前年度比１億２，９６４千円８千円減少。教育費では、小学校給食施設整備事業が前年度比９，３９０万６千円減少したが、養老小学校プール管理棟大規模改修などにより小学校校舎等施設整備事業は前年度比７，１０５万７千円増加し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岐阜県養老町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単年度収支や実質単年度収支は、補正事業の一部を一般財源で賄ったことに加え、特定目的基金の取り崩しを抑え、財政調整基金の取り崩しを行った影響もあり、前年度に引き続き赤字となった。また、臨時財政対策債の発行可能額の減少も悪化した要因と考えられ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岐阜県養老町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連結実質赤字比率は近年算出されておらず、令和５年度においても引き続き全ての会計において黒字が続いている状態である。今後は、社会保障費の増加による歳出の肥大化及び人口減少による税収等の減少が予想されることから、引き続き受益者負担の適正化や徴収対策の徹底等により財源を確保するとともに、経費の削減を行い安定的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213411_&#39178;&#32769;&#30010;_2023(2&#22238;&#30446;)&#65288;&#25552;&#20986;&#2099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cell r="BP51">
            <v>89.2</v>
          </cell>
          <cell r="BX51">
            <v>71.2</v>
          </cell>
          <cell r="CF51">
            <v>51.5</v>
          </cell>
          <cell r="CN51">
            <v>37.799999999999997</v>
          </cell>
          <cell r="CV51">
            <v>32.6</v>
          </cell>
        </row>
        <row r="53">
          <cell r="BP53">
            <v>55.3</v>
          </cell>
          <cell r="BX53">
            <v>55.9</v>
          </cell>
          <cell r="CF53">
            <v>56.8</v>
          </cell>
          <cell r="CN53">
            <v>58.4</v>
          </cell>
          <cell r="CV53">
            <v>60</v>
          </cell>
        </row>
        <row r="55">
          <cell r="AN55" t="str">
            <v>類似団体内平均値</v>
          </cell>
          <cell r="BP55">
            <v>10.4</v>
          </cell>
          <cell r="BX55">
            <v>10.9</v>
          </cell>
          <cell r="CF55">
            <v>6.5</v>
          </cell>
          <cell r="CN55">
            <v>0</v>
          </cell>
          <cell r="CV55">
            <v>0</v>
          </cell>
        </row>
        <row r="57">
          <cell r="BP57">
            <v>61.3</v>
          </cell>
          <cell r="BX57">
            <v>62.2</v>
          </cell>
          <cell r="CF57">
            <v>63.6</v>
          </cell>
          <cell r="CN57">
            <v>64.7</v>
          </cell>
          <cell r="CV57">
            <v>66.3</v>
          </cell>
        </row>
        <row r="72">
          <cell r="BP72" t="str">
            <v>R01</v>
          </cell>
          <cell r="BX72" t="str">
            <v>R02</v>
          </cell>
          <cell r="CF72" t="str">
            <v>R03</v>
          </cell>
          <cell r="CN72" t="str">
            <v>R04</v>
          </cell>
          <cell r="CV72" t="str">
            <v>R05</v>
          </cell>
        </row>
        <row r="73">
          <cell r="AN73" t="str">
            <v>当該団体値</v>
          </cell>
          <cell r="BP73">
            <v>89.2</v>
          </cell>
          <cell r="BX73">
            <v>71.2</v>
          </cell>
          <cell r="CF73">
            <v>51.5</v>
          </cell>
          <cell r="CN73">
            <v>37.799999999999997</v>
          </cell>
          <cell r="CV73">
            <v>32.6</v>
          </cell>
        </row>
        <row r="75">
          <cell r="BP75">
            <v>7.5</v>
          </cell>
          <cell r="BX75">
            <v>7.4</v>
          </cell>
          <cell r="CF75">
            <v>7.4</v>
          </cell>
          <cell r="CN75">
            <v>7.8</v>
          </cell>
          <cell r="CV75">
            <v>8.1999999999999993</v>
          </cell>
        </row>
        <row r="77">
          <cell r="AN77" t="str">
            <v>類似団体内平均値</v>
          </cell>
          <cell r="BP77">
            <v>10.4</v>
          </cell>
          <cell r="BX77">
            <v>10.9</v>
          </cell>
          <cell r="CF77">
            <v>6.5</v>
          </cell>
          <cell r="CN77">
            <v>0</v>
          </cell>
          <cell r="CV77">
            <v>0</v>
          </cell>
        </row>
        <row r="79">
          <cell r="BP79">
            <v>6.6</v>
          </cell>
          <cell r="BX79">
            <v>5.9</v>
          </cell>
          <cell r="CF79">
            <v>5.9</v>
          </cell>
          <cell r="CN79">
            <v>6.1</v>
          </cell>
          <cell r="CV79">
            <v>6.5</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75" thickBot="1" x14ac:dyDescent="0.2">
      <c r="B2" s="182" t="s">
        <v>77</v>
      </c>
      <c r="C2" s="182"/>
      <c r="D2" s="183"/>
    </row>
    <row r="3" spans="1:119" ht="18.75" customHeight="1" thickBot="1" x14ac:dyDescent="0.2">
      <c r="A3" s="181"/>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15">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13218221</v>
      </c>
      <c r="BO4" s="449"/>
      <c r="BP4" s="449"/>
      <c r="BQ4" s="449"/>
      <c r="BR4" s="449"/>
      <c r="BS4" s="449"/>
      <c r="BT4" s="449"/>
      <c r="BU4" s="450"/>
      <c r="BV4" s="448">
        <v>13477033</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15.1</v>
      </c>
      <c r="CU4" s="589"/>
      <c r="CV4" s="589"/>
      <c r="CW4" s="589"/>
      <c r="CX4" s="589"/>
      <c r="CY4" s="589"/>
      <c r="CZ4" s="589"/>
      <c r="DA4" s="590"/>
      <c r="DB4" s="588">
        <v>15.2</v>
      </c>
      <c r="DC4" s="589"/>
      <c r="DD4" s="589"/>
      <c r="DE4" s="589"/>
      <c r="DF4" s="589"/>
      <c r="DG4" s="589"/>
      <c r="DH4" s="589"/>
      <c r="DI4" s="590"/>
    </row>
    <row r="5" spans="1:119" ht="18.75" customHeight="1" x14ac:dyDescent="0.15">
      <c r="A5" s="181"/>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12137051</v>
      </c>
      <c r="BO5" s="420"/>
      <c r="BP5" s="420"/>
      <c r="BQ5" s="420"/>
      <c r="BR5" s="420"/>
      <c r="BS5" s="420"/>
      <c r="BT5" s="420"/>
      <c r="BU5" s="421"/>
      <c r="BV5" s="419">
        <v>12396961</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87.7</v>
      </c>
      <c r="CU5" s="417"/>
      <c r="CV5" s="417"/>
      <c r="CW5" s="417"/>
      <c r="CX5" s="417"/>
      <c r="CY5" s="417"/>
      <c r="CZ5" s="417"/>
      <c r="DA5" s="418"/>
      <c r="DB5" s="416">
        <v>85.7</v>
      </c>
      <c r="DC5" s="417"/>
      <c r="DD5" s="417"/>
      <c r="DE5" s="417"/>
      <c r="DF5" s="417"/>
      <c r="DG5" s="417"/>
      <c r="DH5" s="417"/>
      <c r="DI5" s="418"/>
    </row>
    <row r="6" spans="1:119" ht="18.75" customHeight="1" x14ac:dyDescent="0.15">
      <c r="A6" s="181"/>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1081170</v>
      </c>
      <c r="BO6" s="420"/>
      <c r="BP6" s="420"/>
      <c r="BQ6" s="420"/>
      <c r="BR6" s="420"/>
      <c r="BS6" s="420"/>
      <c r="BT6" s="420"/>
      <c r="BU6" s="421"/>
      <c r="BV6" s="419">
        <v>1080072</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88.4</v>
      </c>
      <c r="CU6" s="563"/>
      <c r="CV6" s="563"/>
      <c r="CW6" s="563"/>
      <c r="CX6" s="563"/>
      <c r="CY6" s="563"/>
      <c r="CZ6" s="563"/>
      <c r="DA6" s="564"/>
      <c r="DB6" s="562">
        <v>87.4</v>
      </c>
      <c r="DC6" s="563"/>
      <c r="DD6" s="563"/>
      <c r="DE6" s="563"/>
      <c r="DF6" s="563"/>
      <c r="DG6" s="563"/>
      <c r="DH6" s="563"/>
      <c r="DI6" s="564"/>
    </row>
    <row r="7" spans="1:119" ht="18.75" customHeight="1" x14ac:dyDescent="0.15">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19467</v>
      </c>
      <c r="BO7" s="420"/>
      <c r="BP7" s="420"/>
      <c r="BQ7" s="420"/>
      <c r="BR7" s="420"/>
      <c r="BS7" s="420"/>
      <c r="BT7" s="420"/>
      <c r="BU7" s="421"/>
      <c r="BV7" s="419">
        <v>14903</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7027966</v>
      </c>
      <c r="CU7" s="420"/>
      <c r="CV7" s="420"/>
      <c r="CW7" s="420"/>
      <c r="CX7" s="420"/>
      <c r="CY7" s="420"/>
      <c r="CZ7" s="420"/>
      <c r="DA7" s="421"/>
      <c r="DB7" s="419">
        <v>7028125</v>
      </c>
      <c r="DC7" s="420"/>
      <c r="DD7" s="420"/>
      <c r="DE7" s="420"/>
      <c r="DF7" s="420"/>
      <c r="DG7" s="420"/>
      <c r="DH7" s="420"/>
      <c r="DI7" s="421"/>
    </row>
    <row r="8" spans="1:119" ht="18.75" customHeight="1" thickBot="1" x14ac:dyDescent="0.2">
      <c r="A8" s="181"/>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90</v>
      </c>
      <c r="AV8" s="478"/>
      <c r="AW8" s="478"/>
      <c r="AX8" s="478"/>
      <c r="AY8" s="433" t="s">
        <v>104</v>
      </c>
      <c r="AZ8" s="434"/>
      <c r="BA8" s="434"/>
      <c r="BB8" s="434"/>
      <c r="BC8" s="434"/>
      <c r="BD8" s="434"/>
      <c r="BE8" s="434"/>
      <c r="BF8" s="434"/>
      <c r="BG8" s="434"/>
      <c r="BH8" s="434"/>
      <c r="BI8" s="434"/>
      <c r="BJ8" s="434"/>
      <c r="BK8" s="434"/>
      <c r="BL8" s="434"/>
      <c r="BM8" s="435"/>
      <c r="BN8" s="419">
        <v>1061703</v>
      </c>
      <c r="BO8" s="420"/>
      <c r="BP8" s="420"/>
      <c r="BQ8" s="420"/>
      <c r="BR8" s="420"/>
      <c r="BS8" s="420"/>
      <c r="BT8" s="420"/>
      <c r="BU8" s="421"/>
      <c r="BV8" s="419">
        <v>1065169</v>
      </c>
      <c r="BW8" s="420"/>
      <c r="BX8" s="420"/>
      <c r="BY8" s="420"/>
      <c r="BZ8" s="420"/>
      <c r="CA8" s="420"/>
      <c r="CB8" s="420"/>
      <c r="CC8" s="421"/>
      <c r="CD8" s="459" t="s">
        <v>105</v>
      </c>
      <c r="CE8" s="379"/>
      <c r="CF8" s="379"/>
      <c r="CG8" s="379"/>
      <c r="CH8" s="379"/>
      <c r="CI8" s="379"/>
      <c r="CJ8" s="379"/>
      <c r="CK8" s="379"/>
      <c r="CL8" s="379"/>
      <c r="CM8" s="379"/>
      <c r="CN8" s="379"/>
      <c r="CO8" s="379"/>
      <c r="CP8" s="379"/>
      <c r="CQ8" s="379"/>
      <c r="CR8" s="379"/>
      <c r="CS8" s="460"/>
      <c r="CT8" s="522">
        <v>0.57999999999999996</v>
      </c>
      <c r="CU8" s="523"/>
      <c r="CV8" s="523"/>
      <c r="CW8" s="523"/>
      <c r="CX8" s="523"/>
      <c r="CY8" s="523"/>
      <c r="CZ8" s="523"/>
      <c r="DA8" s="524"/>
      <c r="DB8" s="522">
        <v>0.59</v>
      </c>
      <c r="DC8" s="523"/>
      <c r="DD8" s="523"/>
      <c r="DE8" s="523"/>
      <c r="DF8" s="523"/>
      <c r="DG8" s="523"/>
      <c r="DH8" s="523"/>
      <c r="DI8" s="524"/>
    </row>
    <row r="9" spans="1:119" ht="18.75" customHeight="1" thickBot="1" x14ac:dyDescent="0.2">
      <c r="A9" s="181"/>
      <c r="B9" s="551" t="s">
        <v>106</v>
      </c>
      <c r="C9" s="552"/>
      <c r="D9" s="552"/>
      <c r="E9" s="552"/>
      <c r="F9" s="552"/>
      <c r="G9" s="552"/>
      <c r="H9" s="552"/>
      <c r="I9" s="552"/>
      <c r="J9" s="552"/>
      <c r="K9" s="470"/>
      <c r="L9" s="553" t="s">
        <v>107</v>
      </c>
      <c r="M9" s="554"/>
      <c r="N9" s="554"/>
      <c r="O9" s="554"/>
      <c r="P9" s="554"/>
      <c r="Q9" s="555"/>
      <c r="R9" s="556">
        <v>26882</v>
      </c>
      <c r="S9" s="557"/>
      <c r="T9" s="557"/>
      <c r="U9" s="557"/>
      <c r="V9" s="558"/>
      <c r="W9" s="488" t="s">
        <v>108</v>
      </c>
      <c r="X9" s="489"/>
      <c r="Y9" s="489"/>
      <c r="Z9" s="489"/>
      <c r="AA9" s="489"/>
      <c r="AB9" s="489"/>
      <c r="AC9" s="489"/>
      <c r="AD9" s="489"/>
      <c r="AE9" s="489"/>
      <c r="AF9" s="489"/>
      <c r="AG9" s="489"/>
      <c r="AH9" s="489"/>
      <c r="AI9" s="489"/>
      <c r="AJ9" s="489"/>
      <c r="AK9" s="489"/>
      <c r="AL9" s="559"/>
      <c r="AM9" s="476" t="s">
        <v>109</v>
      </c>
      <c r="AN9" s="376"/>
      <c r="AO9" s="376"/>
      <c r="AP9" s="376"/>
      <c r="AQ9" s="376"/>
      <c r="AR9" s="376"/>
      <c r="AS9" s="376"/>
      <c r="AT9" s="377"/>
      <c r="AU9" s="477" t="s">
        <v>110</v>
      </c>
      <c r="AV9" s="478"/>
      <c r="AW9" s="478"/>
      <c r="AX9" s="478"/>
      <c r="AY9" s="433" t="s">
        <v>111</v>
      </c>
      <c r="AZ9" s="434"/>
      <c r="BA9" s="434"/>
      <c r="BB9" s="434"/>
      <c r="BC9" s="434"/>
      <c r="BD9" s="434"/>
      <c r="BE9" s="434"/>
      <c r="BF9" s="434"/>
      <c r="BG9" s="434"/>
      <c r="BH9" s="434"/>
      <c r="BI9" s="434"/>
      <c r="BJ9" s="434"/>
      <c r="BK9" s="434"/>
      <c r="BL9" s="434"/>
      <c r="BM9" s="435"/>
      <c r="BN9" s="419">
        <v>-3466</v>
      </c>
      <c r="BO9" s="420"/>
      <c r="BP9" s="420"/>
      <c r="BQ9" s="420"/>
      <c r="BR9" s="420"/>
      <c r="BS9" s="420"/>
      <c r="BT9" s="420"/>
      <c r="BU9" s="421"/>
      <c r="BV9" s="419">
        <v>-90630</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10.199999999999999</v>
      </c>
      <c r="CU9" s="417"/>
      <c r="CV9" s="417"/>
      <c r="CW9" s="417"/>
      <c r="CX9" s="417"/>
      <c r="CY9" s="417"/>
      <c r="CZ9" s="417"/>
      <c r="DA9" s="418"/>
      <c r="DB9" s="416">
        <v>10.1</v>
      </c>
      <c r="DC9" s="417"/>
      <c r="DD9" s="417"/>
      <c r="DE9" s="417"/>
      <c r="DF9" s="417"/>
      <c r="DG9" s="417"/>
      <c r="DH9" s="417"/>
      <c r="DI9" s="418"/>
    </row>
    <row r="10" spans="1:119" ht="18.75" customHeight="1" thickBot="1" x14ac:dyDescent="0.2">
      <c r="A10" s="181"/>
      <c r="B10" s="551"/>
      <c r="C10" s="552"/>
      <c r="D10" s="552"/>
      <c r="E10" s="552"/>
      <c r="F10" s="552"/>
      <c r="G10" s="552"/>
      <c r="H10" s="552"/>
      <c r="I10" s="552"/>
      <c r="J10" s="552"/>
      <c r="K10" s="470"/>
      <c r="L10" s="375" t="s">
        <v>113</v>
      </c>
      <c r="M10" s="376"/>
      <c r="N10" s="376"/>
      <c r="O10" s="376"/>
      <c r="P10" s="376"/>
      <c r="Q10" s="377"/>
      <c r="R10" s="372">
        <v>29029</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5476</v>
      </c>
      <c r="BO10" s="420"/>
      <c r="BP10" s="420"/>
      <c r="BQ10" s="420"/>
      <c r="BR10" s="420"/>
      <c r="BS10" s="420"/>
      <c r="BT10" s="420"/>
      <c r="BU10" s="421"/>
      <c r="BV10" s="419">
        <v>5476</v>
      </c>
      <c r="BW10" s="420"/>
      <c r="BX10" s="420"/>
      <c r="BY10" s="420"/>
      <c r="BZ10" s="420"/>
      <c r="CA10" s="420"/>
      <c r="CB10" s="420"/>
      <c r="CC10" s="421"/>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15">
      <c r="A12" s="181"/>
      <c r="B12" s="525" t="s">
        <v>123</v>
      </c>
      <c r="C12" s="526"/>
      <c r="D12" s="526"/>
      <c r="E12" s="526"/>
      <c r="F12" s="526"/>
      <c r="G12" s="526"/>
      <c r="H12" s="526"/>
      <c r="I12" s="526"/>
      <c r="J12" s="526"/>
      <c r="K12" s="527"/>
      <c r="L12" s="534" t="s">
        <v>124</v>
      </c>
      <c r="M12" s="535"/>
      <c r="N12" s="535"/>
      <c r="O12" s="535"/>
      <c r="P12" s="535"/>
      <c r="Q12" s="536"/>
      <c r="R12" s="537">
        <v>26397</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150000</v>
      </c>
      <c r="BO12" s="420"/>
      <c r="BP12" s="420"/>
      <c r="BQ12" s="420"/>
      <c r="BR12" s="420"/>
      <c r="BS12" s="420"/>
      <c r="BT12" s="420"/>
      <c r="BU12" s="421"/>
      <c r="BV12" s="419">
        <v>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15">
      <c r="A13" s="181"/>
      <c r="B13" s="528"/>
      <c r="C13" s="529"/>
      <c r="D13" s="529"/>
      <c r="E13" s="529"/>
      <c r="F13" s="529"/>
      <c r="G13" s="529"/>
      <c r="H13" s="529"/>
      <c r="I13" s="529"/>
      <c r="J13" s="529"/>
      <c r="K13" s="530"/>
      <c r="L13" s="190"/>
      <c r="M13" s="503" t="s">
        <v>130</v>
      </c>
      <c r="N13" s="504"/>
      <c r="O13" s="504"/>
      <c r="P13" s="504"/>
      <c r="Q13" s="505"/>
      <c r="R13" s="506">
        <v>25678</v>
      </c>
      <c r="S13" s="507"/>
      <c r="T13" s="507"/>
      <c r="U13" s="507"/>
      <c r="V13" s="508"/>
      <c r="W13" s="509" t="s">
        <v>131</v>
      </c>
      <c r="X13" s="405"/>
      <c r="Y13" s="405"/>
      <c r="Z13" s="405"/>
      <c r="AA13" s="405"/>
      <c r="AB13" s="406"/>
      <c r="AC13" s="372">
        <v>433</v>
      </c>
      <c r="AD13" s="373"/>
      <c r="AE13" s="373"/>
      <c r="AF13" s="373"/>
      <c r="AG13" s="374"/>
      <c r="AH13" s="372">
        <v>499</v>
      </c>
      <c r="AI13" s="373"/>
      <c r="AJ13" s="373"/>
      <c r="AK13" s="373"/>
      <c r="AL13" s="432"/>
      <c r="AM13" s="476" t="s">
        <v>132</v>
      </c>
      <c r="AN13" s="376"/>
      <c r="AO13" s="376"/>
      <c r="AP13" s="376"/>
      <c r="AQ13" s="376"/>
      <c r="AR13" s="376"/>
      <c r="AS13" s="376"/>
      <c r="AT13" s="377"/>
      <c r="AU13" s="477" t="s">
        <v>110</v>
      </c>
      <c r="AV13" s="478"/>
      <c r="AW13" s="478"/>
      <c r="AX13" s="478"/>
      <c r="AY13" s="433" t="s">
        <v>133</v>
      </c>
      <c r="AZ13" s="434"/>
      <c r="BA13" s="434"/>
      <c r="BB13" s="434"/>
      <c r="BC13" s="434"/>
      <c r="BD13" s="434"/>
      <c r="BE13" s="434"/>
      <c r="BF13" s="434"/>
      <c r="BG13" s="434"/>
      <c r="BH13" s="434"/>
      <c r="BI13" s="434"/>
      <c r="BJ13" s="434"/>
      <c r="BK13" s="434"/>
      <c r="BL13" s="434"/>
      <c r="BM13" s="435"/>
      <c r="BN13" s="419">
        <v>-147990</v>
      </c>
      <c r="BO13" s="420"/>
      <c r="BP13" s="420"/>
      <c r="BQ13" s="420"/>
      <c r="BR13" s="420"/>
      <c r="BS13" s="420"/>
      <c r="BT13" s="420"/>
      <c r="BU13" s="421"/>
      <c r="BV13" s="419">
        <v>-85154</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8.1999999999999993</v>
      </c>
      <c r="CU13" s="417"/>
      <c r="CV13" s="417"/>
      <c r="CW13" s="417"/>
      <c r="CX13" s="417"/>
      <c r="CY13" s="417"/>
      <c r="CZ13" s="417"/>
      <c r="DA13" s="418"/>
      <c r="DB13" s="416">
        <v>7.8</v>
      </c>
      <c r="DC13" s="417"/>
      <c r="DD13" s="417"/>
      <c r="DE13" s="417"/>
      <c r="DF13" s="417"/>
      <c r="DG13" s="417"/>
      <c r="DH13" s="417"/>
      <c r="DI13" s="418"/>
    </row>
    <row r="14" spans="1:119" ht="18.75" customHeight="1" thickBot="1" x14ac:dyDescent="0.2">
      <c r="A14" s="181"/>
      <c r="B14" s="528"/>
      <c r="C14" s="529"/>
      <c r="D14" s="529"/>
      <c r="E14" s="529"/>
      <c r="F14" s="529"/>
      <c r="G14" s="529"/>
      <c r="H14" s="529"/>
      <c r="I14" s="529"/>
      <c r="J14" s="529"/>
      <c r="K14" s="530"/>
      <c r="L14" s="493" t="s">
        <v>135</v>
      </c>
      <c r="M14" s="546"/>
      <c r="N14" s="546"/>
      <c r="O14" s="546"/>
      <c r="P14" s="546"/>
      <c r="Q14" s="547"/>
      <c r="R14" s="506">
        <v>26858</v>
      </c>
      <c r="S14" s="507"/>
      <c r="T14" s="507"/>
      <c r="U14" s="507"/>
      <c r="V14" s="508"/>
      <c r="W14" s="510"/>
      <c r="X14" s="408"/>
      <c r="Y14" s="408"/>
      <c r="Z14" s="408"/>
      <c r="AA14" s="408"/>
      <c r="AB14" s="409"/>
      <c r="AC14" s="499">
        <v>3.3</v>
      </c>
      <c r="AD14" s="500"/>
      <c r="AE14" s="500"/>
      <c r="AF14" s="500"/>
      <c r="AG14" s="501"/>
      <c r="AH14" s="499">
        <v>3.5</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v>32.6</v>
      </c>
      <c r="CU14" s="517"/>
      <c r="CV14" s="517"/>
      <c r="CW14" s="517"/>
      <c r="CX14" s="517"/>
      <c r="CY14" s="517"/>
      <c r="CZ14" s="517"/>
      <c r="DA14" s="518"/>
      <c r="DB14" s="516">
        <v>37.799999999999997</v>
      </c>
      <c r="DC14" s="517"/>
      <c r="DD14" s="517"/>
      <c r="DE14" s="517"/>
      <c r="DF14" s="517"/>
      <c r="DG14" s="517"/>
      <c r="DH14" s="517"/>
      <c r="DI14" s="518"/>
    </row>
    <row r="15" spans="1:119" ht="18.75" customHeight="1" x14ac:dyDescent="0.15">
      <c r="A15" s="181"/>
      <c r="B15" s="528"/>
      <c r="C15" s="529"/>
      <c r="D15" s="529"/>
      <c r="E15" s="529"/>
      <c r="F15" s="529"/>
      <c r="G15" s="529"/>
      <c r="H15" s="529"/>
      <c r="I15" s="529"/>
      <c r="J15" s="529"/>
      <c r="K15" s="530"/>
      <c r="L15" s="190"/>
      <c r="M15" s="503" t="s">
        <v>130</v>
      </c>
      <c r="N15" s="504"/>
      <c r="O15" s="504"/>
      <c r="P15" s="504"/>
      <c r="Q15" s="505"/>
      <c r="R15" s="506">
        <v>26196</v>
      </c>
      <c r="S15" s="507"/>
      <c r="T15" s="507"/>
      <c r="U15" s="507"/>
      <c r="V15" s="508"/>
      <c r="W15" s="509" t="s">
        <v>137</v>
      </c>
      <c r="X15" s="405"/>
      <c r="Y15" s="405"/>
      <c r="Z15" s="405"/>
      <c r="AA15" s="405"/>
      <c r="AB15" s="406"/>
      <c r="AC15" s="372">
        <v>4819</v>
      </c>
      <c r="AD15" s="373"/>
      <c r="AE15" s="373"/>
      <c r="AF15" s="373"/>
      <c r="AG15" s="374"/>
      <c r="AH15" s="372">
        <v>5549</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3559591</v>
      </c>
      <c r="BO15" s="449"/>
      <c r="BP15" s="449"/>
      <c r="BQ15" s="449"/>
      <c r="BR15" s="449"/>
      <c r="BS15" s="449"/>
      <c r="BT15" s="449"/>
      <c r="BU15" s="450"/>
      <c r="BV15" s="448">
        <v>3545460</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37.1</v>
      </c>
      <c r="AD16" s="500"/>
      <c r="AE16" s="500"/>
      <c r="AF16" s="500"/>
      <c r="AG16" s="501"/>
      <c r="AH16" s="499">
        <v>38.5</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6059992</v>
      </c>
      <c r="BO16" s="420"/>
      <c r="BP16" s="420"/>
      <c r="BQ16" s="420"/>
      <c r="BR16" s="420"/>
      <c r="BS16" s="420"/>
      <c r="BT16" s="420"/>
      <c r="BU16" s="421"/>
      <c r="BV16" s="419">
        <v>5985445</v>
      </c>
      <c r="BW16" s="420"/>
      <c r="BX16" s="420"/>
      <c r="BY16" s="420"/>
      <c r="BZ16" s="420"/>
      <c r="CA16" s="420"/>
      <c r="CB16" s="420"/>
      <c r="CC16" s="421"/>
      <c r="CD16" s="194"/>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
      <c r="A17" s="181"/>
      <c r="B17" s="531"/>
      <c r="C17" s="532"/>
      <c r="D17" s="532"/>
      <c r="E17" s="532"/>
      <c r="F17" s="532"/>
      <c r="G17" s="532"/>
      <c r="H17" s="532"/>
      <c r="I17" s="532"/>
      <c r="J17" s="532"/>
      <c r="K17" s="533"/>
      <c r="L17" s="195"/>
      <c r="M17" s="512" t="s">
        <v>143</v>
      </c>
      <c r="N17" s="513"/>
      <c r="O17" s="513"/>
      <c r="P17" s="513"/>
      <c r="Q17" s="514"/>
      <c r="R17" s="496" t="s">
        <v>144</v>
      </c>
      <c r="S17" s="497"/>
      <c r="T17" s="497"/>
      <c r="U17" s="497"/>
      <c r="V17" s="498"/>
      <c r="W17" s="509" t="s">
        <v>145</v>
      </c>
      <c r="X17" s="405"/>
      <c r="Y17" s="405"/>
      <c r="Z17" s="405"/>
      <c r="AA17" s="405"/>
      <c r="AB17" s="406"/>
      <c r="AC17" s="372">
        <v>7743</v>
      </c>
      <c r="AD17" s="373"/>
      <c r="AE17" s="373"/>
      <c r="AF17" s="373"/>
      <c r="AG17" s="374"/>
      <c r="AH17" s="372">
        <v>8377</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4467402</v>
      </c>
      <c r="BO17" s="420"/>
      <c r="BP17" s="420"/>
      <c r="BQ17" s="420"/>
      <c r="BR17" s="420"/>
      <c r="BS17" s="420"/>
      <c r="BT17" s="420"/>
      <c r="BU17" s="421"/>
      <c r="BV17" s="419">
        <v>4454258</v>
      </c>
      <c r="BW17" s="420"/>
      <c r="BX17" s="420"/>
      <c r="BY17" s="420"/>
      <c r="BZ17" s="420"/>
      <c r="CA17" s="420"/>
      <c r="CB17" s="420"/>
      <c r="CC17" s="421"/>
      <c r="CD17" s="194"/>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
      <c r="A18" s="181"/>
      <c r="B18" s="469" t="s">
        <v>147</v>
      </c>
      <c r="C18" s="470"/>
      <c r="D18" s="470"/>
      <c r="E18" s="471"/>
      <c r="F18" s="471"/>
      <c r="G18" s="471"/>
      <c r="H18" s="471"/>
      <c r="I18" s="471"/>
      <c r="J18" s="471"/>
      <c r="K18" s="471"/>
      <c r="L18" s="472">
        <v>72.290000000000006</v>
      </c>
      <c r="M18" s="472"/>
      <c r="N18" s="472"/>
      <c r="O18" s="472"/>
      <c r="P18" s="472"/>
      <c r="Q18" s="472"/>
      <c r="R18" s="473"/>
      <c r="S18" s="473"/>
      <c r="T18" s="473"/>
      <c r="U18" s="473"/>
      <c r="V18" s="474"/>
      <c r="W18" s="490"/>
      <c r="X18" s="491"/>
      <c r="Y18" s="491"/>
      <c r="Z18" s="491"/>
      <c r="AA18" s="491"/>
      <c r="AB18" s="515"/>
      <c r="AC18" s="389">
        <v>59.6</v>
      </c>
      <c r="AD18" s="390"/>
      <c r="AE18" s="390"/>
      <c r="AF18" s="390"/>
      <c r="AG18" s="475"/>
      <c r="AH18" s="389">
        <v>58.1</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6210898</v>
      </c>
      <c r="BO18" s="420"/>
      <c r="BP18" s="420"/>
      <c r="BQ18" s="420"/>
      <c r="BR18" s="420"/>
      <c r="BS18" s="420"/>
      <c r="BT18" s="420"/>
      <c r="BU18" s="421"/>
      <c r="BV18" s="419">
        <v>6091286</v>
      </c>
      <c r="BW18" s="420"/>
      <c r="BX18" s="420"/>
      <c r="BY18" s="420"/>
      <c r="BZ18" s="420"/>
      <c r="CA18" s="420"/>
      <c r="CB18" s="420"/>
      <c r="CC18" s="421"/>
      <c r="CD18" s="194"/>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
      <c r="A19" s="181"/>
      <c r="B19" s="469" t="s">
        <v>149</v>
      </c>
      <c r="C19" s="470"/>
      <c r="D19" s="470"/>
      <c r="E19" s="471"/>
      <c r="F19" s="471"/>
      <c r="G19" s="471"/>
      <c r="H19" s="471"/>
      <c r="I19" s="471"/>
      <c r="J19" s="471"/>
      <c r="K19" s="471"/>
      <c r="L19" s="479">
        <v>372</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9995591</v>
      </c>
      <c r="BO19" s="420"/>
      <c r="BP19" s="420"/>
      <c r="BQ19" s="420"/>
      <c r="BR19" s="420"/>
      <c r="BS19" s="420"/>
      <c r="BT19" s="420"/>
      <c r="BU19" s="421"/>
      <c r="BV19" s="419">
        <v>9918991</v>
      </c>
      <c r="BW19" s="420"/>
      <c r="BX19" s="420"/>
      <c r="BY19" s="420"/>
      <c r="BZ19" s="420"/>
      <c r="CA19" s="420"/>
      <c r="CB19" s="420"/>
      <c r="CC19" s="421"/>
      <c r="CD19" s="194"/>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
      <c r="A20" s="181"/>
      <c r="B20" s="469" t="s">
        <v>151</v>
      </c>
      <c r="C20" s="470"/>
      <c r="D20" s="470"/>
      <c r="E20" s="471"/>
      <c r="F20" s="471"/>
      <c r="G20" s="471"/>
      <c r="H20" s="471"/>
      <c r="I20" s="471"/>
      <c r="J20" s="471"/>
      <c r="K20" s="471"/>
      <c r="L20" s="479">
        <v>9405</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94"/>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
      <c r="A21" s="181"/>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94"/>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15">
      <c r="A22" s="181"/>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9958553</v>
      </c>
      <c r="BO22" s="449"/>
      <c r="BP22" s="449"/>
      <c r="BQ22" s="449"/>
      <c r="BR22" s="449"/>
      <c r="BS22" s="449"/>
      <c r="BT22" s="449"/>
      <c r="BU22" s="450"/>
      <c r="BV22" s="448">
        <v>10616307</v>
      </c>
      <c r="BW22" s="449"/>
      <c r="BX22" s="449"/>
      <c r="BY22" s="449"/>
      <c r="BZ22" s="449"/>
      <c r="CA22" s="449"/>
      <c r="CB22" s="449"/>
      <c r="CC22" s="450"/>
      <c r="CD22" s="194"/>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15">
      <c r="A23" s="181"/>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7728695</v>
      </c>
      <c r="BO23" s="420"/>
      <c r="BP23" s="420"/>
      <c r="BQ23" s="420"/>
      <c r="BR23" s="420"/>
      <c r="BS23" s="420"/>
      <c r="BT23" s="420"/>
      <c r="BU23" s="421"/>
      <c r="BV23" s="419">
        <v>8246630</v>
      </c>
      <c r="BW23" s="420"/>
      <c r="BX23" s="420"/>
      <c r="BY23" s="420"/>
      <c r="BZ23" s="420"/>
      <c r="CA23" s="420"/>
      <c r="CB23" s="420"/>
      <c r="CC23" s="421"/>
      <c r="CD23" s="194"/>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
      <c r="A24" s="181"/>
      <c r="B24" s="398"/>
      <c r="C24" s="399"/>
      <c r="D24" s="400"/>
      <c r="E24" s="375" t="s">
        <v>161</v>
      </c>
      <c r="F24" s="376"/>
      <c r="G24" s="376"/>
      <c r="H24" s="376"/>
      <c r="I24" s="376"/>
      <c r="J24" s="376"/>
      <c r="K24" s="377"/>
      <c r="L24" s="372">
        <v>1</v>
      </c>
      <c r="M24" s="373"/>
      <c r="N24" s="373"/>
      <c r="O24" s="373"/>
      <c r="P24" s="374"/>
      <c r="Q24" s="372">
        <v>7440</v>
      </c>
      <c r="R24" s="373"/>
      <c r="S24" s="373"/>
      <c r="T24" s="373"/>
      <c r="U24" s="373"/>
      <c r="V24" s="374"/>
      <c r="W24" s="462"/>
      <c r="X24" s="399"/>
      <c r="Y24" s="400"/>
      <c r="Z24" s="375" t="s">
        <v>162</v>
      </c>
      <c r="AA24" s="376"/>
      <c r="AB24" s="376"/>
      <c r="AC24" s="376"/>
      <c r="AD24" s="376"/>
      <c r="AE24" s="376"/>
      <c r="AF24" s="376"/>
      <c r="AG24" s="377"/>
      <c r="AH24" s="372">
        <v>253</v>
      </c>
      <c r="AI24" s="373"/>
      <c r="AJ24" s="373"/>
      <c r="AK24" s="373"/>
      <c r="AL24" s="374"/>
      <c r="AM24" s="372">
        <v>710171</v>
      </c>
      <c r="AN24" s="373"/>
      <c r="AO24" s="373"/>
      <c r="AP24" s="373"/>
      <c r="AQ24" s="373"/>
      <c r="AR24" s="374"/>
      <c r="AS24" s="372">
        <v>2807</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5063244</v>
      </c>
      <c r="BO24" s="420"/>
      <c r="BP24" s="420"/>
      <c r="BQ24" s="420"/>
      <c r="BR24" s="420"/>
      <c r="BS24" s="420"/>
      <c r="BT24" s="420"/>
      <c r="BU24" s="421"/>
      <c r="BV24" s="419">
        <v>5310560</v>
      </c>
      <c r="BW24" s="420"/>
      <c r="BX24" s="420"/>
      <c r="BY24" s="420"/>
      <c r="BZ24" s="420"/>
      <c r="CA24" s="420"/>
      <c r="CB24" s="420"/>
      <c r="CC24" s="421"/>
      <c r="CD24" s="194"/>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15">
      <c r="A25" s="181"/>
      <c r="B25" s="398"/>
      <c r="C25" s="399"/>
      <c r="D25" s="400"/>
      <c r="E25" s="375" t="s">
        <v>164</v>
      </c>
      <c r="F25" s="376"/>
      <c r="G25" s="376"/>
      <c r="H25" s="376"/>
      <c r="I25" s="376"/>
      <c r="J25" s="376"/>
      <c r="K25" s="377"/>
      <c r="L25" s="372">
        <v>1</v>
      </c>
      <c r="M25" s="373"/>
      <c r="N25" s="373"/>
      <c r="O25" s="373"/>
      <c r="P25" s="374"/>
      <c r="Q25" s="372">
        <v>6370</v>
      </c>
      <c r="R25" s="373"/>
      <c r="S25" s="373"/>
      <c r="T25" s="373"/>
      <c r="U25" s="373"/>
      <c r="V25" s="374"/>
      <c r="W25" s="462"/>
      <c r="X25" s="399"/>
      <c r="Y25" s="400"/>
      <c r="Z25" s="375" t="s">
        <v>165</v>
      </c>
      <c r="AA25" s="376"/>
      <c r="AB25" s="376"/>
      <c r="AC25" s="376"/>
      <c r="AD25" s="376"/>
      <c r="AE25" s="376"/>
      <c r="AF25" s="376"/>
      <c r="AG25" s="377"/>
      <c r="AH25" s="372">
        <v>66</v>
      </c>
      <c r="AI25" s="373"/>
      <c r="AJ25" s="373"/>
      <c r="AK25" s="373"/>
      <c r="AL25" s="374"/>
      <c r="AM25" s="372">
        <v>182292</v>
      </c>
      <c r="AN25" s="373"/>
      <c r="AO25" s="373"/>
      <c r="AP25" s="373"/>
      <c r="AQ25" s="373"/>
      <c r="AR25" s="374"/>
      <c r="AS25" s="372">
        <v>2762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128446</v>
      </c>
      <c r="BO25" s="449"/>
      <c r="BP25" s="449"/>
      <c r="BQ25" s="449"/>
      <c r="BR25" s="449"/>
      <c r="BS25" s="449"/>
      <c r="BT25" s="449"/>
      <c r="BU25" s="450"/>
      <c r="BV25" s="448">
        <v>38866</v>
      </c>
      <c r="BW25" s="449"/>
      <c r="BX25" s="449"/>
      <c r="BY25" s="449"/>
      <c r="BZ25" s="449"/>
      <c r="CA25" s="449"/>
      <c r="CB25" s="449"/>
      <c r="CC25" s="450"/>
      <c r="CD25" s="194"/>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15">
      <c r="A26" s="181"/>
      <c r="B26" s="398"/>
      <c r="C26" s="399"/>
      <c r="D26" s="400"/>
      <c r="E26" s="375" t="s">
        <v>167</v>
      </c>
      <c r="F26" s="376"/>
      <c r="G26" s="376"/>
      <c r="H26" s="376"/>
      <c r="I26" s="376"/>
      <c r="J26" s="376"/>
      <c r="K26" s="377"/>
      <c r="L26" s="372">
        <v>1</v>
      </c>
      <c r="M26" s="373"/>
      <c r="N26" s="373"/>
      <c r="O26" s="373"/>
      <c r="P26" s="374"/>
      <c r="Q26" s="372">
        <v>5400</v>
      </c>
      <c r="R26" s="373"/>
      <c r="S26" s="373"/>
      <c r="T26" s="373"/>
      <c r="U26" s="373"/>
      <c r="V26" s="374"/>
      <c r="W26" s="462"/>
      <c r="X26" s="399"/>
      <c r="Y26" s="400"/>
      <c r="Z26" s="375" t="s">
        <v>168</v>
      </c>
      <c r="AA26" s="430"/>
      <c r="AB26" s="430"/>
      <c r="AC26" s="430"/>
      <c r="AD26" s="430"/>
      <c r="AE26" s="430"/>
      <c r="AF26" s="430"/>
      <c r="AG26" s="431"/>
      <c r="AH26" s="372" t="s">
        <v>122</v>
      </c>
      <c r="AI26" s="373"/>
      <c r="AJ26" s="373"/>
      <c r="AK26" s="373"/>
      <c r="AL26" s="374"/>
      <c r="AM26" s="372" t="s">
        <v>122</v>
      </c>
      <c r="AN26" s="373"/>
      <c r="AO26" s="373"/>
      <c r="AP26" s="373"/>
      <c r="AQ26" s="373"/>
      <c r="AR26" s="374"/>
      <c r="AS26" s="372" t="s">
        <v>122</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94"/>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
      <c r="A27" s="181"/>
      <c r="B27" s="398"/>
      <c r="C27" s="399"/>
      <c r="D27" s="400"/>
      <c r="E27" s="375" t="s">
        <v>170</v>
      </c>
      <c r="F27" s="376"/>
      <c r="G27" s="376"/>
      <c r="H27" s="376"/>
      <c r="I27" s="376"/>
      <c r="J27" s="376"/>
      <c r="K27" s="377"/>
      <c r="L27" s="372">
        <v>1</v>
      </c>
      <c r="M27" s="373"/>
      <c r="N27" s="373"/>
      <c r="O27" s="373"/>
      <c r="P27" s="374"/>
      <c r="Q27" s="372">
        <v>3200</v>
      </c>
      <c r="R27" s="373"/>
      <c r="S27" s="373"/>
      <c r="T27" s="373"/>
      <c r="U27" s="373"/>
      <c r="V27" s="374"/>
      <c r="W27" s="462"/>
      <c r="X27" s="399"/>
      <c r="Y27" s="400"/>
      <c r="Z27" s="375" t="s">
        <v>171</v>
      </c>
      <c r="AA27" s="376"/>
      <c r="AB27" s="376"/>
      <c r="AC27" s="376"/>
      <c r="AD27" s="376"/>
      <c r="AE27" s="376"/>
      <c r="AF27" s="376"/>
      <c r="AG27" s="377"/>
      <c r="AH27" s="372" t="s">
        <v>122</v>
      </c>
      <c r="AI27" s="373"/>
      <c r="AJ27" s="373"/>
      <c r="AK27" s="373"/>
      <c r="AL27" s="374"/>
      <c r="AM27" s="372" t="s">
        <v>122</v>
      </c>
      <c r="AN27" s="373"/>
      <c r="AO27" s="373"/>
      <c r="AP27" s="373"/>
      <c r="AQ27" s="373"/>
      <c r="AR27" s="374"/>
      <c r="AS27" s="372" t="s">
        <v>122</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v>563458</v>
      </c>
      <c r="BO27" s="454"/>
      <c r="BP27" s="454"/>
      <c r="BQ27" s="454"/>
      <c r="BR27" s="454"/>
      <c r="BS27" s="454"/>
      <c r="BT27" s="454"/>
      <c r="BU27" s="455"/>
      <c r="BV27" s="453">
        <v>562910</v>
      </c>
      <c r="BW27" s="454"/>
      <c r="BX27" s="454"/>
      <c r="BY27" s="454"/>
      <c r="BZ27" s="454"/>
      <c r="CA27" s="454"/>
      <c r="CB27" s="454"/>
      <c r="CC27" s="455"/>
      <c r="CD27" s="196"/>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15">
      <c r="A28" s="181"/>
      <c r="B28" s="398"/>
      <c r="C28" s="399"/>
      <c r="D28" s="400"/>
      <c r="E28" s="375" t="s">
        <v>173</v>
      </c>
      <c r="F28" s="376"/>
      <c r="G28" s="376"/>
      <c r="H28" s="376"/>
      <c r="I28" s="376"/>
      <c r="J28" s="376"/>
      <c r="K28" s="377"/>
      <c r="L28" s="372">
        <v>1</v>
      </c>
      <c r="M28" s="373"/>
      <c r="N28" s="373"/>
      <c r="O28" s="373"/>
      <c r="P28" s="374"/>
      <c r="Q28" s="372">
        <v>2850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823394</v>
      </c>
      <c r="BO28" s="449"/>
      <c r="BP28" s="449"/>
      <c r="BQ28" s="449"/>
      <c r="BR28" s="449"/>
      <c r="BS28" s="449"/>
      <c r="BT28" s="449"/>
      <c r="BU28" s="450"/>
      <c r="BV28" s="448">
        <v>967918</v>
      </c>
      <c r="BW28" s="449"/>
      <c r="BX28" s="449"/>
      <c r="BY28" s="449"/>
      <c r="BZ28" s="449"/>
      <c r="CA28" s="449"/>
      <c r="CB28" s="449"/>
      <c r="CC28" s="450"/>
      <c r="CD28" s="194"/>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15">
      <c r="A29" s="181"/>
      <c r="B29" s="398"/>
      <c r="C29" s="399"/>
      <c r="D29" s="400"/>
      <c r="E29" s="375" t="s">
        <v>176</v>
      </c>
      <c r="F29" s="376"/>
      <c r="G29" s="376"/>
      <c r="H29" s="376"/>
      <c r="I29" s="376"/>
      <c r="J29" s="376"/>
      <c r="K29" s="377"/>
      <c r="L29" s="372">
        <v>11</v>
      </c>
      <c r="M29" s="373"/>
      <c r="N29" s="373"/>
      <c r="O29" s="373"/>
      <c r="P29" s="374"/>
      <c r="Q29" s="372">
        <v>2650</v>
      </c>
      <c r="R29" s="373"/>
      <c r="S29" s="373"/>
      <c r="T29" s="373"/>
      <c r="U29" s="373"/>
      <c r="V29" s="374"/>
      <c r="W29" s="463"/>
      <c r="X29" s="464"/>
      <c r="Y29" s="465"/>
      <c r="Z29" s="375" t="s">
        <v>177</v>
      </c>
      <c r="AA29" s="376"/>
      <c r="AB29" s="376"/>
      <c r="AC29" s="376"/>
      <c r="AD29" s="376"/>
      <c r="AE29" s="376"/>
      <c r="AF29" s="376"/>
      <c r="AG29" s="377"/>
      <c r="AH29" s="372">
        <v>253</v>
      </c>
      <c r="AI29" s="373"/>
      <c r="AJ29" s="373"/>
      <c r="AK29" s="373"/>
      <c r="AL29" s="374"/>
      <c r="AM29" s="372">
        <v>710171</v>
      </c>
      <c r="AN29" s="373"/>
      <c r="AO29" s="373"/>
      <c r="AP29" s="373"/>
      <c r="AQ29" s="373"/>
      <c r="AR29" s="374"/>
      <c r="AS29" s="372">
        <v>2807</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229582</v>
      </c>
      <c r="BO29" s="420"/>
      <c r="BP29" s="420"/>
      <c r="BQ29" s="420"/>
      <c r="BR29" s="420"/>
      <c r="BS29" s="420"/>
      <c r="BT29" s="420"/>
      <c r="BU29" s="421"/>
      <c r="BV29" s="419">
        <v>193883</v>
      </c>
      <c r="BW29" s="420"/>
      <c r="BX29" s="420"/>
      <c r="BY29" s="420"/>
      <c r="BZ29" s="420"/>
      <c r="CA29" s="420"/>
      <c r="CB29" s="420"/>
      <c r="CC29" s="421"/>
      <c r="CD29" s="196"/>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
      <c r="A30" s="181"/>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95.7</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3287188</v>
      </c>
      <c r="BO30" s="454"/>
      <c r="BP30" s="454"/>
      <c r="BQ30" s="454"/>
      <c r="BR30" s="454"/>
      <c r="BS30" s="454"/>
      <c r="BT30" s="454"/>
      <c r="BU30" s="455"/>
      <c r="BV30" s="453">
        <v>2905066</v>
      </c>
      <c r="BW30" s="454"/>
      <c r="BX30" s="454"/>
      <c r="BY30" s="454"/>
      <c r="BZ30" s="454"/>
      <c r="CA30" s="454"/>
      <c r="CB30" s="454"/>
      <c r="CC30" s="455"/>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204"/>
    </row>
    <row r="33" spans="1:113" ht="13.5" customHeight="1" x14ac:dyDescent="0.15">
      <c r="A33" s="181"/>
      <c r="B33" s="205"/>
      <c r="C33" s="371" t="s">
        <v>186</v>
      </c>
      <c r="D33" s="371"/>
      <c r="E33" s="370" t="s">
        <v>187</v>
      </c>
      <c r="F33" s="370"/>
      <c r="G33" s="370"/>
      <c r="H33" s="370"/>
      <c r="I33" s="370"/>
      <c r="J33" s="370"/>
      <c r="K33" s="370"/>
      <c r="L33" s="370"/>
      <c r="M33" s="370"/>
      <c r="N33" s="370"/>
      <c r="O33" s="370"/>
      <c r="P33" s="370"/>
      <c r="Q33" s="370"/>
      <c r="R33" s="370"/>
      <c r="S33" s="370"/>
      <c r="T33" s="206"/>
      <c r="U33" s="371" t="s">
        <v>186</v>
      </c>
      <c r="V33" s="371"/>
      <c r="W33" s="370" t="s">
        <v>187</v>
      </c>
      <c r="X33" s="370"/>
      <c r="Y33" s="370"/>
      <c r="Z33" s="370"/>
      <c r="AA33" s="370"/>
      <c r="AB33" s="370"/>
      <c r="AC33" s="370"/>
      <c r="AD33" s="370"/>
      <c r="AE33" s="370"/>
      <c r="AF33" s="370"/>
      <c r="AG33" s="370"/>
      <c r="AH33" s="370"/>
      <c r="AI33" s="370"/>
      <c r="AJ33" s="370"/>
      <c r="AK33" s="370"/>
      <c r="AL33" s="206"/>
      <c r="AM33" s="371" t="s">
        <v>186</v>
      </c>
      <c r="AN33" s="371"/>
      <c r="AO33" s="370" t="s">
        <v>187</v>
      </c>
      <c r="AP33" s="370"/>
      <c r="AQ33" s="370"/>
      <c r="AR33" s="370"/>
      <c r="AS33" s="370"/>
      <c r="AT33" s="370"/>
      <c r="AU33" s="370"/>
      <c r="AV33" s="370"/>
      <c r="AW33" s="370"/>
      <c r="AX33" s="370"/>
      <c r="AY33" s="370"/>
      <c r="AZ33" s="370"/>
      <c r="BA33" s="370"/>
      <c r="BB33" s="370"/>
      <c r="BC33" s="370"/>
      <c r="BD33" s="207"/>
      <c r="BE33" s="370" t="s">
        <v>188</v>
      </c>
      <c r="BF33" s="370"/>
      <c r="BG33" s="370" t="s">
        <v>189</v>
      </c>
      <c r="BH33" s="370"/>
      <c r="BI33" s="370"/>
      <c r="BJ33" s="370"/>
      <c r="BK33" s="370"/>
      <c r="BL33" s="370"/>
      <c r="BM33" s="370"/>
      <c r="BN33" s="370"/>
      <c r="BO33" s="370"/>
      <c r="BP33" s="370"/>
      <c r="BQ33" s="370"/>
      <c r="BR33" s="370"/>
      <c r="BS33" s="370"/>
      <c r="BT33" s="370"/>
      <c r="BU33" s="370"/>
      <c r="BV33" s="207"/>
      <c r="BW33" s="371" t="s">
        <v>188</v>
      </c>
      <c r="BX33" s="371"/>
      <c r="BY33" s="370" t="s">
        <v>190</v>
      </c>
      <c r="BZ33" s="370"/>
      <c r="CA33" s="370"/>
      <c r="CB33" s="370"/>
      <c r="CC33" s="370"/>
      <c r="CD33" s="370"/>
      <c r="CE33" s="370"/>
      <c r="CF33" s="370"/>
      <c r="CG33" s="370"/>
      <c r="CH33" s="370"/>
      <c r="CI33" s="370"/>
      <c r="CJ33" s="370"/>
      <c r="CK33" s="370"/>
      <c r="CL33" s="370"/>
      <c r="CM33" s="370"/>
      <c r="CN33" s="206"/>
      <c r="CO33" s="371" t="s">
        <v>186</v>
      </c>
      <c r="CP33" s="371"/>
      <c r="CQ33" s="370" t="s">
        <v>191</v>
      </c>
      <c r="CR33" s="370"/>
      <c r="CS33" s="370"/>
      <c r="CT33" s="370"/>
      <c r="CU33" s="370"/>
      <c r="CV33" s="370"/>
      <c r="CW33" s="370"/>
      <c r="CX33" s="370"/>
      <c r="CY33" s="370"/>
      <c r="CZ33" s="370"/>
      <c r="DA33" s="370"/>
      <c r="DB33" s="370"/>
      <c r="DC33" s="370"/>
      <c r="DD33" s="370"/>
      <c r="DE33" s="370"/>
      <c r="DF33" s="206"/>
      <c r="DG33" s="369" t="s">
        <v>192</v>
      </c>
      <c r="DH33" s="369"/>
      <c r="DI33" s="208"/>
    </row>
    <row r="34" spans="1:113" ht="32.25" customHeight="1" x14ac:dyDescent="0.15">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3</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81"/>
      <c r="AM34" s="367">
        <f>IF(AO34="","",MAX(C34:D43,U34:V43)+1)</f>
        <v>7</v>
      </c>
      <c r="AN34" s="367"/>
      <c r="AO34" s="368" t="str">
        <f>IF('各会計、関係団体の財政状況及び健全化判断比率'!B32="","",'各会計、関係団体の財政状況及び健全化判断比率'!B32)</f>
        <v>上水道事業会計</v>
      </c>
      <c r="AP34" s="368"/>
      <c r="AQ34" s="368"/>
      <c r="AR34" s="368"/>
      <c r="AS34" s="368"/>
      <c r="AT34" s="368"/>
      <c r="AU34" s="368"/>
      <c r="AV34" s="368"/>
      <c r="AW34" s="368"/>
      <c r="AX34" s="368"/>
      <c r="AY34" s="368"/>
      <c r="AZ34" s="368"/>
      <c r="BA34" s="368"/>
      <c r="BB34" s="368"/>
      <c r="BC34" s="368"/>
      <c r="BD34" s="181"/>
      <c r="BE34" s="367">
        <f>IF(BG34="","",MAX(C34:D43,U34:V43,AM34:AN43)+1)</f>
        <v>9</v>
      </c>
      <c r="BF34" s="367"/>
      <c r="BG34" s="368" t="str">
        <f>IF('各会計、関係団体の財政状況及び健全化判断比率'!B34="","",'各会計、関係団体の財政状況及び健全化判断比率'!B34)</f>
        <v>簡易水道特別会計</v>
      </c>
      <c r="BH34" s="368"/>
      <c r="BI34" s="368"/>
      <c r="BJ34" s="368"/>
      <c r="BK34" s="368"/>
      <c r="BL34" s="368"/>
      <c r="BM34" s="368"/>
      <c r="BN34" s="368"/>
      <c r="BO34" s="368"/>
      <c r="BP34" s="368"/>
      <c r="BQ34" s="368"/>
      <c r="BR34" s="368"/>
      <c r="BS34" s="368"/>
      <c r="BT34" s="368"/>
      <c r="BU34" s="368"/>
      <c r="BV34" s="181"/>
      <c r="BW34" s="367">
        <f>IF(BY34="","",MAX(C34:D43,U34:V43,AM34:AN43,BE34:BF43)+1)</f>
        <v>12</v>
      </c>
      <c r="BX34" s="367"/>
      <c r="BY34" s="368" t="str">
        <f>IF('各会計、関係団体の財政状況及び健全化判断比率'!B68="","",'各会計、関係団体の財政状況及び健全化判断比率'!B68)</f>
        <v>南濃衛生施設利用事務組合</v>
      </c>
      <c r="BZ34" s="368"/>
      <c r="CA34" s="368"/>
      <c r="CB34" s="368"/>
      <c r="CC34" s="368"/>
      <c r="CD34" s="368"/>
      <c r="CE34" s="368"/>
      <c r="CF34" s="368"/>
      <c r="CG34" s="368"/>
      <c r="CH34" s="368"/>
      <c r="CI34" s="368"/>
      <c r="CJ34" s="368"/>
      <c r="CK34" s="368"/>
      <c r="CL34" s="368"/>
      <c r="CM34" s="368"/>
      <c r="CN34" s="181"/>
      <c r="CO34" s="367">
        <f>IF(CQ34="","",MAX(C34:D43,U34:V43,AM34:AN43,BE34:BF43,BW34:BX43)+1)</f>
        <v>18</v>
      </c>
      <c r="CP34" s="367"/>
      <c r="CQ34" s="368" t="str">
        <f>IF('各会計、関係団体の財政状況及び健全化判断比率'!BS7="","",'各会計、関係団体の財政状況及び健全化判断比率'!BS7)</f>
        <v>養老町スポーツ連盟</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208"/>
    </row>
    <row r="35" spans="1:113" ht="32.25" customHeight="1" x14ac:dyDescent="0.15">
      <c r="A35" s="181"/>
      <c r="B35" s="205"/>
      <c r="C35" s="367">
        <f>IF(E35="","",C34+1)</f>
        <v>2</v>
      </c>
      <c r="D35" s="367"/>
      <c r="E35" s="368" t="str">
        <f>IF('各会計、関係団体の財政状況及び健全化判断比率'!B8="","",'各会計、関係団体の財政状況及び健全化判断比率'!B8)</f>
        <v>住宅新築資金等貸付特別会計</v>
      </c>
      <c r="F35" s="368"/>
      <c r="G35" s="368"/>
      <c r="H35" s="368"/>
      <c r="I35" s="368"/>
      <c r="J35" s="368"/>
      <c r="K35" s="368"/>
      <c r="L35" s="368"/>
      <c r="M35" s="368"/>
      <c r="N35" s="368"/>
      <c r="O35" s="368"/>
      <c r="P35" s="368"/>
      <c r="Q35" s="368"/>
      <c r="R35" s="368"/>
      <c r="S35" s="368"/>
      <c r="T35" s="181"/>
      <c r="U35" s="367">
        <f>IF(W35="","",U34+1)</f>
        <v>4</v>
      </c>
      <c r="V35" s="367"/>
      <c r="W35" s="368" t="str">
        <f>IF('各会計、関係団体の財政状況及び健全化判断比率'!B29="","",'各会計、関係団体の財政状況及び健全化判断比率'!B29)</f>
        <v>介護保険事業特別会計</v>
      </c>
      <c r="X35" s="368"/>
      <c r="Y35" s="368"/>
      <c r="Z35" s="368"/>
      <c r="AA35" s="368"/>
      <c r="AB35" s="368"/>
      <c r="AC35" s="368"/>
      <c r="AD35" s="368"/>
      <c r="AE35" s="368"/>
      <c r="AF35" s="368"/>
      <c r="AG35" s="368"/>
      <c r="AH35" s="368"/>
      <c r="AI35" s="368"/>
      <c r="AJ35" s="368"/>
      <c r="AK35" s="368"/>
      <c r="AL35" s="181"/>
      <c r="AM35" s="367">
        <f t="shared" ref="AM35:AM43" si="0">IF(AO35="","",AM34+1)</f>
        <v>8</v>
      </c>
      <c r="AN35" s="367"/>
      <c r="AO35" s="368" t="str">
        <f>IF('各会計、関係団体の財政状況及び健全化判断比率'!B33="","",'各会計、関係団体の財政状況及び健全化判断比率'!B33)</f>
        <v>公共下水道事業会計</v>
      </c>
      <c r="AP35" s="368"/>
      <c r="AQ35" s="368"/>
      <c r="AR35" s="368"/>
      <c r="AS35" s="368"/>
      <c r="AT35" s="368"/>
      <c r="AU35" s="368"/>
      <c r="AV35" s="368"/>
      <c r="AW35" s="368"/>
      <c r="AX35" s="368"/>
      <c r="AY35" s="368"/>
      <c r="AZ35" s="368"/>
      <c r="BA35" s="368"/>
      <c r="BB35" s="368"/>
      <c r="BC35" s="368"/>
      <c r="BD35" s="181"/>
      <c r="BE35" s="367">
        <f t="shared" ref="BE35:BE43" si="1">IF(BG35="","",BE34+1)</f>
        <v>10</v>
      </c>
      <c r="BF35" s="367"/>
      <c r="BG35" s="368" t="str">
        <f>IF('各会計、関係団体の財政状況及び健全化判断比率'!B35="","",'各会計、関係団体の財政状況及び健全化判断比率'!B35)</f>
        <v>食肉事業センター特別会計</v>
      </c>
      <c r="BH35" s="368"/>
      <c r="BI35" s="368"/>
      <c r="BJ35" s="368"/>
      <c r="BK35" s="368"/>
      <c r="BL35" s="368"/>
      <c r="BM35" s="368"/>
      <c r="BN35" s="368"/>
      <c r="BO35" s="368"/>
      <c r="BP35" s="368"/>
      <c r="BQ35" s="368"/>
      <c r="BR35" s="368"/>
      <c r="BS35" s="368"/>
      <c r="BT35" s="368"/>
      <c r="BU35" s="368"/>
      <c r="BV35" s="181"/>
      <c r="BW35" s="367">
        <f t="shared" ref="BW35:BW43" si="2">IF(BY35="","",BW34+1)</f>
        <v>13</v>
      </c>
      <c r="BX35" s="367"/>
      <c r="BY35" s="368" t="str">
        <f>IF('各会計、関係団体の財政状況及び健全化判断比率'!B69="","",'各会計、関係団体の財政状況及び健全化判断比率'!B69)</f>
        <v>西南濃粗大廃棄物処理組合</v>
      </c>
      <c r="BZ35" s="368"/>
      <c r="CA35" s="368"/>
      <c r="CB35" s="368"/>
      <c r="CC35" s="368"/>
      <c r="CD35" s="368"/>
      <c r="CE35" s="368"/>
      <c r="CF35" s="368"/>
      <c r="CG35" s="368"/>
      <c r="CH35" s="368"/>
      <c r="CI35" s="368"/>
      <c r="CJ35" s="368"/>
      <c r="CK35" s="368"/>
      <c r="CL35" s="368"/>
      <c r="CM35" s="368"/>
      <c r="CN35" s="181"/>
      <c r="CO35" s="367">
        <f t="shared" ref="CO35:CO43" si="3">IF(CQ35="","",CO34+1)</f>
        <v>19</v>
      </c>
      <c r="CP35" s="367"/>
      <c r="CQ35" s="368" t="str">
        <f>IF('各会計、関係団体の財政状況及び健全化判断比率'!BS8="","",'各会計、関係団体の財政状況及び健全化判断比率'!BS8)</f>
        <v>養老町土地開発公社</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v>
      </c>
      <c r="DH35" s="365"/>
      <c r="DI35" s="208"/>
    </row>
    <row r="36" spans="1:113" ht="32.25" customHeight="1" x14ac:dyDescent="0.15">
      <c r="A36" s="181"/>
      <c r="B36" s="205"/>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81"/>
      <c r="U36" s="367">
        <f t="shared" ref="U36:U43" si="4">IF(W36="","",U35+1)</f>
        <v>5</v>
      </c>
      <c r="V36" s="367"/>
      <c r="W36" s="368" t="str">
        <f>IF('各会計、関係団体の財政状況及び健全化判断比率'!B30="","",'各会計、関係団体の財政状況及び健全化判断比率'!B30)</f>
        <v>介護サービス事業特別会計</v>
      </c>
      <c r="X36" s="368"/>
      <c r="Y36" s="368"/>
      <c r="Z36" s="368"/>
      <c r="AA36" s="368"/>
      <c r="AB36" s="368"/>
      <c r="AC36" s="368"/>
      <c r="AD36" s="368"/>
      <c r="AE36" s="368"/>
      <c r="AF36" s="368"/>
      <c r="AG36" s="368"/>
      <c r="AH36" s="368"/>
      <c r="AI36" s="368"/>
      <c r="AJ36" s="368"/>
      <c r="AK36" s="368"/>
      <c r="AL36" s="181"/>
      <c r="AM36" s="367" t="str">
        <f t="shared" si="0"/>
        <v/>
      </c>
      <c r="AN36" s="367"/>
      <c r="AO36" s="368"/>
      <c r="AP36" s="368"/>
      <c r="AQ36" s="368"/>
      <c r="AR36" s="368"/>
      <c r="AS36" s="368"/>
      <c r="AT36" s="368"/>
      <c r="AU36" s="368"/>
      <c r="AV36" s="368"/>
      <c r="AW36" s="368"/>
      <c r="AX36" s="368"/>
      <c r="AY36" s="368"/>
      <c r="AZ36" s="368"/>
      <c r="BA36" s="368"/>
      <c r="BB36" s="368"/>
      <c r="BC36" s="368"/>
      <c r="BD36" s="181"/>
      <c r="BE36" s="367">
        <f t="shared" si="1"/>
        <v>11</v>
      </c>
      <c r="BF36" s="367"/>
      <c r="BG36" s="368" t="str">
        <f>IF('各会計、関係団体の財政状況及び健全化判断比率'!B36="","",'各会計、関係団体の財政状況及び健全化判断比率'!B36)</f>
        <v>農業集落排水事業特別会計</v>
      </c>
      <c r="BH36" s="368"/>
      <c r="BI36" s="368"/>
      <c r="BJ36" s="368"/>
      <c r="BK36" s="368"/>
      <c r="BL36" s="368"/>
      <c r="BM36" s="368"/>
      <c r="BN36" s="368"/>
      <c r="BO36" s="368"/>
      <c r="BP36" s="368"/>
      <c r="BQ36" s="368"/>
      <c r="BR36" s="368"/>
      <c r="BS36" s="368"/>
      <c r="BT36" s="368"/>
      <c r="BU36" s="368"/>
      <c r="BV36" s="181"/>
      <c r="BW36" s="367">
        <f t="shared" si="2"/>
        <v>14</v>
      </c>
      <c r="BX36" s="367"/>
      <c r="BY36" s="368" t="str">
        <f>IF('各会計、関係団体の財政状況及び健全化判断比率'!B70="","",'各会計、関係団体の財政状況及び健全化判断比率'!B70)</f>
        <v>岐阜県後期高齢者医療連合（一般会計分）</v>
      </c>
      <c r="BZ36" s="368"/>
      <c r="CA36" s="368"/>
      <c r="CB36" s="368"/>
      <c r="CC36" s="368"/>
      <c r="CD36" s="368"/>
      <c r="CE36" s="368"/>
      <c r="CF36" s="368"/>
      <c r="CG36" s="368"/>
      <c r="CH36" s="368"/>
      <c r="CI36" s="368"/>
      <c r="CJ36" s="368"/>
      <c r="CK36" s="368"/>
      <c r="CL36" s="368"/>
      <c r="CM36" s="368"/>
      <c r="CN36" s="181"/>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208"/>
    </row>
    <row r="37" spans="1:113" ht="32.25" customHeight="1" x14ac:dyDescent="0.15">
      <c r="A37" s="181"/>
      <c r="B37" s="205"/>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1"/>
      <c r="U37" s="367">
        <f t="shared" si="4"/>
        <v>6</v>
      </c>
      <c r="V37" s="367"/>
      <c r="W37" s="368" t="str">
        <f>IF('各会計、関係団体の財政状況及び健全化判断比率'!B31="","",'各会計、関係団体の財政状況及び健全化判断比率'!B31)</f>
        <v>後期高齢者医療特別会計</v>
      </c>
      <c r="X37" s="368"/>
      <c r="Y37" s="368"/>
      <c r="Z37" s="368"/>
      <c r="AA37" s="368"/>
      <c r="AB37" s="368"/>
      <c r="AC37" s="368"/>
      <c r="AD37" s="368"/>
      <c r="AE37" s="368"/>
      <c r="AF37" s="368"/>
      <c r="AG37" s="368"/>
      <c r="AH37" s="368"/>
      <c r="AI37" s="368"/>
      <c r="AJ37" s="368"/>
      <c r="AK37" s="368"/>
      <c r="AL37" s="181"/>
      <c r="AM37" s="367" t="str">
        <f t="shared" si="0"/>
        <v/>
      </c>
      <c r="AN37" s="367"/>
      <c r="AO37" s="368"/>
      <c r="AP37" s="368"/>
      <c r="AQ37" s="368"/>
      <c r="AR37" s="368"/>
      <c r="AS37" s="368"/>
      <c r="AT37" s="368"/>
      <c r="AU37" s="368"/>
      <c r="AV37" s="368"/>
      <c r="AW37" s="368"/>
      <c r="AX37" s="368"/>
      <c r="AY37" s="368"/>
      <c r="AZ37" s="368"/>
      <c r="BA37" s="368"/>
      <c r="BB37" s="368"/>
      <c r="BC37" s="368"/>
      <c r="BD37" s="181"/>
      <c r="BE37" s="367" t="str">
        <f t="shared" si="1"/>
        <v/>
      </c>
      <c r="BF37" s="367"/>
      <c r="BG37" s="368"/>
      <c r="BH37" s="368"/>
      <c r="BI37" s="368"/>
      <c r="BJ37" s="368"/>
      <c r="BK37" s="368"/>
      <c r="BL37" s="368"/>
      <c r="BM37" s="368"/>
      <c r="BN37" s="368"/>
      <c r="BO37" s="368"/>
      <c r="BP37" s="368"/>
      <c r="BQ37" s="368"/>
      <c r="BR37" s="368"/>
      <c r="BS37" s="368"/>
      <c r="BT37" s="368"/>
      <c r="BU37" s="368"/>
      <c r="BV37" s="181"/>
      <c r="BW37" s="367">
        <f t="shared" si="2"/>
        <v>15</v>
      </c>
      <c r="BX37" s="367"/>
      <c r="BY37" s="368" t="str">
        <f>IF('各会計、関係団体の財政状況及び健全化判断比率'!B71="","",'各会計、関係団体の財政状況及び健全化判断比率'!B71)</f>
        <v>岐阜県後期高齢者医療連合（特別会計分）</v>
      </c>
      <c r="BZ37" s="368"/>
      <c r="CA37" s="368"/>
      <c r="CB37" s="368"/>
      <c r="CC37" s="368"/>
      <c r="CD37" s="368"/>
      <c r="CE37" s="368"/>
      <c r="CF37" s="368"/>
      <c r="CG37" s="368"/>
      <c r="CH37" s="368"/>
      <c r="CI37" s="368"/>
      <c r="CJ37" s="368"/>
      <c r="CK37" s="368"/>
      <c r="CL37" s="368"/>
      <c r="CM37" s="368"/>
      <c r="CN37" s="181"/>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8"/>
    </row>
    <row r="38" spans="1:113" ht="32.25" customHeight="1" x14ac:dyDescent="0.15">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t="str">
        <f t="shared" si="4"/>
        <v/>
      </c>
      <c r="V38" s="367"/>
      <c r="W38" s="368"/>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f t="shared" si="2"/>
        <v>16</v>
      </c>
      <c r="BX38" s="367"/>
      <c r="BY38" s="368" t="str">
        <f>IF('各会計、関係団体の財政状況及び健全化判断比率'!B72="","",'各会計、関係団体の財政状況及び健全化判断比率'!B72)</f>
        <v>岐阜県市町村会館組合</v>
      </c>
      <c r="BZ38" s="368"/>
      <c r="CA38" s="368"/>
      <c r="CB38" s="368"/>
      <c r="CC38" s="368"/>
      <c r="CD38" s="368"/>
      <c r="CE38" s="368"/>
      <c r="CF38" s="368"/>
      <c r="CG38" s="368"/>
      <c r="CH38" s="368"/>
      <c r="CI38" s="368"/>
      <c r="CJ38" s="368"/>
      <c r="CK38" s="368"/>
      <c r="CL38" s="368"/>
      <c r="CM38" s="368"/>
      <c r="CN38" s="181"/>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x14ac:dyDescent="0.15">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f t="shared" si="2"/>
        <v>17</v>
      </c>
      <c r="BX39" s="367"/>
      <c r="BY39" s="368" t="str">
        <f>IF('各会計、関係団体の財政状況及び健全化判断比率'!B73="","",'各会計、関係団体の財政状況及び健全化判断比率'!B73)</f>
        <v>岐阜県市町村職員退職手当組合</v>
      </c>
      <c r="BZ39" s="368"/>
      <c r="CA39" s="368"/>
      <c r="CB39" s="368"/>
      <c r="CC39" s="368"/>
      <c r="CD39" s="368"/>
      <c r="CE39" s="368"/>
      <c r="CF39" s="368"/>
      <c r="CG39" s="368"/>
      <c r="CH39" s="368"/>
      <c r="CI39" s="368"/>
      <c r="CJ39" s="368"/>
      <c r="CK39" s="368"/>
      <c r="CL39" s="368"/>
      <c r="CM39" s="368"/>
      <c r="CN39" s="181"/>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x14ac:dyDescent="0.15">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81"/>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x14ac:dyDescent="0.15">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x14ac:dyDescent="0.15">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x14ac:dyDescent="0.15">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bpCaJkp0KwEsIijJSJisMPUq0SBWxGMEcevnDkD5H8qHnLkBd07LX4tDeNkvTlRrW+yrBEkvGbFExieMXto3oQ==" saltValue="QFdT5oKcZOM4Rnf9lKvC4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6" orientation="landscape" cellComments="asDisplayed"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530</v>
      </c>
      <c r="G33" s="29" t="s">
        <v>531</v>
      </c>
      <c r="H33" s="29" t="s">
        <v>532</v>
      </c>
      <c r="I33" s="29" t="s">
        <v>533</v>
      </c>
      <c r="J33" s="30" t="s">
        <v>534</v>
      </c>
      <c r="K33" s="22"/>
      <c r="L33" s="22"/>
      <c r="M33" s="22"/>
      <c r="N33" s="22"/>
      <c r="O33" s="22"/>
      <c r="P33" s="22"/>
    </row>
    <row r="34" spans="1:16" ht="39" customHeight="1" x14ac:dyDescent="0.15">
      <c r="A34" s="22"/>
      <c r="B34" s="31"/>
      <c r="C34" s="1150" t="s">
        <v>537</v>
      </c>
      <c r="D34" s="1150"/>
      <c r="E34" s="1151"/>
      <c r="F34" s="32">
        <v>5</v>
      </c>
      <c r="G34" s="33">
        <v>9.44</v>
      </c>
      <c r="H34" s="33">
        <v>14.9</v>
      </c>
      <c r="I34" s="33">
        <v>14.13</v>
      </c>
      <c r="J34" s="34">
        <v>14.06</v>
      </c>
      <c r="K34" s="22"/>
      <c r="L34" s="22"/>
      <c r="M34" s="22"/>
      <c r="N34" s="22"/>
      <c r="O34" s="22"/>
      <c r="P34" s="22"/>
    </row>
    <row r="35" spans="1:16" ht="39" customHeight="1" x14ac:dyDescent="0.15">
      <c r="A35" s="22"/>
      <c r="B35" s="35"/>
      <c r="C35" s="1144" t="s">
        <v>538</v>
      </c>
      <c r="D35" s="1145"/>
      <c r="E35" s="1146"/>
      <c r="F35" s="36">
        <v>7.32</v>
      </c>
      <c r="G35" s="37">
        <v>8.6999999999999993</v>
      </c>
      <c r="H35" s="37">
        <v>8.93</v>
      </c>
      <c r="I35" s="37">
        <v>9.1199999999999992</v>
      </c>
      <c r="J35" s="38">
        <v>9.3000000000000007</v>
      </c>
      <c r="K35" s="22"/>
      <c r="L35" s="22"/>
      <c r="M35" s="22"/>
      <c r="N35" s="22"/>
      <c r="O35" s="22"/>
      <c r="P35" s="22"/>
    </row>
    <row r="36" spans="1:16" ht="39" customHeight="1" x14ac:dyDescent="0.15">
      <c r="A36" s="22"/>
      <c r="B36" s="35"/>
      <c r="C36" s="1144" t="s">
        <v>539</v>
      </c>
      <c r="D36" s="1145"/>
      <c r="E36" s="1146"/>
      <c r="F36" s="36">
        <v>8.48</v>
      </c>
      <c r="G36" s="37">
        <v>7.68</v>
      </c>
      <c r="H36" s="37">
        <v>6</v>
      </c>
      <c r="I36" s="37">
        <v>4.97</v>
      </c>
      <c r="J36" s="38">
        <v>8.1999999999999993</v>
      </c>
      <c r="K36" s="22"/>
      <c r="L36" s="22"/>
      <c r="M36" s="22"/>
      <c r="N36" s="22"/>
      <c r="O36" s="22"/>
      <c r="P36" s="22"/>
    </row>
    <row r="37" spans="1:16" ht="39" customHeight="1" x14ac:dyDescent="0.15">
      <c r="A37" s="22"/>
      <c r="B37" s="35"/>
      <c r="C37" s="1144" t="s">
        <v>540</v>
      </c>
      <c r="D37" s="1145"/>
      <c r="E37" s="1146"/>
      <c r="F37" s="36">
        <v>2.94</v>
      </c>
      <c r="G37" s="37">
        <v>2.79</v>
      </c>
      <c r="H37" s="37">
        <v>3.89</v>
      </c>
      <c r="I37" s="37">
        <v>4.83</v>
      </c>
      <c r="J37" s="38">
        <v>3.94</v>
      </c>
      <c r="K37" s="22"/>
      <c r="L37" s="22"/>
      <c r="M37" s="22"/>
      <c r="N37" s="22"/>
      <c r="O37" s="22"/>
      <c r="P37" s="22"/>
    </row>
    <row r="38" spans="1:16" ht="39" customHeight="1" x14ac:dyDescent="0.15">
      <c r="A38" s="22"/>
      <c r="B38" s="35"/>
      <c r="C38" s="1144" t="s">
        <v>541</v>
      </c>
      <c r="D38" s="1145"/>
      <c r="E38" s="1146"/>
      <c r="F38" s="36">
        <v>0.92</v>
      </c>
      <c r="G38" s="37">
        <v>0.98</v>
      </c>
      <c r="H38" s="37">
        <v>0.95</v>
      </c>
      <c r="I38" s="37">
        <v>1.02</v>
      </c>
      <c r="J38" s="38">
        <v>1.04</v>
      </c>
      <c r="K38" s="22"/>
      <c r="L38" s="22"/>
      <c r="M38" s="22"/>
      <c r="N38" s="22"/>
      <c r="O38" s="22"/>
      <c r="P38" s="22"/>
    </row>
    <row r="39" spans="1:16" ht="39" customHeight="1" x14ac:dyDescent="0.15">
      <c r="A39" s="22"/>
      <c r="B39" s="35"/>
      <c r="C39" s="1144" t="s">
        <v>542</v>
      </c>
      <c r="D39" s="1145"/>
      <c r="E39" s="1146"/>
      <c r="F39" s="36">
        <v>0.43</v>
      </c>
      <c r="G39" s="37">
        <v>0.43</v>
      </c>
      <c r="H39" s="37">
        <v>0.47</v>
      </c>
      <c r="I39" s="37">
        <v>0.55000000000000004</v>
      </c>
      <c r="J39" s="38">
        <v>0.74</v>
      </c>
      <c r="K39" s="22"/>
      <c r="L39" s="22"/>
      <c r="M39" s="22"/>
      <c r="N39" s="22"/>
      <c r="O39" s="22"/>
      <c r="P39" s="22"/>
    </row>
    <row r="40" spans="1:16" ht="39" customHeight="1" x14ac:dyDescent="0.15">
      <c r="A40" s="22"/>
      <c r="B40" s="35"/>
      <c r="C40" s="1144" t="s">
        <v>543</v>
      </c>
      <c r="D40" s="1145"/>
      <c r="E40" s="1146"/>
      <c r="F40" s="36" t="s">
        <v>492</v>
      </c>
      <c r="G40" s="37">
        <v>0.27</v>
      </c>
      <c r="H40" s="37">
        <v>0.35</v>
      </c>
      <c r="I40" s="37">
        <v>0.28000000000000003</v>
      </c>
      <c r="J40" s="38">
        <v>0.4</v>
      </c>
      <c r="K40" s="22"/>
      <c r="L40" s="22"/>
      <c r="M40" s="22"/>
      <c r="N40" s="22"/>
      <c r="O40" s="22"/>
      <c r="P40" s="22"/>
    </row>
    <row r="41" spans="1:16" ht="39" customHeight="1" x14ac:dyDescent="0.15">
      <c r="A41" s="22"/>
      <c r="B41" s="35"/>
      <c r="C41" s="1144" t="s">
        <v>544</v>
      </c>
      <c r="D41" s="1145"/>
      <c r="E41" s="1146"/>
      <c r="F41" s="36">
        <v>0.03</v>
      </c>
      <c r="G41" s="37">
        <v>0.03</v>
      </c>
      <c r="H41" s="37">
        <v>0.02</v>
      </c>
      <c r="I41" s="37">
        <v>0.02</v>
      </c>
      <c r="J41" s="38">
        <v>0.15</v>
      </c>
      <c r="K41" s="22"/>
      <c r="L41" s="22"/>
      <c r="M41" s="22"/>
      <c r="N41" s="22"/>
      <c r="O41" s="22"/>
      <c r="P41" s="22"/>
    </row>
    <row r="42" spans="1:16" ht="39" customHeight="1" x14ac:dyDescent="0.15">
      <c r="A42" s="22"/>
      <c r="B42" s="39"/>
      <c r="C42" s="1144" t="s">
        <v>545</v>
      </c>
      <c r="D42" s="1145"/>
      <c r="E42" s="1146"/>
      <c r="F42" s="36" t="s">
        <v>492</v>
      </c>
      <c r="G42" s="37" t="s">
        <v>492</v>
      </c>
      <c r="H42" s="37" t="s">
        <v>492</v>
      </c>
      <c r="I42" s="37" t="s">
        <v>492</v>
      </c>
      <c r="J42" s="38" t="s">
        <v>492</v>
      </c>
      <c r="K42" s="22"/>
      <c r="L42" s="22"/>
      <c r="M42" s="22"/>
      <c r="N42" s="22"/>
      <c r="O42" s="22"/>
      <c r="P42" s="22"/>
    </row>
    <row r="43" spans="1:16" ht="39" customHeight="1" thickBot="1" x14ac:dyDescent="0.2">
      <c r="A43" s="22"/>
      <c r="B43" s="40"/>
      <c r="C43" s="1147" t="s">
        <v>546</v>
      </c>
      <c r="D43" s="1148"/>
      <c r="E43" s="1149"/>
      <c r="F43" s="41">
        <v>0.25</v>
      </c>
      <c r="G43" s="42">
        <v>0.11</v>
      </c>
      <c r="H43" s="42">
        <v>0.47</v>
      </c>
      <c r="I43" s="42">
        <v>0.12</v>
      </c>
      <c r="J43" s="43">
        <v>0.17</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nV2kSdFwDkljSZEsAViMwY1VyuSUYiGPapUftdnIzvZndxURBbmpfqxxlchJPd6cYnB0JdHLGbeAKomzSgNrHg==" saltValue="rCxRhRsayjeJiyV7+qnnY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530</v>
      </c>
      <c r="L44" s="56" t="s">
        <v>531</v>
      </c>
      <c r="M44" s="56" t="s">
        <v>532</v>
      </c>
      <c r="N44" s="56" t="s">
        <v>533</v>
      </c>
      <c r="O44" s="57" t="s">
        <v>534</v>
      </c>
      <c r="P44" s="48"/>
      <c r="Q44" s="48"/>
      <c r="R44" s="48"/>
      <c r="S44" s="48"/>
      <c r="T44" s="48"/>
      <c r="U44" s="48"/>
    </row>
    <row r="45" spans="1:21" ht="30.75" customHeight="1" x14ac:dyDescent="0.15">
      <c r="A45" s="48"/>
      <c r="B45" s="1175" t="s">
        <v>9</v>
      </c>
      <c r="C45" s="1176"/>
      <c r="D45" s="58"/>
      <c r="E45" s="1181" t="s">
        <v>10</v>
      </c>
      <c r="F45" s="1181"/>
      <c r="G45" s="1181"/>
      <c r="H45" s="1181"/>
      <c r="I45" s="1181"/>
      <c r="J45" s="1182"/>
      <c r="K45" s="59">
        <v>820</v>
      </c>
      <c r="L45" s="60">
        <v>854</v>
      </c>
      <c r="M45" s="60">
        <v>930</v>
      </c>
      <c r="N45" s="60">
        <v>1000</v>
      </c>
      <c r="O45" s="61">
        <v>1025</v>
      </c>
      <c r="P45" s="48"/>
      <c r="Q45" s="48"/>
      <c r="R45" s="48"/>
      <c r="S45" s="48"/>
      <c r="T45" s="48"/>
      <c r="U45" s="48"/>
    </row>
    <row r="46" spans="1:21" ht="30.75" customHeight="1" x14ac:dyDescent="0.15">
      <c r="A46" s="48"/>
      <c r="B46" s="1177"/>
      <c r="C46" s="1178"/>
      <c r="D46" s="62"/>
      <c r="E46" s="1154" t="s">
        <v>11</v>
      </c>
      <c r="F46" s="1154"/>
      <c r="G46" s="1154"/>
      <c r="H46" s="1154"/>
      <c r="I46" s="1154"/>
      <c r="J46" s="1155"/>
      <c r="K46" s="63" t="s">
        <v>492</v>
      </c>
      <c r="L46" s="64" t="s">
        <v>492</v>
      </c>
      <c r="M46" s="64" t="s">
        <v>492</v>
      </c>
      <c r="N46" s="64" t="s">
        <v>492</v>
      </c>
      <c r="O46" s="65" t="s">
        <v>492</v>
      </c>
      <c r="P46" s="48"/>
      <c r="Q46" s="48"/>
      <c r="R46" s="48"/>
      <c r="S46" s="48"/>
      <c r="T46" s="48"/>
      <c r="U46" s="48"/>
    </row>
    <row r="47" spans="1:21" ht="30.75" customHeight="1" x14ac:dyDescent="0.15">
      <c r="A47" s="48"/>
      <c r="B47" s="1177"/>
      <c r="C47" s="1178"/>
      <c r="D47" s="62"/>
      <c r="E47" s="1154" t="s">
        <v>12</v>
      </c>
      <c r="F47" s="1154"/>
      <c r="G47" s="1154"/>
      <c r="H47" s="1154"/>
      <c r="I47" s="1154"/>
      <c r="J47" s="1155"/>
      <c r="K47" s="63" t="s">
        <v>492</v>
      </c>
      <c r="L47" s="64" t="s">
        <v>492</v>
      </c>
      <c r="M47" s="64" t="s">
        <v>492</v>
      </c>
      <c r="N47" s="64" t="s">
        <v>492</v>
      </c>
      <c r="O47" s="65" t="s">
        <v>492</v>
      </c>
      <c r="P47" s="48"/>
      <c r="Q47" s="48"/>
      <c r="R47" s="48"/>
      <c r="S47" s="48"/>
      <c r="T47" s="48"/>
      <c r="U47" s="48"/>
    </row>
    <row r="48" spans="1:21" ht="30.75" customHeight="1" x14ac:dyDescent="0.15">
      <c r="A48" s="48"/>
      <c r="B48" s="1177"/>
      <c r="C48" s="1178"/>
      <c r="D48" s="62"/>
      <c r="E48" s="1154" t="s">
        <v>13</v>
      </c>
      <c r="F48" s="1154"/>
      <c r="G48" s="1154"/>
      <c r="H48" s="1154"/>
      <c r="I48" s="1154"/>
      <c r="J48" s="1155"/>
      <c r="K48" s="63">
        <v>234</v>
      </c>
      <c r="L48" s="64">
        <v>186</v>
      </c>
      <c r="M48" s="64">
        <v>183</v>
      </c>
      <c r="N48" s="64">
        <v>173</v>
      </c>
      <c r="O48" s="65">
        <v>181</v>
      </c>
      <c r="P48" s="48"/>
      <c r="Q48" s="48"/>
      <c r="R48" s="48"/>
      <c r="S48" s="48"/>
      <c r="T48" s="48"/>
      <c r="U48" s="48"/>
    </row>
    <row r="49" spans="1:21" ht="30.75" customHeight="1" x14ac:dyDescent="0.15">
      <c r="A49" s="48"/>
      <c r="B49" s="1177"/>
      <c r="C49" s="1178"/>
      <c r="D49" s="62"/>
      <c r="E49" s="1154" t="s">
        <v>14</v>
      </c>
      <c r="F49" s="1154"/>
      <c r="G49" s="1154"/>
      <c r="H49" s="1154"/>
      <c r="I49" s="1154"/>
      <c r="J49" s="1155"/>
      <c r="K49" s="63">
        <v>146</v>
      </c>
      <c r="L49" s="64">
        <v>147</v>
      </c>
      <c r="M49" s="64">
        <v>127</v>
      </c>
      <c r="N49" s="64">
        <v>116</v>
      </c>
      <c r="O49" s="65">
        <v>15</v>
      </c>
      <c r="P49" s="48"/>
      <c r="Q49" s="48"/>
      <c r="R49" s="48"/>
      <c r="S49" s="48"/>
      <c r="T49" s="48"/>
      <c r="U49" s="48"/>
    </row>
    <row r="50" spans="1:21" ht="30.75" customHeight="1" x14ac:dyDescent="0.15">
      <c r="A50" s="48"/>
      <c r="B50" s="1177"/>
      <c r="C50" s="1178"/>
      <c r="D50" s="62"/>
      <c r="E50" s="1154" t="s">
        <v>15</v>
      </c>
      <c r="F50" s="1154"/>
      <c r="G50" s="1154"/>
      <c r="H50" s="1154"/>
      <c r="I50" s="1154"/>
      <c r="J50" s="1155"/>
      <c r="K50" s="63" t="s">
        <v>492</v>
      </c>
      <c r="L50" s="64" t="s">
        <v>492</v>
      </c>
      <c r="M50" s="64" t="s">
        <v>492</v>
      </c>
      <c r="N50" s="64" t="s">
        <v>492</v>
      </c>
      <c r="O50" s="65" t="s">
        <v>492</v>
      </c>
      <c r="P50" s="48"/>
      <c r="Q50" s="48"/>
      <c r="R50" s="48"/>
      <c r="S50" s="48"/>
      <c r="T50" s="48"/>
      <c r="U50" s="48"/>
    </row>
    <row r="51" spans="1:21" ht="30.75" customHeight="1" x14ac:dyDescent="0.15">
      <c r="A51" s="48"/>
      <c r="B51" s="1179"/>
      <c r="C51" s="1180"/>
      <c r="D51" s="66"/>
      <c r="E51" s="1154" t="s">
        <v>16</v>
      </c>
      <c r="F51" s="1154"/>
      <c r="G51" s="1154"/>
      <c r="H51" s="1154"/>
      <c r="I51" s="1154"/>
      <c r="J51" s="1155"/>
      <c r="K51" s="63" t="s">
        <v>492</v>
      </c>
      <c r="L51" s="64" t="s">
        <v>492</v>
      </c>
      <c r="M51" s="64" t="s">
        <v>492</v>
      </c>
      <c r="N51" s="64" t="s">
        <v>492</v>
      </c>
      <c r="O51" s="65" t="s">
        <v>492</v>
      </c>
      <c r="P51" s="48"/>
      <c r="Q51" s="48"/>
      <c r="R51" s="48"/>
      <c r="S51" s="48"/>
      <c r="T51" s="48"/>
      <c r="U51" s="48"/>
    </row>
    <row r="52" spans="1:21" ht="30.75" customHeight="1" x14ac:dyDescent="0.15">
      <c r="A52" s="48"/>
      <c r="B52" s="1152" t="s">
        <v>17</v>
      </c>
      <c r="C52" s="1153"/>
      <c r="D52" s="66"/>
      <c r="E52" s="1154" t="s">
        <v>18</v>
      </c>
      <c r="F52" s="1154"/>
      <c r="G52" s="1154"/>
      <c r="H52" s="1154"/>
      <c r="I52" s="1154"/>
      <c r="J52" s="1155"/>
      <c r="K52" s="63">
        <v>740</v>
      </c>
      <c r="L52" s="64">
        <v>734</v>
      </c>
      <c r="M52" s="64">
        <v>755</v>
      </c>
      <c r="N52" s="64">
        <v>729</v>
      </c>
      <c r="O52" s="65">
        <v>696</v>
      </c>
      <c r="P52" s="48"/>
      <c r="Q52" s="48"/>
      <c r="R52" s="48"/>
      <c r="S52" s="48"/>
      <c r="T52" s="48"/>
      <c r="U52" s="48"/>
    </row>
    <row r="53" spans="1:21" ht="30.75" customHeight="1" thickBot="1" x14ac:dyDescent="0.2">
      <c r="A53" s="48"/>
      <c r="B53" s="1156" t="s">
        <v>19</v>
      </c>
      <c r="C53" s="1157"/>
      <c r="D53" s="67"/>
      <c r="E53" s="1158" t="s">
        <v>20</v>
      </c>
      <c r="F53" s="1158"/>
      <c r="G53" s="1158"/>
      <c r="H53" s="1158"/>
      <c r="I53" s="1158"/>
      <c r="J53" s="1159"/>
      <c r="K53" s="68">
        <v>460</v>
      </c>
      <c r="L53" s="69">
        <v>453</v>
      </c>
      <c r="M53" s="69">
        <v>485</v>
      </c>
      <c r="N53" s="69">
        <v>560</v>
      </c>
      <c r="O53" s="70">
        <v>525</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547</v>
      </c>
      <c r="L57" s="81" t="s">
        <v>548</v>
      </c>
      <c r="M57" s="81" t="s">
        <v>549</v>
      </c>
      <c r="N57" s="81" t="s">
        <v>550</v>
      </c>
      <c r="O57" s="82" t="s">
        <v>551</v>
      </c>
      <c r="P57" s="48"/>
      <c r="Q57" s="48"/>
      <c r="R57" s="48"/>
      <c r="S57" s="48"/>
      <c r="T57" s="48"/>
      <c r="U57" s="48"/>
    </row>
    <row r="58" spans="1:21" ht="31.5" customHeight="1" x14ac:dyDescent="0.15">
      <c r="B58" s="1160" t="s">
        <v>24</v>
      </c>
      <c r="C58" s="1161"/>
      <c r="D58" s="1166" t="s">
        <v>25</v>
      </c>
      <c r="E58" s="1167"/>
      <c r="F58" s="1167"/>
      <c r="G58" s="1167"/>
      <c r="H58" s="1167"/>
      <c r="I58" s="1167"/>
      <c r="J58" s="1168"/>
      <c r="K58" s="83" t="s">
        <v>492</v>
      </c>
      <c r="L58" s="84" t="s">
        <v>492</v>
      </c>
      <c r="M58" s="84" t="s">
        <v>492</v>
      </c>
      <c r="N58" s="84" t="s">
        <v>492</v>
      </c>
      <c r="O58" s="85" t="s">
        <v>563</v>
      </c>
    </row>
    <row r="59" spans="1:21" ht="31.5" customHeight="1" x14ac:dyDescent="0.15">
      <c r="B59" s="1162"/>
      <c r="C59" s="1163"/>
      <c r="D59" s="1169" t="s">
        <v>26</v>
      </c>
      <c r="E59" s="1170"/>
      <c r="F59" s="1170"/>
      <c r="G59" s="1170"/>
      <c r="H59" s="1170"/>
      <c r="I59" s="1170"/>
      <c r="J59" s="1171"/>
      <c r="K59" s="86" t="s">
        <v>492</v>
      </c>
      <c r="L59" s="87" t="s">
        <v>492</v>
      </c>
      <c r="M59" s="87" t="s">
        <v>492</v>
      </c>
      <c r="N59" s="87" t="s">
        <v>492</v>
      </c>
      <c r="O59" s="88" t="s">
        <v>563</v>
      </c>
    </row>
    <row r="60" spans="1:21" ht="31.5" customHeight="1" thickBot="1" x14ac:dyDescent="0.2">
      <c r="B60" s="1164"/>
      <c r="C60" s="1165"/>
      <c r="D60" s="1172" t="s">
        <v>27</v>
      </c>
      <c r="E60" s="1173"/>
      <c r="F60" s="1173"/>
      <c r="G60" s="1173"/>
      <c r="H60" s="1173"/>
      <c r="I60" s="1173"/>
      <c r="J60" s="1174"/>
      <c r="K60" s="89" t="s">
        <v>492</v>
      </c>
      <c r="L60" s="90" t="s">
        <v>492</v>
      </c>
      <c r="M60" s="90" t="s">
        <v>492</v>
      </c>
      <c r="N60" s="90" t="s">
        <v>492</v>
      </c>
      <c r="O60" s="91" t="s">
        <v>563</v>
      </c>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SirBYOZa9UAPnpLVcQJZ3w3L/wrddOk/VyWJantGfv2bwMVD3zN/SLZI9CRzN9SDsHwObUkKjJ/t6J87btHvVQ==" saltValue="nExbZ2H3V2ugtIZXy9Kri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530</v>
      </c>
      <c r="J40" s="103" t="s">
        <v>531</v>
      </c>
      <c r="K40" s="103" t="s">
        <v>532</v>
      </c>
      <c r="L40" s="103" t="s">
        <v>533</v>
      </c>
      <c r="M40" s="104" t="s">
        <v>534</v>
      </c>
    </row>
    <row r="41" spans="2:13" ht="27.75" customHeight="1" x14ac:dyDescent="0.15">
      <c r="B41" s="1195" t="s">
        <v>30</v>
      </c>
      <c r="C41" s="1196"/>
      <c r="D41" s="105"/>
      <c r="E41" s="1197" t="s">
        <v>31</v>
      </c>
      <c r="F41" s="1197"/>
      <c r="G41" s="1197"/>
      <c r="H41" s="1198"/>
      <c r="I41" s="355">
        <v>11005</v>
      </c>
      <c r="J41" s="356">
        <v>11195</v>
      </c>
      <c r="K41" s="356">
        <v>11252</v>
      </c>
      <c r="L41" s="356">
        <v>10616</v>
      </c>
      <c r="M41" s="357">
        <v>9959</v>
      </c>
    </row>
    <row r="42" spans="2:13" ht="27.75" customHeight="1" x14ac:dyDescent="0.15">
      <c r="B42" s="1185"/>
      <c r="C42" s="1186"/>
      <c r="D42" s="106"/>
      <c r="E42" s="1189" t="s">
        <v>32</v>
      </c>
      <c r="F42" s="1189"/>
      <c r="G42" s="1189"/>
      <c r="H42" s="1190"/>
      <c r="I42" s="358" t="s">
        <v>492</v>
      </c>
      <c r="J42" s="359" t="s">
        <v>492</v>
      </c>
      <c r="K42" s="359" t="s">
        <v>492</v>
      </c>
      <c r="L42" s="359" t="s">
        <v>492</v>
      </c>
      <c r="M42" s="360" t="s">
        <v>492</v>
      </c>
    </row>
    <row r="43" spans="2:13" ht="27.75" customHeight="1" x14ac:dyDescent="0.15">
      <c r="B43" s="1185"/>
      <c r="C43" s="1186"/>
      <c r="D43" s="106"/>
      <c r="E43" s="1189" t="s">
        <v>33</v>
      </c>
      <c r="F43" s="1189"/>
      <c r="G43" s="1189"/>
      <c r="H43" s="1190"/>
      <c r="I43" s="358">
        <v>2205</v>
      </c>
      <c r="J43" s="359">
        <v>1904</v>
      </c>
      <c r="K43" s="359">
        <v>1631</v>
      </c>
      <c r="L43" s="359">
        <v>1334</v>
      </c>
      <c r="M43" s="360">
        <v>1181</v>
      </c>
    </row>
    <row r="44" spans="2:13" ht="27.75" customHeight="1" x14ac:dyDescent="0.15">
      <c r="B44" s="1185"/>
      <c r="C44" s="1186"/>
      <c r="D44" s="106"/>
      <c r="E44" s="1189" t="s">
        <v>34</v>
      </c>
      <c r="F44" s="1189"/>
      <c r="G44" s="1189"/>
      <c r="H44" s="1190"/>
      <c r="I44" s="358">
        <v>535</v>
      </c>
      <c r="J44" s="359">
        <v>510</v>
      </c>
      <c r="K44" s="359">
        <v>717</v>
      </c>
      <c r="L44" s="359">
        <v>1449</v>
      </c>
      <c r="M44" s="360">
        <v>1940</v>
      </c>
    </row>
    <row r="45" spans="2:13" ht="27.75" customHeight="1" x14ac:dyDescent="0.15">
      <c r="B45" s="1185"/>
      <c r="C45" s="1186"/>
      <c r="D45" s="106"/>
      <c r="E45" s="1189" t="s">
        <v>35</v>
      </c>
      <c r="F45" s="1189"/>
      <c r="G45" s="1189"/>
      <c r="H45" s="1190"/>
      <c r="I45" s="358">
        <v>2177</v>
      </c>
      <c r="J45" s="359">
        <v>2219</v>
      </c>
      <c r="K45" s="359">
        <v>2162</v>
      </c>
      <c r="L45" s="359">
        <v>2150</v>
      </c>
      <c r="M45" s="360">
        <v>2118</v>
      </c>
    </row>
    <row r="46" spans="2:13" ht="27.75" customHeight="1" x14ac:dyDescent="0.15">
      <c r="B46" s="1185"/>
      <c r="C46" s="1186"/>
      <c r="D46" s="107"/>
      <c r="E46" s="1189" t="s">
        <v>36</v>
      </c>
      <c r="F46" s="1189"/>
      <c r="G46" s="1189"/>
      <c r="H46" s="1190"/>
      <c r="I46" s="358" t="s">
        <v>492</v>
      </c>
      <c r="J46" s="359" t="s">
        <v>492</v>
      </c>
      <c r="K46" s="359" t="s">
        <v>492</v>
      </c>
      <c r="L46" s="359" t="s">
        <v>492</v>
      </c>
      <c r="M46" s="360" t="s">
        <v>492</v>
      </c>
    </row>
    <row r="47" spans="2:13" ht="27.75" customHeight="1" x14ac:dyDescent="0.15">
      <c r="B47" s="1185"/>
      <c r="C47" s="1186"/>
      <c r="D47" s="108"/>
      <c r="E47" s="1199" t="s">
        <v>37</v>
      </c>
      <c r="F47" s="1200"/>
      <c r="G47" s="1200"/>
      <c r="H47" s="1201"/>
      <c r="I47" s="358" t="s">
        <v>492</v>
      </c>
      <c r="J47" s="359" t="s">
        <v>492</v>
      </c>
      <c r="K47" s="359" t="s">
        <v>492</v>
      </c>
      <c r="L47" s="359" t="s">
        <v>492</v>
      </c>
      <c r="M47" s="360" t="s">
        <v>492</v>
      </c>
    </row>
    <row r="48" spans="2:13" ht="27.75" customHeight="1" x14ac:dyDescent="0.15">
      <c r="B48" s="1185"/>
      <c r="C48" s="1186"/>
      <c r="D48" s="106"/>
      <c r="E48" s="1189" t="s">
        <v>38</v>
      </c>
      <c r="F48" s="1189"/>
      <c r="G48" s="1189"/>
      <c r="H48" s="1190"/>
      <c r="I48" s="358" t="s">
        <v>492</v>
      </c>
      <c r="J48" s="359" t="s">
        <v>492</v>
      </c>
      <c r="K48" s="359" t="s">
        <v>492</v>
      </c>
      <c r="L48" s="359" t="s">
        <v>492</v>
      </c>
      <c r="M48" s="360" t="s">
        <v>492</v>
      </c>
    </row>
    <row r="49" spans="2:13" ht="27.75" customHeight="1" x14ac:dyDescent="0.15">
      <c r="B49" s="1187"/>
      <c r="C49" s="1188"/>
      <c r="D49" s="106"/>
      <c r="E49" s="1189" t="s">
        <v>39</v>
      </c>
      <c r="F49" s="1189"/>
      <c r="G49" s="1189"/>
      <c r="H49" s="1190"/>
      <c r="I49" s="358" t="s">
        <v>492</v>
      </c>
      <c r="J49" s="359" t="s">
        <v>492</v>
      </c>
      <c r="K49" s="359" t="s">
        <v>492</v>
      </c>
      <c r="L49" s="359" t="s">
        <v>492</v>
      </c>
      <c r="M49" s="360" t="s">
        <v>492</v>
      </c>
    </row>
    <row r="50" spans="2:13" ht="27.75" customHeight="1" x14ac:dyDescent="0.15">
      <c r="B50" s="1183" t="s">
        <v>40</v>
      </c>
      <c r="C50" s="1184"/>
      <c r="D50" s="109"/>
      <c r="E50" s="1189" t="s">
        <v>41</v>
      </c>
      <c r="F50" s="1189"/>
      <c r="G50" s="1189"/>
      <c r="H50" s="1190"/>
      <c r="I50" s="358">
        <v>2426</v>
      </c>
      <c r="J50" s="359">
        <v>3102</v>
      </c>
      <c r="K50" s="359">
        <v>4201</v>
      </c>
      <c r="L50" s="359">
        <v>5077</v>
      </c>
      <c r="M50" s="360">
        <v>5476</v>
      </c>
    </row>
    <row r="51" spans="2:13" ht="27.75" customHeight="1" x14ac:dyDescent="0.15">
      <c r="B51" s="1185"/>
      <c r="C51" s="1186"/>
      <c r="D51" s="106"/>
      <c r="E51" s="1189" t="s">
        <v>42</v>
      </c>
      <c r="F51" s="1189"/>
      <c r="G51" s="1189"/>
      <c r="H51" s="1190"/>
      <c r="I51" s="358">
        <v>98</v>
      </c>
      <c r="J51" s="359">
        <v>81</v>
      </c>
      <c r="K51" s="359">
        <v>17</v>
      </c>
      <c r="L51" s="359" t="s">
        <v>492</v>
      </c>
      <c r="M51" s="360" t="s">
        <v>492</v>
      </c>
    </row>
    <row r="52" spans="2:13" ht="27.75" customHeight="1" x14ac:dyDescent="0.15">
      <c r="B52" s="1187"/>
      <c r="C52" s="1188"/>
      <c r="D52" s="106"/>
      <c r="E52" s="1189" t="s">
        <v>43</v>
      </c>
      <c r="F52" s="1189"/>
      <c r="G52" s="1189"/>
      <c r="H52" s="1190"/>
      <c r="I52" s="358">
        <v>8098</v>
      </c>
      <c r="J52" s="359">
        <v>8214</v>
      </c>
      <c r="K52" s="359">
        <v>8174</v>
      </c>
      <c r="L52" s="359">
        <v>8090</v>
      </c>
      <c r="M52" s="360">
        <v>7653</v>
      </c>
    </row>
    <row r="53" spans="2:13" ht="27.75" customHeight="1" thickBot="1" x14ac:dyDescent="0.2">
      <c r="B53" s="1191" t="s">
        <v>19</v>
      </c>
      <c r="C53" s="1192"/>
      <c r="D53" s="110"/>
      <c r="E53" s="1193" t="s">
        <v>44</v>
      </c>
      <c r="F53" s="1193"/>
      <c r="G53" s="1193"/>
      <c r="H53" s="1194"/>
      <c r="I53" s="361">
        <v>5301</v>
      </c>
      <c r="J53" s="362">
        <v>4431</v>
      </c>
      <c r="K53" s="362">
        <v>3369</v>
      </c>
      <c r="L53" s="362">
        <v>2382</v>
      </c>
      <c r="M53" s="363">
        <v>2069</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l/nZcs9g2WtKyf4ijjwx+Gs754Nyw84fIfIJIHO79eXZLaNF0sZepM0DBc8RZyBiz+3Ihx0Cri3WT0mDlSE4EA==" saltValue="TZEVBRI+i6P6iERCsw4kb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532</v>
      </c>
      <c r="G54" s="119" t="s">
        <v>533</v>
      </c>
      <c r="H54" s="120" t="s">
        <v>534</v>
      </c>
    </row>
    <row r="55" spans="2:8" ht="52.5" customHeight="1" x14ac:dyDescent="0.15">
      <c r="B55" s="121"/>
      <c r="C55" s="1210" t="s">
        <v>46</v>
      </c>
      <c r="D55" s="1210"/>
      <c r="E55" s="1211"/>
      <c r="F55" s="122">
        <v>962</v>
      </c>
      <c r="G55" s="122">
        <v>968</v>
      </c>
      <c r="H55" s="123">
        <v>823</v>
      </c>
    </row>
    <row r="56" spans="2:8" ht="52.5" customHeight="1" x14ac:dyDescent="0.15">
      <c r="B56" s="124"/>
      <c r="C56" s="1212" t="s">
        <v>47</v>
      </c>
      <c r="D56" s="1212"/>
      <c r="E56" s="1213"/>
      <c r="F56" s="125">
        <v>194</v>
      </c>
      <c r="G56" s="125">
        <v>194</v>
      </c>
      <c r="H56" s="126">
        <v>230</v>
      </c>
    </row>
    <row r="57" spans="2:8" ht="53.25" customHeight="1" x14ac:dyDescent="0.15">
      <c r="B57" s="124"/>
      <c r="C57" s="1214" t="s">
        <v>48</v>
      </c>
      <c r="D57" s="1214"/>
      <c r="E57" s="1215"/>
      <c r="F57" s="127">
        <v>2184</v>
      </c>
      <c r="G57" s="127">
        <v>2905</v>
      </c>
      <c r="H57" s="128">
        <v>3287</v>
      </c>
    </row>
    <row r="58" spans="2:8" ht="45.75" customHeight="1" x14ac:dyDescent="0.15">
      <c r="B58" s="129"/>
      <c r="C58" s="1202" t="s">
        <v>564</v>
      </c>
      <c r="D58" s="1203"/>
      <c r="E58" s="1204"/>
      <c r="F58" s="130">
        <v>1710</v>
      </c>
      <c r="G58" s="130">
        <v>2405</v>
      </c>
      <c r="H58" s="131">
        <v>2759</v>
      </c>
    </row>
    <row r="59" spans="2:8" ht="45.75" customHeight="1" x14ac:dyDescent="0.15">
      <c r="B59" s="129"/>
      <c r="C59" s="1202" t="s">
        <v>565</v>
      </c>
      <c r="D59" s="1203"/>
      <c r="E59" s="1204"/>
      <c r="F59" s="130">
        <v>296</v>
      </c>
      <c r="G59" s="130">
        <v>297</v>
      </c>
      <c r="H59" s="131">
        <v>298</v>
      </c>
    </row>
    <row r="60" spans="2:8" ht="45.75" customHeight="1" x14ac:dyDescent="0.15">
      <c r="B60" s="129"/>
      <c r="C60" s="1202" t="s">
        <v>566</v>
      </c>
      <c r="D60" s="1203"/>
      <c r="E60" s="1204"/>
      <c r="F60" s="130">
        <v>62</v>
      </c>
      <c r="G60" s="130">
        <v>88</v>
      </c>
      <c r="H60" s="131">
        <v>115</v>
      </c>
    </row>
    <row r="61" spans="2:8" ht="45.75" customHeight="1" x14ac:dyDescent="0.15">
      <c r="B61" s="129"/>
      <c r="C61" s="1202" t="s">
        <v>567</v>
      </c>
      <c r="D61" s="1203"/>
      <c r="E61" s="1204"/>
      <c r="F61" s="130">
        <v>55</v>
      </c>
      <c r="G61" s="130">
        <v>55</v>
      </c>
      <c r="H61" s="131">
        <v>55</v>
      </c>
    </row>
    <row r="62" spans="2:8" ht="45.75" customHeight="1" thickBot="1" x14ac:dyDescent="0.2">
      <c r="B62" s="132"/>
      <c r="C62" s="1205" t="s">
        <v>568</v>
      </c>
      <c r="D62" s="1206"/>
      <c r="E62" s="1207"/>
      <c r="F62" s="133">
        <v>44</v>
      </c>
      <c r="G62" s="133">
        <v>44</v>
      </c>
      <c r="H62" s="134">
        <v>45</v>
      </c>
    </row>
    <row r="63" spans="2:8" ht="52.5" customHeight="1" thickBot="1" x14ac:dyDescent="0.2">
      <c r="B63" s="135"/>
      <c r="C63" s="1208" t="s">
        <v>49</v>
      </c>
      <c r="D63" s="1208"/>
      <c r="E63" s="1209"/>
      <c r="F63" s="136">
        <v>3340</v>
      </c>
      <c r="G63" s="136">
        <v>4067</v>
      </c>
      <c r="H63" s="137">
        <v>4340</v>
      </c>
    </row>
    <row r="64" spans="2:8" x14ac:dyDescent="0.15"/>
  </sheetData>
  <sheetProtection algorithmName="SHA-512" hashValue="qgslgQdz75O74Af+NgxyW68QdCQOQe5PVw7Fp7iPdFcTqJVuDUB2ANlf6luDJk0AnbT1s89h+cfoc4xOUU7rzg==" saltValue="75F02xGYGUzseWlvydFjz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3DD33-C145-4C63-9995-FDC5A2646995}">
  <sheetPr>
    <pageSetUpPr fitToPage="1"/>
  </sheetPr>
  <dimension ref="A1:DE85"/>
  <sheetViews>
    <sheetView showGridLines="0" tabSelected="1" topLeftCell="K67" zoomScaleNormal="100" zoomScaleSheetLayoutView="55" workbookViewId="0">
      <selection activeCell="AI15" sqref="AI15"/>
    </sheetView>
  </sheetViews>
  <sheetFormatPr defaultColWidth="0" defaultRowHeight="13.5" customHeight="1" zeroHeight="1" x14ac:dyDescent="0.15"/>
  <cols>
    <col min="1" max="1" width="6.375" style="1218" customWidth="1"/>
    <col min="2" max="107" width="2.5" style="1218" customWidth="1"/>
    <col min="108" max="108" width="6.125" style="1225" customWidth="1"/>
    <col min="109" max="109" width="5.875" style="1224" customWidth="1"/>
    <col min="110" max="16384" width="8.625" style="1218" hidden="1"/>
  </cols>
  <sheetData>
    <row r="1" spans="1:109" ht="42.75" customHeight="1" x14ac:dyDescent="0.15">
      <c r="A1" s="1216"/>
      <c r="B1" s="1217"/>
      <c r="DD1" s="1218"/>
      <c r="DE1" s="1218"/>
    </row>
    <row r="2" spans="1:109" ht="25.5" customHeight="1" x14ac:dyDescent="0.15">
      <c r="A2" s="1219"/>
      <c r="C2" s="1219"/>
      <c r="O2" s="1219"/>
      <c r="P2" s="1219"/>
      <c r="Q2" s="1219"/>
      <c r="R2" s="1219"/>
      <c r="S2" s="1219"/>
      <c r="T2" s="1219"/>
      <c r="U2" s="1219"/>
      <c r="V2" s="1219"/>
      <c r="W2" s="1219"/>
      <c r="X2" s="1219"/>
      <c r="Y2" s="1219"/>
      <c r="Z2" s="1219"/>
      <c r="AA2" s="1219"/>
      <c r="AB2" s="1219"/>
      <c r="AC2" s="1219"/>
      <c r="AD2" s="1219"/>
      <c r="AE2" s="1219"/>
      <c r="AF2" s="1219"/>
      <c r="AG2" s="1219"/>
      <c r="AH2" s="1219"/>
      <c r="AI2" s="1219"/>
      <c r="AU2" s="1219"/>
      <c r="BG2" s="1219"/>
      <c r="BS2" s="1219"/>
      <c r="CE2" s="1219"/>
      <c r="CQ2" s="1219"/>
      <c r="DD2" s="1218"/>
      <c r="DE2" s="1218"/>
    </row>
    <row r="3" spans="1:109" ht="25.5" customHeight="1" x14ac:dyDescent="0.15">
      <c r="A3" s="1219"/>
      <c r="C3" s="1219"/>
      <c r="O3" s="1219"/>
      <c r="P3" s="1219"/>
      <c r="Q3" s="1219"/>
      <c r="R3" s="1219"/>
      <c r="S3" s="1219"/>
      <c r="T3" s="1219"/>
      <c r="U3" s="1219"/>
      <c r="V3" s="1219"/>
      <c r="W3" s="1219"/>
      <c r="X3" s="1219"/>
      <c r="Y3" s="1219"/>
      <c r="Z3" s="1219"/>
      <c r="AA3" s="1219"/>
      <c r="AB3" s="1219"/>
      <c r="AC3" s="1219"/>
      <c r="AD3" s="1219"/>
      <c r="AE3" s="1219"/>
      <c r="AF3" s="1219"/>
      <c r="AG3" s="1219"/>
      <c r="AH3" s="1219"/>
      <c r="AI3" s="1219"/>
      <c r="AU3" s="1219"/>
      <c r="BG3" s="1219"/>
      <c r="BS3" s="1219"/>
      <c r="CE3" s="1219"/>
      <c r="CQ3" s="1219"/>
      <c r="DD3" s="1218"/>
      <c r="DE3" s="1218"/>
    </row>
    <row r="4" spans="1:109" s="259" customFormat="1" x14ac:dyDescent="0.15">
      <c r="A4" s="1219"/>
      <c r="B4" s="1219"/>
      <c r="C4" s="1219"/>
      <c r="D4" s="1219"/>
      <c r="E4" s="1219"/>
      <c r="F4" s="1219"/>
      <c r="G4" s="1219"/>
      <c r="H4" s="1219"/>
      <c r="I4" s="1219"/>
      <c r="J4" s="1219"/>
      <c r="K4" s="1219"/>
      <c r="L4" s="1219"/>
      <c r="M4" s="1219"/>
      <c r="N4" s="1219"/>
      <c r="O4" s="1219"/>
      <c r="P4" s="1219"/>
      <c r="Q4" s="1219"/>
      <c r="R4" s="1219"/>
      <c r="S4" s="1219"/>
      <c r="T4" s="1219"/>
      <c r="U4" s="1219"/>
      <c r="V4" s="1219"/>
      <c r="W4" s="1219"/>
      <c r="X4" s="1219"/>
      <c r="Y4" s="1219"/>
      <c r="Z4" s="1219"/>
      <c r="AA4" s="1219"/>
      <c r="AB4" s="1219"/>
      <c r="AC4" s="1219"/>
      <c r="AD4" s="1219"/>
      <c r="AE4" s="1219"/>
      <c r="AF4" s="1219"/>
      <c r="AG4" s="1219"/>
      <c r="AH4" s="1219"/>
      <c r="AI4" s="1219"/>
      <c r="AJ4" s="1219"/>
      <c r="AK4" s="1219"/>
      <c r="AL4" s="1219"/>
      <c r="AM4" s="1219"/>
      <c r="AN4" s="1219"/>
      <c r="AO4" s="1219"/>
      <c r="AP4" s="1219"/>
      <c r="AQ4" s="1219"/>
      <c r="AR4" s="1219"/>
      <c r="AS4" s="1219"/>
      <c r="AT4" s="1219"/>
      <c r="AU4" s="1219"/>
      <c r="AV4" s="1219"/>
      <c r="AW4" s="1219"/>
      <c r="AX4" s="1219"/>
      <c r="AY4" s="1219"/>
      <c r="AZ4" s="1219"/>
      <c r="BA4" s="1219"/>
      <c r="BB4" s="1219"/>
      <c r="BC4" s="1219"/>
      <c r="BD4" s="1219"/>
      <c r="BE4" s="1219"/>
      <c r="BF4" s="1219"/>
      <c r="BG4" s="1219"/>
      <c r="BH4" s="1219"/>
      <c r="BI4" s="1219"/>
      <c r="BJ4" s="1219"/>
      <c r="BK4" s="1219"/>
      <c r="BL4" s="1219"/>
      <c r="BM4" s="1219"/>
      <c r="BN4" s="1219"/>
      <c r="BO4" s="1219"/>
      <c r="BP4" s="1219"/>
      <c r="BQ4" s="1219"/>
      <c r="BR4" s="1219"/>
      <c r="BS4" s="1219"/>
      <c r="BT4" s="1219"/>
      <c r="BU4" s="1219"/>
      <c r="BV4" s="1219"/>
      <c r="BW4" s="1219"/>
      <c r="BX4" s="1219"/>
      <c r="BY4" s="1219"/>
      <c r="BZ4" s="1219"/>
      <c r="CA4" s="1219"/>
      <c r="CB4" s="1219"/>
      <c r="CC4" s="1219"/>
      <c r="CD4" s="1219"/>
      <c r="CE4" s="1219"/>
      <c r="CF4" s="1219"/>
      <c r="CG4" s="1219"/>
      <c r="CH4" s="1219"/>
      <c r="CI4" s="1219"/>
      <c r="CJ4" s="1219"/>
      <c r="CK4" s="1219"/>
      <c r="CL4" s="1219"/>
      <c r="CM4" s="1219"/>
      <c r="CN4" s="1219"/>
      <c r="CO4" s="1219"/>
      <c r="CP4" s="1219"/>
      <c r="CQ4" s="1219"/>
      <c r="CR4" s="1219"/>
      <c r="CS4" s="1219"/>
      <c r="CT4" s="1219"/>
      <c r="CU4" s="1219"/>
      <c r="CV4" s="1219"/>
      <c r="CW4" s="1219"/>
      <c r="CX4" s="1219"/>
      <c r="CY4" s="1219"/>
      <c r="CZ4" s="1219"/>
      <c r="DA4" s="1219"/>
      <c r="DB4" s="1219"/>
      <c r="DC4" s="1219"/>
      <c r="DD4" s="1219"/>
      <c r="DE4" s="1219"/>
    </row>
    <row r="5" spans="1:109" s="259" customFormat="1" x14ac:dyDescent="0.15">
      <c r="A5" s="1219"/>
      <c r="B5" s="1219"/>
      <c r="C5" s="1219"/>
      <c r="D5" s="1219"/>
      <c r="E5" s="1219"/>
      <c r="F5" s="1219"/>
      <c r="G5" s="1219"/>
      <c r="H5" s="1219"/>
      <c r="I5" s="1219"/>
      <c r="J5" s="1219"/>
      <c r="K5" s="1219"/>
      <c r="L5" s="1219"/>
      <c r="M5" s="1219"/>
      <c r="N5" s="1219"/>
      <c r="O5" s="1219"/>
      <c r="P5" s="1219"/>
      <c r="Q5" s="1219"/>
      <c r="R5" s="1219"/>
      <c r="S5" s="1219"/>
      <c r="T5" s="1219"/>
      <c r="U5" s="1219"/>
      <c r="V5" s="1219"/>
      <c r="W5" s="1219"/>
      <c r="X5" s="1219"/>
      <c r="Y5" s="1219"/>
      <c r="Z5" s="1219"/>
      <c r="AA5" s="1219"/>
      <c r="AB5" s="1219"/>
      <c r="AC5" s="1219"/>
      <c r="AD5" s="1219"/>
      <c r="AE5" s="1219"/>
      <c r="AF5" s="1219"/>
      <c r="AG5" s="1219"/>
      <c r="AH5" s="1219"/>
      <c r="AI5" s="1219"/>
      <c r="AJ5" s="1219"/>
      <c r="AK5" s="1219"/>
      <c r="AL5" s="1219"/>
      <c r="AM5" s="1219"/>
      <c r="AN5" s="1219"/>
      <c r="AO5" s="1219"/>
      <c r="AP5" s="1219"/>
      <c r="AQ5" s="1219"/>
      <c r="AR5" s="1219"/>
      <c r="AS5" s="1219"/>
      <c r="AT5" s="1219"/>
      <c r="AU5" s="1219"/>
      <c r="AV5" s="1219"/>
      <c r="AW5" s="1219"/>
      <c r="AX5" s="1219"/>
      <c r="AY5" s="1219"/>
      <c r="AZ5" s="1219"/>
      <c r="BA5" s="1219"/>
      <c r="BB5" s="1219"/>
      <c r="BC5" s="1219"/>
      <c r="BD5" s="1219"/>
      <c r="BE5" s="1219"/>
      <c r="BF5" s="1219"/>
      <c r="BG5" s="1219"/>
      <c r="BH5" s="1219"/>
      <c r="BI5" s="1219"/>
      <c r="BJ5" s="1219"/>
      <c r="BK5" s="1219"/>
      <c r="BL5" s="1219"/>
      <c r="BM5" s="1219"/>
      <c r="BN5" s="1219"/>
      <c r="BO5" s="1219"/>
      <c r="BP5" s="1219"/>
      <c r="BQ5" s="1219"/>
      <c r="BR5" s="1219"/>
      <c r="BS5" s="1219"/>
      <c r="BT5" s="1219"/>
      <c r="BU5" s="1219"/>
      <c r="BV5" s="1219"/>
      <c r="BW5" s="1219"/>
      <c r="BX5" s="1219"/>
      <c r="BY5" s="1219"/>
      <c r="BZ5" s="1219"/>
      <c r="CA5" s="1219"/>
      <c r="CB5" s="1219"/>
      <c r="CC5" s="1219"/>
      <c r="CD5" s="1219"/>
      <c r="CE5" s="1219"/>
      <c r="CF5" s="1219"/>
      <c r="CG5" s="1219"/>
      <c r="CH5" s="1219"/>
      <c r="CI5" s="1219"/>
      <c r="CJ5" s="1219"/>
      <c r="CK5" s="1219"/>
      <c r="CL5" s="1219"/>
      <c r="CM5" s="1219"/>
      <c r="CN5" s="1219"/>
      <c r="CO5" s="1219"/>
      <c r="CP5" s="1219"/>
      <c r="CQ5" s="1219"/>
      <c r="CR5" s="1219"/>
      <c r="CS5" s="1219"/>
      <c r="CT5" s="1219"/>
      <c r="CU5" s="1219"/>
      <c r="CV5" s="1219"/>
      <c r="CW5" s="1219"/>
      <c r="CX5" s="1219"/>
      <c r="CY5" s="1219"/>
      <c r="CZ5" s="1219"/>
      <c r="DA5" s="1219"/>
      <c r="DB5" s="1219"/>
      <c r="DC5" s="1219"/>
      <c r="DD5" s="1219"/>
      <c r="DE5" s="1219"/>
    </row>
    <row r="6" spans="1:109" s="259" customFormat="1" x14ac:dyDescent="0.15">
      <c r="A6" s="1219"/>
      <c r="B6" s="1219"/>
      <c r="C6" s="1219"/>
      <c r="D6" s="1219"/>
      <c r="E6" s="1219"/>
      <c r="F6" s="1219"/>
      <c r="G6" s="1219"/>
      <c r="H6" s="1219"/>
      <c r="I6" s="1219"/>
      <c r="J6" s="1219"/>
      <c r="K6" s="1219"/>
      <c r="L6" s="1219"/>
      <c r="M6" s="1219"/>
      <c r="N6" s="1219"/>
      <c r="O6" s="1219"/>
      <c r="P6" s="1219"/>
      <c r="Q6" s="1219"/>
      <c r="R6" s="1219"/>
      <c r="S6" s="1219"/>
      <c r="T6" s="1219"/>
      <c r="U6" s="1219"/>
      <c r="V6" s="1219"/>
      <c r="W6" s="1219"/>
      <c r="X6" s="1219"/>
      <c r="Y6" s="1219"/>
      <c r="Z6" s="1219"/>
      <c r="AA6" s="1219"/>
      <c r="AB6" s="1219"/>
      <c r="AC6" s="1219"/>
      <c r="AD6" s="1219"/>
      <c r="AE6" s="1219"/>
      <c r="AF6" s="1219"/>
      <c r="AG6" s="1219"/>
      <c r="AH6" s="1219"/>
      <c r="AI6" s="1219"/>
      <c r="AJ6" s="1219"/>
      <c r="AK6" s="1219"/>
      <c r="AL6" s="1219"/>
      <c r="AM6" s="1219"/>
      <c r="AN6" s="1219"/>
      <c r="AO6" s="1219"/>
      <c r="AP6" s="1219"/>
      <c r="AQ6" s="1219"/>
      <c r="AR6" s="1219"/>
      <c r="AS6" s="1219"/>
      <c r="AT6" s="1219"/>
      <c r="AU6" s="1219"/>
      <c r="AV6" s="1219"/>
      <c r="AW6" s="1219"/>
      <c r="AX6" s="1219"/>
      <c r="AY6" s="1219"/>
      <c r="AZ6" s="1219"/>
      <c r="BA6" s="1219"/>
      <c r="BB6" s="1219"/>
      <c r="BC6" s="1219"/>
      <c r="BD6" s="1219"/>
      <c r="BE6" s="1219"/>
      <c r="BF6" s="1219"/>
      <c r="BG6" s="1219"/>
      <c r="BH6" s="1219"/>
      <c r="BI6" s="1219"/>
      <c r="BJ6" s="1219"/>
      <c r="BK6" s="1219"/>
      <c r="BL6" s="1219"/>
      <c r="BM6" s="1219"/>
      <c r="BN6" s="1219"/>
      <c r="BO6" s="1219"/>
      <c r="BP6" s="1219"/>
      <c r="BQ6" s="1219"/>
      <c r="BR6" s="1219"/>
      <c r="BS6" s="1219"/>
      <c r="BT6" s="1219"/>
      <c r="BU6" s="1219"/>
      <c r="BV6" s="1219"/>
      <c r="BW6" s="1219"/>
      <c r="BX6" s="1219"/>
      <c r="BY6" s="1219"/>
      <c r="BZ6" s="1219"/>
      <c r="CA6" s="1219"/>
      <c r="CB6" s="1219"/>
      <c r="CC6" s="1219"/>
      <c r="CD6" s="1219"/>
      <c r="CE6" s="1219"/>
      <c r="CF6" s="1219"/>
      <c r="CG6" s="1219"/>
      <c r="CH6" s="1219"/>
      <c r="CI6" s="1219"/>
      <c r="CJ6" s="1219"/>
      <c r="CK6" s="1219"/>
      <c r="CL6" s="1219"/>
      <c r="CM6" s="1219"/>
      <c r="CN6" s="1219"/>
      <c r="CO6" s="1219"/>
      <c r="CP6" s="1219"/>
      <c r="CQ6" s="1219"/>
      <c r="CR6" s="1219"/>
      <c r="CS6" s="1219"/>
      <c r="CT6" s="1219"/>
      <c r="CU6" s="1219"/>
      <c r="CV6" s="1219"/>
      <c r="CW6" s="1219"/>
      <c r="CX6" s="1219"/>
      <c r="CY6" s="1219"/>
      <c r="CZ6" s="1219"/>
      <c r="DA6" s="1219"/>
      <c r="DB6" s="1219"/>
      <c r="DC6" s="1219"/>
      <c r="DD6" s="1219"/>
      <c r="DE6" s="1219"/>
    </row>
    <row r="7" spans="1:109" s="259" customFormat="1" x14ac:dyDescent="0.15">
      <c r="A7" s="1219"/>
      <c r="B7" s="1219"/>
      <c r="C7" s="1219"/>
      <c r="D7" s="1219"/>
      <c r="E7" s="1219"/>
      <c r="F7" s="1219"/>
      <c r="G7" s="1219"/>
      <c r="H7" s="1219"/>
      <c r="I7" s="1219"/>
      <c r="J7" s="1219"/>
      <c r="K7" s="1219"/>
      <c r="L7" s="1219"/>
      <c r="M7" s="1219"/>
      <c r="N7" s="1219"/>
      <c r="O7" s="1219"/>
      <c r="P7" s="1219"/>
      <c r="Q7" s="1219"/>
      <c r="R7" s="1219"/>
      <c r="S7" s="1219"/>
      <c r="T7" s="1219"/>
      <c r="U7" s="1219"/>
      <c r="V7" s="1219"/>
      <c r="W7" s="1219"/>
      <c r="X7" s="1219"/>
      <c r="Y7" s="1219"/>
      <c r="Z7" s="1219"/>
      <c r="AA7" s="1219"/>
      <c r="AB7" s="1219"/>
      <c r="AC7" s="1219"/>
      <c r="AD7" s="1219"/>
      <c r="AE7" s="1219"/>
      <c r="AF7" s="1219"/>
      <c r="AG7" s="1219"/>
      <c r="AH7" s="1219"/>
      <c r="AI7" s="1219"/>
      <c r="AJ7" s="1219"/>
      <c r="AK7" s="1219"/>
      <c r="AL7" s="1219"/>
      <c r="AM7" s="1219"/>
      <c r="AN7" s="1219"/>
      <c r="AO7" s="1219"/>
      <c r="AP7" s="1219"/>
      <c r="AQ7" s="1219"/>
      <c r="AR7" s="1219"/>
      <c r="AS7" s="1219"/>
      <c r="AT7" s="1219"/>
      <c r="AU7" s="1219"/>
      <c r="AV7" s="1219"/>
      <c r="AW7" s="1219"/>
      <c r="AX7" s="1219"/>
      <c r="AY7" s="1219"/>
      <c r="AZ7" s="1219"/>
      <c r="BA7" s="1219"/>
      <c r="BB7" s="1219"/>
      <c r="BC7" s="1219"/>
      <c r="BD7" s="1219"/>
      <c r="BE7" s="1219"/>
      <c r="BF7" s="1219"/>
      <c r="BG7" s="1219"/>
      <c r="BH7" s="1219"/>
      <c r="BI7" s="1219"/>
      <c r="BJ7" s="1219"/>
      <c r="BK7" s="1219"/>
      <c r="BL7" s="1219"/>
      <c r="BM7" s="1219"/>
      <c r="BN7" s="1219"/>
      <c r="BO7" s="1219"/>
      <c r="BP7" s="1219"/>
      <c r="BQ7" s="1219"/>
      <c r="BR7" s="1219"/>
      <c r="BS7" s="1219"/>
      <c r="BT7" s="1219"/>
      <c r="BU7" s="1219"/>
      <c r="BV7" s="1219"/>
      <c r="BW7" s="1219"/>
      <c r="BX7" s="1219"/>
      <c r="BY7" s="1219"/>
      <c r="BZ7" s="1219"/>
      <c r="CA7" s="1219"/>
      <c r="CB7" s="1219"/>
      <c r="CC7" s="1219"/>
      <c r="CD7" s="1219"/>
      <c r="CE7" s="1219"/>
      <c r="CF7" s="1219"/>
      <c r="CG7" s="1219"/>
      <c r="CH7" s="1219"/>
      <c r="CI7" s="1219"/>
      <c r="CJ7" s="1219"/>
      <c r="CK7" s="1219"/>
      <c r="CL7" s="1219"/>
      <c r="CM7" s="1219"/>
      <c r="CN7" s="1219"/>
      <c r="CO7" s="1219"/>
      <c r="CP7" s="1219"/>
      <c r="CQ7" s="1219"/>
      <c r="CR7" s="1219"/>
      <c r="CS7" s="1219"/>
      <c r="CT7" s="1219"/>
      <c r="CU7" s="1219"/>
      <c r="CV7" s="1219"/>
      <c r="CW7" s="1219"/>
      <c r="CX7" s="1219"/>
      <c r="CY7" s="1219"/>
      <c r="CZ7" s="1219"/>
      <c r="DA7" s="1219"/>
      <c r="DB7" s="1219"/>
      <c r="DC7" s="1219"/>
      <c r="DD7" s="1219"/>
      <c r="DE7" s="1219"/>
    </row>
    <row r="8" spans="1:109" s="259" customFormat="1" x14ac:dyDescent="0.15">
      <c r="A8" s="1219"/>
      <c r="B8" s="1219"/>
      <c r="C8" s="1219"/>
      <c r="D8" s="1219"/>
      <c r="E8" s="1219"/>
      <c r="F8" s="1219"/>
      <c r="G8" s="1219"/>
      <c r="H8" s="1219"/>
      <c r="I8" s="1219"/>
      <c r="J8" s="1219"/>
      <c r="K8" s="1219"/>
      <c r="L8" s="1219"/>
      <c r="M8" s="1219"/>
      <c r="N8" s="1219"/>
      <c r="O8" s="1219"/>
      <c r="P8" s="1219"/>
      <c r="Q8" s="1219"/>
      <c r="R8" s="1219"/>
      <c r="S8" s="1219"/>
      <c r="T8" s="1219"/>
      <c r="U8" s="1219"/>
      <c r="V8" s="1219"/>
      <c r="W8" s="1219"/>
      <c r="X8" s="1219"/>
      <c r="Y8" s="1219"/>
      <c r="Z8" s="1219"/>
      <c r="AA8" s="1219"/>
      <c r="AB8" s="1219"/>
      <c r="AC8" s="1219"/>
      <c r="AD8" s="1219"/>
      <c r="AE8" s="1219"/>
      <c r="AF8" s="1219"/>
      <c r="AG8" s="1219"/>
      <c r="AH8" s="1219"/>
      <c r="AI8" s="1219"/>
      <c r="AJ8" s="1219"/>
      <c r="AK8" s="1219"/>
      <c r="AL8" s="1219"/>
      <c r="AM8" s="1219"/>
      <c r="AN8" s="1219"/>
      <c r="AO8" s="1219"/>
      <c r="AP8" s="1219"/>
      <c r="AQ8" s="1219"/>
      <c r="AR8" s="1219"/>
      <c r="AS8" s="1219"/>
      <c r="AT8" s="1219"/>
      <c r="AU8" s="1219"/>
      <c r="AV8" s="1219"/>
      <c r="AW8" s="1219"/>
      <c r="AX8" s="1219"/>
      <c r="AY8" s="1219"/>
      <c r="AZ8" s="1219"/>
      <c r="BA8" s="1219"/>
      <c r="BB8" s="1219"/>
      <c r="BC8" s="1219"/>
      <c r="BD8" s="1219"/>
      <c r="BE8" s="1219"/>
      <c r="BF8" s="1219"/>
      <c r="BG8" s="1219"/>
      <c r="BH8" s="1219"/>
      <c r="BI8" s="1219"/>
      <c r="BJ8" s="1219"/>
      <c r="BK8" s="1219"/>
      <c r="BL8" s="1219"/>
      <c r="BM8" s="1219"/>
      <c r="BN8" s="1219"/>
      <c r="BO8" s="1219"/>
      <c r="BP8" s="1219"/>
      <c r="BQ8" s="1219"/>
      <c r="BR8" s="1219"/>
      <c r="BS8" s="1219"/>
      <c r="BT8" s="1219"/>
      <c r="BU8" s="1219"/>
      <c r="BV8" s="1219"/>
      <c r="BW8" s="1219"/>
      <c r="BX8" s="1219"/>
      <c r="BY8" s="1219"/>
      <c r="BZ8" s="1219"/>
      <c r="CA8" s="1219"/>
      <c r="CB8" s="1219"/>
      <c r="CC8" s="1219"/>
      <c r="CD8" s="1219"/>
      <c r="CE8" s="1219"/>
      <c r="CF8" s="1219"/>
      <c r="CG8" s="1219"/>
      <c r="CH8" s="1219"/>
      <c r="CI8" s="1219"/>
      <c r="CJ8" s="1219"/>
      <c r="CK8" s="1219"/>
      <c r="CL8" s="1219"/>
      <c r="CM8" s="1219"/>
      <c r="CN8" s="1219"/>
      <c r="CO8" s="1219"/>
      <c r="CP8" s="1219"/>
      <c r="CQ8" s="1219"/>
      <c r="CR8" s="1219"/>
      <c r="CS8" s="1219"/>
      <c r="CT8" s="1219"/>
      <c r="CU8" s="1219"/>
      <c r="CV8" s="1219"/>
      <c r="CW8" s="1219"/>
      <c r="CX8" s="1219"/>
      <c r="CY8" s="1219"/>
      <c r="CZ8" s="1219"/>
      <c r="DA8" s="1219"/>
      <c r="DB8" s="1219"/>
      <c r="DC8" s="1219"/>
      <c r="DD8" s="1219"/>
      <c r="DE8" s="1219"/>
    </row>
    <row r="9" spans="1:109" s="259" customFormat="1" x14ac:dyDescent="0.15">
      <c r="A9" s="1219"/>
      <c r="B9" s="1219"/>
      <c r="C9" s="1219"/>
      <c r="D9" s="1219"/>
      <c r="E9" s="1219"/>
      <c r="F9" s="1219"/>
      <c r="G9" s="1219"/>
      <c r="H9" s="1219"/>
      <c r="I9" s="1219"/>
      <c r="J9" s="1219"/>
      <c r="K9" s="1219"/>
      <c r="L9" s="1219"/>
      <c r="M9" s="1219"/>
      <c r="N9" s="1219"/>
      <c r="O9" s="1219"/>
      <c r="P9" s="1219"/>
      <c r="Q9" s="1219"/>
      <c r="R9" s="1219"/>
      <c r="S9" s="1219"/>
      <c r="T9" s="1219"/>
      <c r="U9" s="1219"/>
      <c r="V9" s="1219"/>
      <c r="W9" s="1219"/>
      <c r="X9" s="1219"/>
      <c r="Y9" s="1219"/>
      <c r="Z9" s="1219"/>
      <c r="AA9" s="1219"/>
      <c r="AB9" s="1219"/>
      <c r="AC9" s="1219"/>
      <c r="AD9" s="1219"/>
      <c r="AE9" s="1219"/>
      <c r="AF9" s="1219"/>
      <c r="AG9" s="1219"/>
      <c r="AH9" s="1219"/>
      <c r="AI9" s="1219"/>
      <c r="AJ9" s="1219"/>
      <c r="AK9" s="1219"/>
      <c r="AL9" s="1219"/>
      <c r="AM9" s="1219"/>
      <c r="AN9" s="1219"/>
      <c r="AO9" s="1219"/>
      <c r="AP9" s="1219"/>
      <c r="AQ9" s="1219"/>
      <c r="AR9" s="1219"/>
      <c r="AS9" s="1219"/>
      <c r="AT9" s="1219"/>
      <c r="AU9" s="1219"/>
      <c r="AV9" s="1219"/>
      <c r="AW9" s="1219"/>
      <c r="AX9" s="1219"/>
      <c r="AY9" s="1219"/>
      <c r="AZ9" s="1219"/>
      <c r="BA9" s="1219"/>
      <c r="BB9" s="1219"/>
      <c r="BC9" s="1219"/>
      <c r="BD9" s="1219"/>
      <c r="BE9" s="1219"/>
      <c r="BF9" s="1219"/>
      <c r="BG9" s="1219"/>
      <c r="BH9" s="1219"/>
      <c r="BI9" s="1219"/>
      <c r="BJ9" s="1219"/>
      <c r="BK9" s="1219"/>
      <c r="BL9" s="1219"/>
      <c r="BM9" s="1219"/>
      <c r="BN9" s="1219"/>
      <c r="BO9" s="1219"/>
      <c r="BP9" s="1219"/>
      <c r="BQ9" s="1219"/>
      <c r="BR9" s="1219"/>
      <c r="BS9" s="1219"/>
      <c r="BT9" s="1219"/>
      <c r="BU9" s="1219"/>
      <c r="BV9" s="1219"/>
      <c r="BW9" s="1219"/>
      <c r="BX9" s="1219"/>
      <c r="BY9" s="1219"/>
      <c r="BZ9" s="1219"/>
      <c r="CA9" s="1219"/>
      <c r="CB9" s="1219"/>
      <c r="CC9" s="1219"/>
      <c r="CD9" s="1219"/>
      <c r="CE9" s="1219"/>
      <c r="CF9" s="1219"/>
      <c r="CG9" s="1219"/>
      <c r="CH9" s="1219"/>
      <c r="CI9" s="1219"/>
      <c r="CJ9" s="1219"/>
      <c r="CK9" s="1219"/>
      <c r="CL9" s="1219"/>
      <c r="CM9" s="1219"/>
      <c r="CN9" s="1219"/>
      <c r="CO9" s="1219"/>
      <c r="CP9" s="1219"/>
      <c r="CQ9" s="1219"/>
      <c r="CR9" s="1219"/>
      <c r="CS9" s="1219"/>
      <c r="CT9" s="1219"/>
      <c r="CU9" s="1219"/>
      <c r="CV9" s="1219"/>
      <c r="CW9" s="1219"/>
      <c r="CX9" s="1219"/>
      <c r="CY9" s="1219"/>
      <c r="CZ9" s="1219"/>
      <c r="DA9" s="1219"/>
      <c r="DB9" s="1219"/>
      <c r="DC9" s="1219"/>
      <c r="DD9" s="1219"/>
      <c r="DE9" s="1219"/>
    </row>
    <row r="10" spans="1:109" s="259" customFormat="1" x14ac:dyDescent="0.15">
      <c r="A10" s="1219"/>
      <c r="B10" s="1219"/>
      <c r="C10" s="1219"/>
      <c r="D10" s="1219"/>
      <c r="E10" s="1219"/>
      <c r="F10" s="1219"/>
      <c r="G10" s="1219"/>
      <c r="H10" s="1219"/>
      <c r="I10" s="1219"/>
      <c r="J10" s="1219"/>
      <c r="K10" s="1219"/>
      <c r="L10" s="1219"/>
      <c r="M10" s="1219"/>
      <c r="N10" s="1219"/>
      <c r="O10" s="1219"/>
      <c r="P10" s="1219"/>
      <c r="Q10" s="1219"/>
      <c r="R10" s="1219"/>
      <c r="S10" s="1219"/>
      <c r="T10" s="1219"/>
      <c r="U10" s="1219"/>
      <c r="V10" s="1219"/>
      <c r="W10" s="1219"/>
      <c r="X10" s="1219"/>
      <c r="Y10" s="1219"/>
      <c r="Z10" s="1219"/>
      <c r="AA10" s="1219"/>
      <c r="AB10" s="1219"/>
      <c r="AC10" s="1219"/>
      <c r="AD10" s="1219"/>
      <c r="AE10" s="1219"/>
      <c r="AF10" s="1219"/>
      <c r="AG10" s="1219"/>
      <c r="AH10" s="1219"/>
      <c r="AI10" s="1219"/>
      <c r="AJ10" s="1219"/>
      <c r="AK10" s="1219"/>
      <c r="AL10" s="1219"/>
      <c r="AM10" s="1219"/>
      <c r="AN10" s="1219"/>
      <c r="AO10" s="1219"/>
      <c r="AP10" s="1219"/>
      <c r="AQ10" s="1219"/>
      <c r="AR10" s="1219"/>
      <c r="AS10" s="1219"/>
      <c r="AT10" s="1219"/>
      <c r="AU10" s="1219"/>
      <c r="AV10" s="1219"/>
      <c r="AW10" s="1219"/>
      <c r="AX10" s="1219"/>
      <c r="AY10" s="1219"/>
      <c r="AZ10" s="1219"/>
      <c r="BA10" s="1219"/>
      <c r="BB10" s="1219"/>
      <c r="BC10" s="1219"/>
      <c r="BD10" s="1219"/>
      <c r="BE10" s="1219"/>
      <c r="BF10" s="1219"/>
      <c r="BG10" s="1219"/>
      <c r="BH10" s="1219"/>
      <c r="BI10" s="1219"/>
      <c r="BJ10" s="1219"/>
      <c r="BK10" s="1219"/>
      <c r="BL10" s="1219"/>
      <c r="BM10" s="1219"/>
      <c r="BN10" s="1219"/>
      <c r="BO10" s="1219"/>
      <c r="BP10" s="1219"/>
      <c r="BQ10" s="1219"/>
      <c r="BR10" s="1219"/>
      <c r="BS10" s="1219"/>
      <c r="BT10" s="1219"/>
      <c r="BU10" s="1219"/>
      <c r="BV10" s="1219"/>
      <c r="BW10" s="1219"/>
      <c r="BX10" s="1219"/>
      <c r="BY10" s="1219"/>
      <c r="BZ10" s="1219"/>
      <c r="CA10" s="1219"/>
      <c r="CB10" s="1219"/>
      <c r="CC10" s="1219"/>
      <c r="CD10" s="1219"/>
      <c r="CE10" s="1219"/>
      <c r="CF10" s="1219"/>
      <c r="CG10" s="1219"/>
      <c r="CH10" s="1219"/>
      <c r="CI10" s="1219"/>
      <c r="CJ10" s="1219"/>
      <c r="CK10" s="1219"/>
      <c r="CL10" s="1219"/>
      <c r="CM10" s="1219"/>
      <c r="CN10" s="1219"/>
      <c r="CO10" s="1219"/>
      <c r="CP10" s="1219"/>
      <c r="CQ10" s="1219"/>
      <c r="CR10" s="1219"/>
      <c r="CS10" s="1219"/>
      <c r="CT10" s="1219"/>
      <c r="CU10" s="1219"/>
      <c r="CV10" s="1219"/>
      <c r="CW10" s="1219"/>
      <c r="CX10" s="1219"/>
      <c r="CY10" s="1219"/>
      <c r="CZ10" s="1219"/>
      <c r="DA10" s="1219"/>
      <c r="DB10" s="1219"/>
      <c r="DC10" s="1219"/>
      <c r="DD10" s="1219"/>
      <c r="DE10" s="1219"/>
    </row>
    <row r="11" spans="1:109" s="259" customFormat="1" x14ac:dyDescent="0.15">
      <c r="A11" s="1219"/>
      <c r="B11" s="1219"/>
      <c r="C11" s="1219"/>
      <c r="D11" s="1219"/>
      <c r="E11" s="1219"/>
      <c r="F11" s="1219"/>
      <c r="G11" s="1219"/>
      <c r="H11" s="1219"/>
      <c r="I11" s="1219"/>
      <c r="J11" s="1219"/>
      <c r="K11" s="1219"/>
      <c r="L11" s="1219"/>
      <c r="M11" s="1219"/>
      <c r="N11" s="1219"/>
      <c r="O11" s="1219"/>
      <c r="P11" s="1219"/>
      <c r="Q11" s="1219"/>
      <c r="R11" s="1219"/>
      <c r="S11" s="1219"/>
      <c r="T11" s="1219"/>
      <c r="U11" s="1219"/>
      <c r="V11" s="1219"/>
      <c r="W11" s="1219"/>
      <c r="X11" s="1219"/>
      <c r="Y11" s="1219"/>
      <c r="Z11" s="1219"/>
      <c r="AA11" s="1219"/>
      <c r="AB11" s="1219"/>
      <c r="AC11" s="1219"/>
      <c r="AD11" s="1219"/>
      <c r="AE11" s="1219"/>
      <c r="AF11" s="1219"/>
      <c r="AG11" s="1219"/>
      <c r="AH11" s="1219"/>
      <c r="AI11" s="1219"/>
      <c r="AJ11" s="1219"/>
      <c r="AK11" s="1219"/>
      <c r="AL11" s="1219"/>
      <c r="AM11" s="1219"/>
      <c r="AN11" s="1219"/>
      <c r="AO11" s="1219"/>
      <c r="AP11" s="1219"/>
      <c r="AQ11" s="1219"/>
      <c r="AR11" s="1219"/>
      <c r="AS11" s="1219"/>
      <c r="AT11" s="1219"/>
      <c r="AU11" s="1219"/>
      <c r="AV11" s="1219"/>
      <c r="AW11" s="1219"/>
      <c r="AX11" s="1219"/>
      <c r="AY11" s="1219"/>
      <c r="AZ11" s="1219"/>
      <c r="BA11" s="1219"/>
      <c r="BB11" s="1219"/>
      <c r="BC11" s="1219"/>
      <c r="BD11" s="1219"/>
      <c r="BE11" s="1219"/>
      <c r="BF11" s="1219"/>
      <c r="BG11" s="1219"/>
      <c r="BH11" s="1219"/>
      <c r="BI11" s="1219"/>
      <c r="BJ11" s="1219"/>
      <c r="BK11" s="1219"/>
      <c r="BL11" s="1219"/>
      <c r="BM11" s="1219"/>
      <c r="BN11" s="1219"/>
      <c r="BO11" s="1219"/>
      <c r="BP11" s="1219"/>
      <c r="BQ11" s="1219"/>
      <c r="BR11" s="1219"/>
      <c r="BS11" s="1219"/>
      <c r="BT11" s="1219"/>
      <c r="BU11" s="1219"/>
      <c r="BV11" s="1219"/>
      <c r="BW11" s="1219"/>
      <c r="BX11" s="1219"/>
      <c r="BY11" s="1219"/>
      <c r="BZ11" s="1219"/>
      <c r="CA11" s="1219"/>
      <c r="CB11" s="1219"/>
      <c r="CC11" s="1219"/>
      <c r="CD11" s="1219"/>
      <c r="CE11" s="1219"/>
      <c r="CF11" s="1219"/>
      <c r="CG11" s="1219"/>
      <c r="CH11" s="1219"/>
      <c r="CI11" s="1219"/>
      <c r="CJ11" s="1219"/>
      <c r="CK11" s="1219"/>
      <c r="CL11" s="1219"/>
      <c r="CM11" s="1219"/>
      <c r="CN11" s="1219"/>
      <c r="CO11" s="1219"/>
      <c r="CP11" s="1219"/>
      <c r="CQ11" s="1219"/>
      <c r="CR11" s="1219"/>
      <c r="CS11" s="1219"/>
      <c r="CT11" s="1219"/>
      <c r="CU11" s="1219"/>
      <c r="CV11" s="1219"/>
      <c r="CW11" s="1219"/>
      <c r="CX11" s="1219"/>
      <c r="CY11" s="1219"/>
      <c r="CZ11" s="1219"/>
      <c r="DA11" s="1219"/>
      <c r="DB11" s="1219"/>
      <c r="DC11" s="1219"/>
      <c r="DD11" s="1219"/>
      <c r="DE11" s="1219"/>
    </row>
    <row r="12" spans="1:109" s="259" customFormat="1" x14ac:dyDescent="0.15">
      <c r="A12" s="1219"/>
      <c r="B12" s="1219"/>
      <c r="C12" s="1219"/>
      <c r="D12" s="1219"/>
      <c r="E12" s="1219"/>
      <c r="F12" s="1219"/>
      <c r="G12" s="1219"/>
      <c r="H12" s="1219"/>
      <c r="I12" s="1219"/>
      <c r="J12" s="1219"/>
      <c r="K12" s="1219"/>
      <c r="L12" s="1219"/>
      <c r="M12" s="1219"/>
      <c r="N12" s="1219"/>
      <c r="O12" s="1219"/>
      <c r="P12" s="1219"/>
      <c r="Q12" s="1219"/>
      <c r="R12" s="1219"/>
      <c r="S12" s="1219"/>
      <c r="T12" s="1219"/>
      <c r="U12" s="1219"/>
      <c r="V12" s="1219"/>
      <c r="W12" s="1219"/>
      <c r="X12" s="1219"/>
      <c r="Y12" s="1219"/>
      <c r="Z12" s="1219"/>
      <c r="AA12" s="1219"/>
      <c r="AB12" s="1219"/>
      <c r="AC12" s="1219"/>
      <c r="AD12" s="1219"/>
      <c r="AE12" s="1219"/>
      <c r="AF12" s="1219"/>
      <c r="AG12" s="1219"/>
      <c r="AH12" s="1219"/>
      <c r="AI12" s="1219"/>
      <c r="AJ12" s="1219"/>
      <c r="AK12" s="1219"/>
      <c r="AL12" s="1219"/>
      <c r="AM12" s="1219"/>
      <c r="AN12" s="1219"/>
      <c r="AO12" s="1219"/>
      <c r="AP12" s="1219"/>
      <c r="AQ12" s="1219"/>
      <c r="AR12" s="1219"/>
      <c r="AS12" s="1219"/>
      <c r="AT12" s="1219"/>
      <c r="AU12" s="1219"/>
      <c r="AV12" s="1219"/>
      <c r="AW12" s="1219"/>
      <c r="AX12" s="1219"/>
      <c r="AY12" s="1219"/>
      <c r="AZ12" s="1219"/>
      <c r="BA12" s="1219"/>
      <c r="BB12" s="1219"/>
      <c r="BC12" s="1219"/>
      <c r="BD12" s="1219"/>
      <c r="BE12" s="1219"/>
      <c r="BF12" s="1219"/>
      <c r="BG12" s="1219"/>
      <c r="BH12" s="1219"/>
      <c r="BI12" s="1219"/>
      <c r="BJ12" s="1219"/>
      <c r="BK12" s="1219"/>
      <c r="BL12" s="1219"/>
      <c r="BM12" s="1219"/>
      <c r="BN12" s="1219"/>
      <c r="BO12" s="1219"/>
      <c r="BP12" s="1219"/>
      <c r="BQ12" s="1219"/>
      <c r="BR12" s="1219"/>
      <c r="BS12" s="1219"/>
      <c r="BT12" s="1219"/>
      <c r="BU12" s="1219"/>
      <c r="BV12" s="1219"/>
      <c r="BW12" s="1219"/>
      <c r="BX12" s="1219"/>
      <c r="BY12" s="1219"/>
      <c r="BZ12" s="1219"/>
      <c r="CA12" s="1219"/>
      <c r="CB12" s="1219"/>
      <c r="CC12" s="1219"/>
      <c r="CD12" s="1219"/>
      <c r="CE12" s="1219"/>
      <c r="CF12" s="1219"/>
      <c r="CG12" s="1219"/>
      <c r="CH12" s="1219"/>
      <c r="CI12" s="1219"/>
      <c r="CJ12" s="1219"/>
      <c r="CK12" s="1219"/>
      <c r="CL12" s="1219"/>
      <c r="CM12" s="1219"/>
      <c r="CN12" s="1219"/>
      <c r="CO12" s="1219"/>
      <c r="CP12" s="1219"/>
      <c r="CQ12" s="1219"/>
      <c r="CR12" s="1219"/>
      <c r="CS12" s="1219"/>
      <c r="CT12" s="1219"/>
      <c r="CU12" s="1219"/>
      <c r="CV12" s="1219"/>
      <c r="CW12" s="1219"/>
      <c r="CX12" s="1219"/>
      <c r="CY12" s="1219"/>
      <c r="CZ12" s="1219"/>
      <c r="DA12" s="1219"/>
      <c r="DB12" s="1219"/>
      <c r="DC12" s="1219"/>
      <c r="DD12" s="1219"/>
      <c r="DE12" s="1219"/>
    </row>
    <row r="13" spans="1:109" s="259" customFormat="1" x14ac:dyDescent="0.15">
      <c r="A13" s="1219"/>
      <c r="B13" s="1219"/>
      <c r="C13" s="1219"/>
      <c r="D13" s="1219"/>
      <c r="E13" s="1219"/>
      <c r="F13" s="1219"/>
      <c r="G13" s="1219"/>
      <c r="H13" s="1219"/>
      <c r="I13" s="1219"/>
      <c r="J13" s="1219"/>
      <c r="K13" s="1219"/>
      <c r="L13" s="1219"/>
      <c r="M13" s="1219"/>
      <c r="N13" s="1219"/>
      <c r="O13" s="1219"/>
      <c r="P13" s="1219"/>
      <c r="Q13" s="1219"/>
      <c r="R13" s="1219"/>
      <c r="S13" s="1219"/>
      <c r="T13" s="1219"/>
      <c r="U13" s="1219"/>
      <c r="V13" s="1219"/>
      <c r="W13" s="1219"/>
      <c r="X13" s="1219"/>
      <c r="Y13" s="1219"/>
      <c r="Z13" s="1219"/>
      <c r="AA13" s="1219"/>
      <c r="AB13" s="1219"/>
      <c r="AC13" s="1219"/>
      <c r="AD13" s="1219"/>
      <c r="AE13" s="1219"/>
      <c r="AF13" s="1219"/>
      <c r="AG13" s="1219"/>
      <c r="AH13" s="1219"/>
      <c r="AI13" s="1219"/>
      <c r="AJ13" s="1219"/>
      <c r="AK13" s="1219"/>
      <c r="AL13" s="1219"/>
      <c r="AM13" s="1219"/>
      <c r="AN13" s="1219"/>
      <c r="AO13" s="1219"/>
      <c r="AP13" s="1219"/>
      <c r="AQ13" s="1219"/>
      <c r="AR13" s="1219"/>
      <c r="AS13" s="1219"/>
      <c r="AT13" s="1219"/>
      <c r="AU13" s="1219"/>
      <c r="AV13" s="1219"/>
      <c r="AW13" s="1219"/>
      <c r="AX13" s="1219"/>
      <c r="AY13" s="1219"/>
      <c r="AZ13" s="1219"/>
      <c r="BA13" s="1219"/>
      <c r="BB13" s="1219"/>
      <c r="BC13" s="1219"/>
      <c r="BD13" s="1219"/>
      <c r="BE13" s="1219"/>
      <c r="BF13" s="1219"/>
      <c r="BG13" s="1219"/>
      <c r="BH13" s="1219"/>
      <c r="BI13" s="1219"/>
      <c r="BJ13" s="1219"/>
      <c r="BK13" s="1219"/>
      <c r="BL13" s="1219"/>
      <c r="BM13" s="1219"/>
      <c r="BN13" s="1219"/>
      <c r="BO13" s="1219"/>
      <c r="BP13" s="1219"/>
      <c r="BQ13" s="1219"/>
      <c r="BR13" s="1219"/>
      <c r="BS13" s="1219"/>
      <c r="BT13" s="1219"/>
      <c r="BU13" s="1219"/>
      <c r="BV13" s="1219"/>
      <c r="BW13" s="1219"/>
      <c r="BX13" s="1219"/>
      <c r="BY13" s="1219"/>
      <c r="BZ13" s="1219"/>
      <c r="CA13" s="1219"/>
      <c r="CB13" s="1219"/>
      <c r="CC13" s="1219"/>
      <c r="CD13" s="1219"/>
      <c r="CE13" s="1219"/>
      <c r="CF13" s="1219"/>
      <c r="CG13" s="1219"/>
      <c r="CH13" s="1219"/>
      <c r="CI13" s="1219"/>
      <c r="CJ13" s="1219"/>
      <c r="CK13" s="1219"/>
      <c r="CL13" s="1219"/>
      <c r="CM13" s="1219"/>
      <c r="CN13" s="1219"/>
      <c r="CO13" s="1219"/>
      <c r="CP13" s="1219"/>
      <c r="CQ13" s="1219"/>
      <c r="CR13" s="1219"/>
      <c r="CS13" s="1219"/>
      <c r="CT13" s="1219"/>
      <c r="CU13" s="1219"/>
      <c r="CV13" s="1219"/>
      <c r="CW13" s="1219"/>
      <c r="CX13" s="1219"/>
      <c r="CY13" s="1219"/>
      <c r="CZ13" s="1219"/>
      <c r="DA13" s="1219"/>
      <c r="DB13" s="1219"/>
      <c r="DC13" s="1219"/>
      <c r="DD13" s="1219"/>
      <c r="DE13" s="1219"/>
    </row>
    <row r="14" spans="1:109" s="259" customFormat="1" x14ac:dyDescent="0.15">
      <c r="A14" s="1219"/>
      <c r="B14" s="1219"/>
      <c r="C14" s="1219"/>
      <c r="D14" s="1219"/>
      <c r="E14" s="1219"/>
      <c r="F14" s="1219"/>
      <c r="G14" s="1219"/>
      <c r="H14" s="1219"/>
      <c r="I14" s="1219"/>
      <c r="J14" s="1219"/>
      <c r="K14" s="1219"/>
      <c r="L14" s="1219"/>
      <c r="M14" s="1219"/>
      <c r="N14" s="1219"/>
      <c r="O14" s="1219"/>
      <c r="P14" s="1219"/>
      <c r="Q14" s="1219"/>
      <c r="R14" s="1219"/>
      <c r="S14" s="1219"/>
      <c r="T14" s="1219"/>
      <c r="U14" s="1219"/>
      <c r="V14" s="1219"/>
      <c r="W14" s="1219"/>
      <c r="X14" s="1219"/>
      <c r="Y14" s="1219"/>
      <c r="Z14" s="1219"/>
      <c r="AA14" s="1219"/>
      <c r="AB14" s="1219"/>
      <c r="AC14" s="1219"/>
      <c r="AD14" s="1219"/>
      <c r="AE14" s="1219"/>
      <c r="AF14" s="1219"/>
      <c r="AG14" s="1219"/>
      <c r="AH14" s="1219"/>
      <c r="AI14" s="1219"/>
      <c r="AJ14" s="1219"/>
      <c r="AK14" s="1219"/>
      <c r="AL14" s="1219"/>
      <c r="AM14" s="1219"/>
      <c r="AN14" s="1219"/>
      <c r="AO14" s="1219"/>
      <c r="AP14" s="1219"/>
      <c r="AQ14" s="1219"/>
      <c r="AR14" s="1219"/>
      <c r="AS14" s="1219"/>
      <c r="AT14" s="1219"/>
      <c r="AU14" s="1219"/>
      <c r="AV14" s="1219"/>
      <c r="AW14" s="1219"/>
      <c r="AX14" s="1219"/>
      <c r="AY14" s="1219"/>
      <c r="AZ14" s="1219"/>
      <c r="BA14" s="1219"/>
      <c r="BB14" s="1219"/>
      <c r="BC14" s="1219"/>
      <c r="BD14" s="1219"/>
      <c r="BE14" s="1219"/>
      <c r="BF14" s="1219"/>
      <c r="BG14" s="1219"/>
      <c r="BH14" s="1219"/>
      <c r="BI14" s="1219"/>
      <c r="BJ14" s="1219"/>
      <c r="BK14" s="1219"/>
      <c r="BL14" s="1219"/>
      <c r="BM14" s="1219"/>
      <c r="BN14" s="1219"/>
      <c r="BO14" s="1219"/>
      <c r="BP14" s="1219"/>
      <c r="BQ14" s="1219"/>
      <c r="BR14" s="1219"/>
      <c r="BS14" s="1219"/>
      <c r="BT14" s="1219"/>
      <c r="BU14" s="1219"/>
      <c r="BV14" s="1219"/>
      <c r="BW14" s="1219"/>
      <c r="BX14" s="1219"/>
      <c r="BY14" s="1219"/>
      <c r="BZ14" s="1219"/>
      <c r="CA14" s="1219"/>
      <c r="CB14" s="1219"/>
      <c r="CC14" s="1219"/>
      <c r="CD14" s="1219"/>
      <c r="CE14" s="1219"/>
      <c r="CF14" s="1219"/>
      <c r="CG14" s="1219"/>
      <c r="CH14" s="1219"/>
      <c r="CI14" s="1219"/>
      <c r="CJ14" s="1219"/>
      <c r="CK14" s="1219"/>
      <c r="CL14" s="1219"/>
      <c r="CM14" s="1219"/>
      <c r="CN14" s="1219"/>
      <c r="CO14" s="1219"/>
      <c r="CP14" s="1219"/>
      <c r="CQ14" s="1219"/>
      <c r="CR14" s="1219"/>
      <c r="CS14" s="1219"/>
      <c r="CT14" s="1219"/>
      <c r="CU14" s="1219"/>
      <c r="CV14" s="1219"/>
      <c r="CW14" s="1219"/>
      <c r="CX14" s="1219"/>
      <c r="CY14" s="1219"/>
      <c r="CZ14" s="1219"/>
      <c r="DA14" s="1219"/>
      <c r="DB14" s="1219"/>
      <c r="DC14" s="1219"/>
      <c r="DD14" s="1219"/>
      <c r="DE14" s="1219"/>
    </row>
    <row r="15" spans="1:109" s="259" customFormat="1" x14ac:dyDescent="0.15">
      <c r="A15" s="1218"/>
      <c r="B15" s="1219"/>
      <c r="C15" s="1219"/>
      <c r="D15" s="1219"/>
      <c r="E15" s="1219"/>
      <c r="F15" s="1219"/>
      <c r="G15" s="1219"/>
      <c r="H15" s="1219"/>
      <c r="I15" s="1219"/>
      <c r="J15" s="1219"/>
      <c r="K15" s="1219"/>
      <c r="L15" s="1219"/>
      <c r="M15" s="1219"/>
      <c r="N15" s="1219"/>
      <c r="O15" s="1219"/>
      <c r="P15" s="1219"/>
      <c r="Q15" s="1219"/>
      <c r="R15" s="1219"/>
      <c r="S15" s="1219"/>
      <c r="T15" s="1219"/>
      <c r="U15" s="1219"/>
      <c r="V15" s="1219"/>
      <c r="W15" s="1219"/>
      <c r="X15" s="1219"/>
      <c r="Y15" s="1219"/>
      <c r="Z15" s="1219"/>
      <c r="AA15" s="1219"/>
      <c r="AB15" s="1219"/>
      <c r="AC15" s="1219"/>
      <c r="AD15" s="1219"/>
      <c r="AE15" s="1219"/>
      <c r="AF15" s="1219"/>
      <c r="AG15" s="1219"/>
      <c r="AH15" s="1219"/>
      <c r="AI15" s="1219"/>
      <c r="AJ15" s="1219"/>
      <c r="AK15" s="1219"/>
      <c r="AL15" s="1219"/>
      <c r="AM15" s="1219"/>
      <c r="AN15" s="1219"/>
      <c r="AO15" s="1219"/>
      <c r="AP15" s="1219"/>
      <c r="AQ15" s="1219"/>
      <c r="AR15" s="1219"/>
      <c r="AS15" s="1219"/>
      <c r="AT15" s="1219"/>
      <c r="AU15" s="1219"/>
      <c r="AV15" s="1219"/>
      <c r="AW15" s="1219"/>
      <c r="AX15" s="1219"/>
      <c r="AY15" s="1219"/>
      <c r="AZ15" s="1219"/>
      <c r="BA15" s="1219"/>
      <c r="BB15" s="1219"/>
      <c r="BC15" s="1219"/>
      <c r="BD15" s="1219"/>
      <c r="BE15" s="1219"/>
      <c r="BF15" s="1219"/>
      <c r="BG15" s="1219"/>
      <c r="BH15" s="1219"/>
      <c r="BI15" s="1219"/>
      <c r="BJ15" s="1219"/>
      <c r="BK15" s="1219"/>
      <c r="BL15" s="1219"/>
      <c r="BM15" s="1219"/>
      <c r="BN15" s="1219"/>
      <c r="BO15" s="1219"/>
      <c r="BP15" s="1219"/>
      <c r="BQ15" s="1219"/>
      <c r="BR15" s="1219"/>
      <c r="BS15" s="1219"/>
      <c r="BT15" s="1219"/>
      <c r="BU15" s="1219"/>
      <c r="BV15" s="1219"/>
      <c r="BW15" s="1219"/>
      <c r="BX15" s="1219"/>
      <c r="BY15" s="1219"/>
      <c r="BZ15" s="1219"/>
      <c r="CA15" s="1219"/>
      <c r="CB15" s="1219"/>
      <c r="CC15" s="1219"/>
      <c r="CD15" s="1219"/>
      <c r="CE15" s="1219"/>
      <c r="CF15" s="1219"/>
      <c r="CG15" s="1219"/>
      <c r="CH15" s="1219"/>
      <c r="CI15" s="1219"/>
      <c r="CJ15" s="1219"/>
      <c r="CK15" s="1219"/>
      <c r="CL15" s="1219"/>
      <c r="CM15" s="1219"/>
      <c r="CN15" s="1219"/>
      <c r="CO15" s="1219"/>
      <c r="CP15" s="1219"/>
      <c r="CQ15" s="1219"/>
      <c r="CR15" s="1219"/>
      <c r="CS15" s="1219"/>
      <c r="CT15" s="1219"/>
      <c r="CU15" s="1219"/>
      <c r="CV15" s="1219"/>
      <c r="CW15" s="1219"/>
      <c r="CX15" s="1219"/>
      <c r="CY15" s="1219"/>
      <c r="CZ15" s="1219"/>
      <c r="DA15" s="1219"/>
      <c r="DB15" s="1219"/>
      <c r="DC15" s="1219"/>
      <c r="DD15" s="1219"/>
      <c r="DE15" s="1219"/>
    </row>
    <row r="16" spans="1:109" s="259" customFormat="1" x14ac:dyDescent="0.15">
      <c r="A16" s="1218"/>
      <c r="B16" s="1219"/>
      <c r="C16" s="1219"/>
      <c r="D16" s="1219"/>
      <c r="E16" s="1219"/>
      <c r="F16" s="1219"/>
      <c r="G16" s="1219"/>
      <c r="H16" s="1219"/>
      <c r="I16" s="1219"/>
      <c r="J16" s="1219"/>
      <c r="K16" s="1219"/>
      <c r="L16" s="1219"/>
      <c r="M16" s="1219"/>
      <c r="N16" s="1219"/>
      <c r="O16" s="1219"/>
      <c r="P16" s="1219"/>
      <c r="Q16" s="1219"/>
      <c r="R16" s="1219"/>
      <c r="S16" s="1219"/>
      <c r="T16" s="1219"/>
      <c r="U16" s="1219"/>
      <c r="V16" s="1219"/>
      <c r="W16" s="1219"/>
      <c r="X16" s="1219"/>
      <c r="Y16" s="1219"/>
      <c r="Z16" s="1219"/>
      <c r="AA16" s="1219"/>
      <c r="AB16" s="1219"/>
      <c r="AC16" s="1219"/>
      <c r="AD16" s="1219"/>
      <c r="AE16" s="1219"/>
      <c r="AF16" s="1219"/>
      <c r="AG16" s="1219"/>
      <c r="AH16" s="1219"/>
      <c r="AI16" s="1219"/>
      <c r="AJ16" s="1219"/>
      <c r="AK16" s="1219"/>
      <c r="AL16" s="1219"/>
      <c r="AM16" s="1219"/>
      <c r="AN16" s="1219"/>
      <c r="AO16" s="1219"/>
      <c r="AP16" s="1219"/>
      <c r="AQ16" s="1219"/>
      <c r="AR16" s="1219"/>
      <c r="AS16" s="1219"/>
      <c r="AT16" s="1219"/>
      <c r="AU16" s="1219"/>
      <c r="AV16" s="1219"/>
      <c r="AW16" s="1219"/>
      <c r="AX16" s="1219"/>
      <c r="AY16" s="1219"/>
      <c r="AZ16" s="1219"/>
      <c r="BA16" s="1219"/>
      <c r="BB16" s="1219"/>
      <c r="BC16" s="1219"/>
      <c r="BD16" s="1219"/>
      <c r="BE16" s="1219"/>
      <c r="BF16" s="1219"/>
      <c r="BG16" s="1219"/>
      <c r="BH16" s="1219"/>
      <c r="BI16" s="1219"/>
      <c r="BJ16" s="1219"/>
      <c r="BK16" s="1219"/>
      <c r="BL16" s="1219"/>
      <c r="BM16" s="1219"/>
      <c r="BN16" s="1219"/>
      <c r="BO16" s="1219"/>
      <c r="BP16" s="1219"/>
      <c r="BQ16" s="1219"/>
      <c r="BR16" s="1219"/>
      <c r="BS16" s="1219"/>
      <c r="BT16" s="1219"/>
      <c r="BU16" s="1219"/>
      <c r="BV16" s="1219"/>
      <c r="BW16" s="1219"/>
      <c r="BX16" s="1219"/>
      <c r="BY16" s="1219"/>
      <c r="BZ16" s="1219"/>
      <c r="CA16" s="1219"/>
      <c r="CB16" s="1219"/>
      <c r="CC16" s="1219"/>
      <c r="CD16" s="1219"/>
      <c r="CE16" s="1219"/>
      <c r="CF16" s="1219"/>
      <c r="CG16" s="1219"/>
      <c r="CH16" s="1219"/>
      <c r="CI16" s="1219"/>
      <c r="CJ16" s="1219"/>
      <c r="CK16" s="1219"/>
      <c r="CL16" s="1219"/>
      <c r="CM16" s="1219"/>
      <c r="CN16" s="1219"/>
      <c r="CO16" s="1219"/>
      <c r="CP16" s="1219"/>
      <c r="CQ16" s="1219"/>
      <c r="CR16" s="1219"/>
      <c r="CS16" s="1219"/>
      <c r="CT16" s="1219"/>
      <c r="CU16" s="1219"/>
      <c r="CV16" s="1219"/>
      <c r="CW16" s="1219"/>
      <c r="CX16" s="1219"/>
      <c r="CY16" s="1219"/>
      <c r="CZ16" s="1219"/>
      <c r="DA16" s="1219"/>
      <c r="DB16" s="1219"/>
      <c r="DC16" s="1219"/>
      <c r="DD16" s="1219"/>
      <c r="DE16" s="1219"/>
    </row>
    <row r="17" spans="1:109" s="259" customFormat="1" x14ac:dyDescent="0.15">
      <c r="A17" s="1218"/>
      <c r="B17" s="1219"/>
      <c r="C17" s="1219"/>
      <c r="D17" s="1219"/>
      <c r="E17" s="1219"/>
      <c r="F17" s="1219"/>
      <c r="G17" s="1219"/>
      <c r="H17" s="1219"/>
      <c r="I17" s="1219"/>
      <c r="J17" s="1219"/>
      <c r="K17" s="1219"/>
      <c r="L17" s="1219"/>
      <c r="M17" s="1219"/>
      <c r="N17" s="1219"/>
      <c r="O17" s="1219"/>
      <c r="P17" s="1219"/>
      <c r="Q17" s="1219"/>
      <c r="R17" s="1219"/>
      <c r="S17" s="1219"/>
      <c r="T17" s="1219"/>
      <c r="U17" s="1219"/>
      <c r="V17" s="1219"/>
      <c r="W17" s="1219"/>
      <c r="X17" s="1219"/>
      <c r="Y17" s="1219"/>
      <c r="Z17" s="1219"/>
      <c r="AA17" s="1219"/>
      <c r="AB17" s="1219"/>
      <c r="AC17" s="1219"/>
      <c r="AD17" s="1219"/>
      <c r="AE17" s="1219"/>
      <c r="AF17" s="1219"/>
      <c r="AG17" s="1219"/>
      <c r="AH17" s="1219"/>
      <c r="AI17" s="1219"/>
      <c r="AJ17" s="1219"/>
      <c r="AK17" s="1219"/>
      <c r="AL17" s="1219"/>
      <c r="AM17" s="1219"/>
      <c r="AN17" s="1219"/>
      <c r="AO17" s="1219"/>
      <c r="AP17" s="1219"/>
      <c r="AQ17" s="1219"/>
      <c r="AR17" s="1219"/>
      <c r="AS17" s="1219"/>
      <c r="AT17" s="1219"/>
      <c r="AU17" s="1219"/>
      <c r="AV17" s="1219"/>
      <c r="AW17" s="1219"/>
      <c r="AX17" s="1219"/>
      <c r="AY17" s="1219"/>
      <c r="AZ17" s="1219"/>
      <c r="BA17" s="1219"/>
      <c r="BB17" s="1219"/>
      <c r="BC17" s="1219"/>
      <c r="BD17" s="1219"/>
      <c r="BE17" s="1219"/>
      <c r="BF17" s="1219"/>
      <c r="BG17" s="1219"/>
      <c r="BH17" s="1219"/>
      <c r="BI17" s="1219"/>
      <c r="BJ17" s="1219"/>
      <c r="BK17" s="1219"/>
      <c r="BL17" s="1219"/>
      <c r="BM17" s="1219"/>
      <c r="BN17" s="1219"/>
      <c r="BO17" s="1219"/>
      <c r="BP17" s="1219"/>
      <c r="BQ17" s="1219"/>
      <c r="BR17" s="1219"/>
      <c r="BS17" s="1219"/>
      <c r="BT17" s="1219"/>
      <c r="BU17" s="1219"/>
      <c r="BV17" s="1219"/>
      <c r="BW17" s="1219"/>
      <c r="BX17" s="1219"/>
      <c r="BY17" s="1219"/>
      <c r="BZ17" s="1219"/>
      <c r="CA17" s="1219"/>
      <c r="CB17" s="1219"/>
      <c r="CC17" s="1219"/>
      <c r="CD17" s="1219"/>
      <c r="CE17" s="1219"/>
      <c r="CF17" s="1219"/>
      <c r="CG17" s="1219"/>
      <c r="CH17" s="1219"/>
      <c r="CI17" s="1219"/>
      <c r="CJ17" s="1219"/>
      <c r="CK17" s="1219"/>
      <c r="CL17" s="1219"/>
      <c r="CM17" s="1219"/>
      <c r="CN17" s="1219"/>
      <c r="CO17" s="1219"/>
      <c r="CP17" s="1219"/>
      <c r="CQ17" s="1219"/>
      <c r="CR17" s="1219"/>
      <c r="CS17" s="1219"/>
      <c r="CT17" s="1219"/>
      <c r="CU17" s="1219"/>
      <c r="CV17" s="1219"/>
      <c r="CW17" s="1219"/>
      <c r="CX17" s="1219"/>
      <c r="CY17" s="1219"/>
      <c r="CZ17" s="1219"/>
      <c r="DA17" s="1219"/>
      <c r="DB17" s="1219"/>
      <c r="DC17" s="1219"/>
      <c r="DD17" s="1219"/>
      <c r="DE17" s="1219"/>
    </row>
    <row r="18" spans="1:109" s="259" customFormat="1" x14ac:dyDescent="0.15">
      <c r="A18" s="1218"/>
      <c r="B18" s="1219"/>
      <c r="C18" s="1219"/>
      <c r="D18" s="1219"/>
      <c r="E18" s="1219"/>
      <c r="F18" s="1219"/>
      <c r="G18" s="1219"/>
      <c r="H18" s="1219"/>
      <c r="I18" s="1219"/>
      <c r="J18" s="1219"/>
      <c r="K18" s="1219"/>
      <c r="L18" s="1219"/>
      <c r="M18" s="1219"/>
      <c r="N18" s="1219"/>
      <c r="O18" s="1219"/>
      <c r="P18" s="1219"/>
      <c r="Q18" s="1219"/>
      <c r="R18" s="1219"/>
      <c r="S18" s="1219"/>
      <c r="T18" s="1219"/>
      <c r="U18" s="1219"/>
      <c r="V18" s="1219"/>
      <c r="W18" s="1219"/>
      <c r="X18" s="1219"/>
      <c r="Y18" s="1219"/>
      <c r="Z18" s="1219"/>
      <c r="AA18" s="1219"/>
      <c r="AB18" s="1219"/>
      <c r="AC18" s="1219"/>
      <c r="AD18" s="1219"/>
      <c r="AE18" s="1219"/>
      <c r="AF18" s="1219"/>
      <c r="AG18" s="1219"/>
      <c r="AH18" s="1219"/>
      <c r="AI18" s="1219"/>
      <c r="AJ18" s="1219"/>
      <c r="AK18" s="1219"/>
      <c r="AL18" s="1219"/>
      <c r="AM18" s="1219"/>
      <c r="AN18" s="1219"/>
      <c r="AO18" s="1219"/>
      <c r="AP18" s="1219"/>
      <c r="AQ18" s="1219"/>
      <c r="AR18" s="1219"/>
      <c r="AS18" s="1219"/>
      <c r="AT18" s="1219"/>
      <c r="AU18" s="1219"/>
      <c r="AV18" s="1219"/>
      <c r="AW18" s="1219"/>
      <c r="AX18" s="1219"/>
      <c r="AY18" s="1219"/>
      <c r="AZ18" s="1219"/>
      <c r="BA18" s="1219"/>
      <c r="BB18" s="1219"/>
      <c r="BC18" s="1219"/>
      <c r="BD18" s="1219"/>
      <c r="BE18" s="1219"/>
      <c r="BF18" s="1219"/>
      <c r="BG18" s="1219"/>
      <c r="BH18" s="1219"/>
      <c r="BI18" s="1219"/>
      <c r="BJ18" s="1219"/>
      <c r="BK18" s="1219"/>
      <c r="BL18" s="1219"/>
      <c r="BM18" s="1219"/>
      <c r="BN18" s="1219"/>
      <c r="BO18" s="1219"/>
      <c r="BP18" s="1219"/>
      <c r="BQ18" s="1219"/>
      <c r="BR18" s="1219"/>
      <c r="BS18" s="1219"/>
      <c r="BT18" s="1219"/>
      <c r="BU18" s="1219"/>
      <c r="BV18" s="1219"/>
      <c r="BW18" s="1219"/>
      <c r="BX18" s="1219"/>
      <c r="BY18" s="1219"/>
      <c r="BZ18" s="1219"/>
      <c r="CA18" s="1219"/>
      <c r="CB18" s="1219"/>
      <c r="CC18" s="1219"/>
      <c r="CD18" s="1219"/>
      <c r="CE18" s="1219"/>
      <c r="CF18" s="1219"/>
      <c r="CG18" s="1219"/>
      <c r="CH18" s="1219"/>
      <c r="CI18" s="1219"/>
      <c r="CJ18" s="1219"/>
      <c r="CK18" s="1219"/>
      <c r="CL18" s="1219"/>
      <c r="CM18" s="1219"/>
      <c r="CN18" s="1219"/>
      <c r="CO18" s="1219"/>
      <c r="CP18" s="1219"/>
      <c r="CQ18" s="1219"/>
      <c r="CR18" s="1219"/>
      <c r="CS18" s="1219"/>
      <c r="CT18" s="1219"/>
      <c r="CU18" s="1219"/>
      <c r="CV18" s="1219"/>
      <c r="CW18" s="1219"/>
      <c r="CX18" s="1219"/>
      <c r="CY18" s="1219"/>
      <c r="CZ18" s="1219"/>
      <c r="DA18" s="1219"/>
      <c r="DB18" s="1219"/>
      <c r="DC18" s="1219"/>
      <c r="DD18" s="1219"/>
      <c r="DE18" s="1219"/>
    </row>
    <row r="19" spans="1:109" x14ac:dyDescent="0.15">
      <c r="DD19" s="1218"/>
      <c r="DE19" s="1218"/>
    </row>
    <row r="20" spans="1:109" x14ac:dyDescent="0.15">
      <c r="DD20" s="1218"/>
      <c r="DE20" s="1218"/>
    </row>
    <row r="21" spans="1:109" ht="17.25" customHeight="1" x14ac:dyDescent="0.15">
      <c r="B21" s="1220"/>
      <c r="C21" s="1221"/>
      <c r="D21" s="1221"/>
      <c r="E21" s="1221"/>
      <c r="F21" s="1221"/>
      <c r="G21" s="1221"/>
      <c r="H21" s="1221"/>
      <c r="I21" s="1221"/>
      <c r="J21" s="1221"/>
      <c r="K21" s="1221"/>
      <c r="L21" s="1221"/>
      <c r="M21" s="1221"/>
      <c r="N21" s="1222"/>
      <c r="O21" s="1221"/>
      <c r="P21" s="1221"/>
      <c r="Q21" s="1221"/>
      <c r="R21" s="1221"/>
      <c r="S21" s="1221"/>
      <c r="T21" s="1221"/>
      <c r="U21" s="1221"/>
      <c r="V21" s="1221"/>
      <c r="W21" s="1221"/>
      <c r="X21" s="1221"/>
      <c r="Y21" s="1221"/>
      <c r="Z21" s="1221"/>
      <c r="AA21" s="1221"/>
      <c r="AB21" s="1221"/>
      <c r="AC21" s="1221"/>
      <c r="AD21" s="1221"/>
      <c r="AE21" s="1221"/>
      <c r="AF21" s="1221"/>
      <c r="AG21" s="1221"/>
      <c r="AH21" s="1221"/>
      <c r="AI21" s="1221"/>
      <c r="AJ21" s="1221"/>
      <c r="AK21" s="1221"/>
      <c r="AL21" s="1221"/>
      <c r="AM21" s="1221"/>
      <c r="AN21" s="1221"/>
      <c r="AO21" s="1221"/>
      <c r="AP21" s="1221"/>
      <c r="AQ21" s="1221"/>
      <c r="AR21" s="1221"/>
      <c r="AS21" s="1221"/>
      <c r="AT21" s="1222"/>
      <c r="AU21" s="1221"/>
      <c r="AV21" s="1221"/>
      <c r="AW21" s="1221"/>
      <c r="AX21" s="1221"/>
      <c r="AY21" s="1221"/>
      <c r="AZ21" s="1221"/>
      <c r="BA21" s="1221"/>
      <c r="BB21" s="1221"/>
      <c r="BC21" s="1221"/>
      <c r="BD21" s="1221"/>
      <c r="BE21" s="1221"/>
      <c r="BF21" s="1222"/>
      <c r="BG21" s="1221"/>
      <c r="BH21" s="1221"/>
      <c r="BI21" s="1221"/>
      <c r="BJ21" s="1221"/>
      <c r="BK21" s="1221"/>
      <c r="BL21" s="1221"/>
      <c r="BM21" s="1221"/>
      <c r="BN21" s="1221"/>
      <c r="BO21" s="1221"/>
      <c r="BP21" s="1221"/>
      <c r="BQ21" s="1221"/>
      <c r="BR21" s="1222"/>
      <c r="BS21" s="1221"/>
      <c r="BT21" s="1221"/>
      <c r="BU21" s="1221"/>
      <c r="BV21" s="1221"/>
      <c r="BW21" s="1221"/>
      <c r="BX21" s="1221"/>
      <c r="BY21" s="1221"/>
      <c r="BZ21" s="1221"/>
      <c r="CA21" s="1221"/>
      <c r="CB21" s="1221"/>
      <c r="CC21" s="1221"/>
      <c r="CD21" s="1222"/>
      <c r="CE21" s="1221"/>
      <c r="CF21" s="1221"/>
      <c r="CG21" s="1221"/>
      <c r="CH21" s="1221"/>
      <c r="CI21" s="1221"/>
      <c r="CJ21" s="1221"/>
      <c r="CK21" s="1221"/>
      <c r="CL21" s="1221"/>
      <c r="CM21" s="1221"/>
      <c r="CN21" s="1221"/>
      <c r="CO21" s="1221"/>
      <c r="CP21" s="1222"/>
      <c r="CQ21" s="1221"/>
      <c r="CR21" s="1221"/>
      <c r="CS21" s="1221"/>
      <c r="CT21" s="1221"/>
      <c r="CU21" s="1221"/>
      <c r="CV21" s="1221"/>
      <c r="CW21" s="1221"/>
      <c r="CX21" s="1221"/>
      <c r="CY21" s="1221"/>
      <c r="CZ21" s="1221"/>
      <c r="DA21" s="1221"/>
      <c r="DB21" s="1222"/>
      <c r="DC21" s="1221"/>
      <c r="DD21" s="1223"/>
      <c r="DE21" s="1218"/>
    </row>
    <row r="22" spans="1:109" ht="17.25" customHeight="1" x14ac:dyDescent="0.15">
      <c r="B22" s="1224"/>
    </row>
    <row r="23" spans="1:109" x14ac:dyDescent="0.15">
      <c r="B23" s="1224"/>
    </row>
    <row r="24" spans="1:109" x14ac:dyDescent="0.15">
      <c r="B24" s="1224"/>
    </row>
    <row r="25" spans="1:109" x14ac:dyDescent="0.15">
      <c r="B25" s="1224"/>
    </row>
    <row r="26" spans="1:109" x14ac:dyDescent="0.15">
      <c r="B26" s="1224"/>
    </row>
    <row r="27" spans="1:109" x14ac:dyDescent="0.15">
      <c r="B27" s="1224"/>
    </row>
    <row r="28" spans="1:109" x14ac:dyDescent="0.15">
      <c r="B28" s="1224"/>
    </row>
    <row r="29" spans="1:109" x14ac:dyDescent="0.15">
      <c r="B29" s="1224"/>
    </row>
    <row r="30" spans="1:109" x14ac:dyDescent="0.15">
      <c r="B30" s="1224"/>
    </row>
    <row r="31" spans="1:109" x14ac:dyDescent="0.15">
      <c r="B31" s="1224"/>
    </row>
    <row r="32" spans="1:109" x14ac:dyDescent="0.15">
      <c r="B32" s="1224"/>
    </row>
    <row r="33" spans="2:109" x14ac:dyDescent="0.15">
      <c r="B33" s="1224"/>
    </row>
    <row r="34" spans="2:109" x14ac:dyDescent="0.15">
      <c r="B34" s="1224"/>
    </row>
    <row r="35" spans="2:109" x14ac:dyDescent="0.15">
      <c r="B35" s="1224"/>
    </row>
    <row r="36" spans="2:109" x14ac:dyDescent="0.15">
      <c r="B36" s="1224"/>
    </row>
    <row r="37" spans="2:109" x14ac:dyDescent="0.15">
      <c r="B37" s="1224"/>
    </row>
    <row r="38" spans="2:109" x14ac:dyDescent="0.15">
      <c r="B38" s="1224"/>
    </row>
    <row r="39" spans="2:109" x14ac:dyDescent="0.15">
      <c r="B39" s="1226"/>
      <c r="C39" s="1227"/>
      <c r="D39" s="1227"/>
      <c r="E39" s="1227"/>
      <c r="F39" s="1227"/>
      <c r="G39" s="1227"/>
      <c r="H39" s="1227"/>
      <c r="I39" s="1227"/>
      <c r="J39" s="1227"/>
      <c r="K39" s="1227"/>
      <c r="L39" s="1227"/>
      <c r="M39" s="1227"/>
      <c r="N39" s="1227"/>
      <c r="O39" s="1227"/>
      <c r="P39" s="1227"/>
      <c r="Q39" s="1227"/>
      <c r="R39" s="1227"/>
      <c r="S39" s="1227"/>
      <c r="T39" s="1227"/>
      <c r="U39" s="1227"/>
      <c r="V39" s="1227"/>
      <c r="W39" s="1227"/>
      <c r="X39" s="1227"/>
      <c r="Y39" s="1227"/>
      <c r="Z39" s="1227"/>
      <c r="AA39" s="1227"/>
      <c r="AB39" s="1227"/>
      <c r="AC39" s="1227"/>
      <c r="AD39" s="1227"/>
      <c r="AE39" s="1227"/>
      <c r="AF39" s="1227"/>
      <c r="AG39" s="1227"/>
      <c r="AH39" s="1227"/>
      <c r="AI39" s="1227"/>
      <c r="AJ39" s="1227"/>
      <c r="AK39" s="1227"/>
      <c r="AL39" s="1227"/>
      <c r="AM39" s="1227"/>
      <c r="AN39" s="1227"/>
      <c r="AO39" s="1227"/>
      <c r="AP39" s="1227"/>
      <c r="AQ39" s="1227"/>
      <c r="AR39" s="1227"/>
      <c r="AS39" s="1227"/>
      <c r="AT39" s="1227"/>
      <c r="AU39" s="1227"/>
      <c r="AV39" s="1227"/>
      <c r="AW39" s="1227"/>
      <c r="AX39" s="1227"/>
      <c r="AY39" s="1227"/>
      <c r="AZ39" s="1227"/>
      <c r="BA39" s="1227"/>
      <c r="BB39" s="1227"/>
      <c r="BC39" s="1227"/>
      <c r="BD39" s="1227"/>
      <c r="BE39" s="1227"/>
      <c r="BF39" s="1227"/>
      <c r="BG39" s="1227"/>
      <c r="BH39" s="1227"/>
      <c r="BI39" s="1227"/>
      <c r="BJ39" s="1227"/>
      <c r="BK39" s="1227"/>
      <c r="BL39" s="1227"/>
      <c r="BM39" s="1227"/>
      <c r="BN39" s="1227"/>
      <c r="BO39" s="1227"/>
      <c r="BP39" s="1227"/>
      <c r="BQ39" s="1227"/>
      <c r="BR39" s="1227"/>
      <c r="BS39" s="1227"/>
      <c r="BT39" s="1227"/>
      <c r="BU39" s="1227"/>
      <c r="BV39" s="1227"/>
      <c r="BW39" s="1227"/>
      <c r="BX39" s="1227"/>
      <c r="BY39" s="1227"/>
      <c r="BZ39" s="1227"/>
      <c r="CA39" s="1227"/>
      <c r="CB39" s="1227"/>
      <c r="CC39" s="1227"/>
      <c r="CD39" s="1227"/>
      <c r="CE39" s="1227"/>
      <c r="CF39" s="1227"/>
      <c r="CG39" s="1227"/>
      <c r="CH39" s="1227"/>
      <c r="CI39" s="1227"/>
      <c r="CJ39" s="1227"/>
      <c r="CK39" s="1227"/>
      <c r="CL39" s="1227"/>
      <c r="CM39" s="1227"/>
      <c r="CN39" s="1227"/>
      <c r="CO39" s="1227"/>
      <c r="CP39" s="1227"/>
      <c r="CQ39" s="1227"/>
      <c r="CR39" s="1227"/>
      <c r="CS39" s="1227"/>
      <c r="CT39" s="1227"/>
      <c r="CU39" s="1227"/>
      <c r="CV39" s="1227"/>
      <c r="CW39" s="1227"/>
      <c r="CX39" s="1227"/>
      <c r="CY39" s="1227"/>
      <c r="CZ39" s="1227"/>
      <c r="DA39" s="1227"/>
      <c r="DB39" s="1227"/>
      <c r="DC39" s="1227"/>
      <c r="DD39" s="1228"/>
    </row>
    <row r="40" spans="2:109" x14ac:dyDescent="0.15">
      <c r="B40" s="1229"/>
      <c r="DD40" s="1229"/>
      <c r="DE40" s="1218"/>
    </row>
    <row r="41" spans="2:109" ht="17.25" x14ac:dyDescent="0.15">
      <c r="B41" s="1230" t="s">
        <v>569</v>
      </c>
      <c r="C41" s="1221"/>
      <c r="D41" s="1221"/>
      <c r="E41" s="1221"/>
      <c r="F41" s="1221"/>
      <c r="G41" s="1221"/>
      <c r="H41" s="1221"/>
      <c r="I41" s="1221"/>
      <c r="J41" s="1221"/>
      <c r="K41" s="1221"/>
      <c r="L41" s="1221"/>
      <c r="M41" s="1221"/>
      <c r="N41" s="1221"/>
      <c r="O41" s="1221"/>
      <c r="P41" s="1221"/>
      <c r="Q41" s="1221"/>
      <c r="R41" s="1221"/>
      <c r="S41" s="1221"/>
      <c r="T41" s="1221"/>
      <c r="U41" s="1221"/>
      <c r="V41" s="1221"/>
      <c r="W41" s="1221"/>
      <c r="X41" s="1221"/>
      <c r="Y41" s="1221"/>
      <c r="Z41" s="1221"/>
      <c r="AA41" s="1221"/>
      <c r="AB41" s="1221"/>
      <c r="AC41" s="1221"/>
      <c r="AD41" s="1221"/>
      <c r="AE41" s="1221"/>
      <c r="AF41" s="1221"/>
      <c r="AG41" s="1221"/>
      <c r="AH41" s="1221"/>
      <c r="AI41" s="1221"/>
      <c r="AJ41" s="1221"/>
      <c r="AK41" s="1221"/>
      <c r="AL41" s="1221"/>
      <c r="AM41" s="1221"/>
      <c r="AN41" s="1221"/>
      <c r="AO41" s="1221"/>
      <c r="AP41" s="1221"/>
      <c r="AQ41" s="1221"/>
      <c r="AR41" s="1221"/>
      <c r="AS41" s="1221"/>
      <c r="AT41" s="1221"/>
      <c r="AU41" s="1221"/>
      <c r="AV41" s="1221"/>
      <c r="AW41" s="1221"/>
      <c r="AX41" s="1221"/>
      <c r="AY41" s="1221"/>
      <c r="AZ41" s="1221"/>
      <c r="BA41" s="1221"/>
      <c r="BB41" s="1221"/>
      <c r="BC41" s="1221"/>
      <c r="BD41" s="1221"/>
      <c r="BE41" s="1221"/>
      <c r="BF41" s="1221"/>
      <c r="BG41" s="1221"/>
      <c r="BH41" s="1221"/>
      <c r="BI41" s="1221"/>
      <c r="BJ41" s="1221"/>
      <c r="BK41" s="1221"/>
      <c r="BL41" s="1221"/>
      <c r="BM41" s="1221"/>
      <c r="BN41" s="1221"/>
      <c r="BO41" s="1221"/>
      <c r="BP41" s="1221"/>
      <c r="BQ41" s="1221"/>
      <c r="BR41" s="1221"/>
      <c r="BS41" s="1221"/>
      <c r="BT41" s="1221"/>
      <c r="BU41" s="1221"/>
      <c r="BV41" s="1221"/>
      <c r="BW41" s="1221"/>
      <c r="BX41" s="1221"/>
      <c r="BY41" s="1221"/>
      <c r="BZ41" s="1221"/>
      <c r="CA41" s="1221"/>
      <c r="CB41" s="1221"/>
      <c r="CC41" s="1221"/>
      <c r="CD41" s="1221"/>
      <c r="CE41" s="1221"/>
      <c r="CF41" s="1221"/>
      <c r="CG41" s="1221"/>
      <c r="CH41" s="1221"/>
      <c r="CI41" s="1221"/>
      <c r="CJ41" s="1221"/>
      <c r="CK41" s="1221"/>
      <c r="CL41" s="1221"/>
      <c r="CM41" s="1221"/>
      <c r="CN41" s="1221"/>
      <c r="CO41" s="1221"/>
      <c r="CP41" s="1221"/>
      <c r="CQ41" s="1221"/>
      <c r="CR41" s="1221"/>
      <c r="CS41" s="1221"/>
      <c r="CT41" s="1221"/>
      <c r="CU41" s="1221"/>
      <c r="CV41" s="1221"/>
      <c r="CW41" s="1221"/>
      <c r="CX41" s="1221"/>
      <c r="CY41" s="1221"/>
      <c r="CZ41" s="1221"/>
      <c r="DA41" s="1221"/>
      <c r="DB41" s="1221"/>
      <c r="DC41" s="1221"/>
      <c r="DD41" s="1223"/>
    </row>
    <row r="42" spans="2:109" x14ac:dyDescent="0.15">
      <c r="B42" s="1224"/>
      <c r="G42" s="1231"/>
      <c r="I42" s="1232"/>
      <c r="J42" s="1232"/>
      <c r="K42" s="1232"/>
      <c r="AM42" s="1231"/>
      <c r="AN42" s="1231" t="s">
        <v>570</v>
      </c>
      <c r="AP42" s="1232"/>
      <c r="AQ42" s="1232"/>
      <c r="AR42" s="1232"/>
      <c r="AY42" s="1231"/>
      <c r="BA42" s="1232"/>
      <c r="BB42" s="1232"/>
      <c r="BC42" s="1232"/>
      <c r="BK42" s="1231"/>
      <c r="BM42" s="1232"/>
      <c r="BN42" s="1232"/>
      <c r="BO42" s="1232"/>
      <c r="BW42" s="1231"/>
      <c r="BY42" s="1232"/>
      <c r="BZ42" s="1232"/>
      <c r="CA42" s="1232"/>
      <c r="CI42" s="1231"/>
      <c r="CK42" s="1232"/>
      <c r="CL42" s="1232"/>
      <c r="CM42" s="1232"/>
      <c r="CU42" s="1231"/>
      <c r="CW42" s="1232"/>
      <c r="CX42" s="1232"/>
      <c r="CY42" s="1232"/>
    </row>
    <row r="43" spans="2:109" ht="13.5" customHeight="1" x14ac:dyDescent="0.15">
      <c r="B43" s="1224"/>
      <c r="AN43" s="1233" t="s">
        <v>571</v>
      </c>
      <c r="AO43" s="1234"/>
      <c r="AP43" s="1234"/>
      <c r="AQ43" s="1234"/>
      <c r="AR43" s="1234"/>
      <c r="AS43" s="1234"/>
      <c r="AT43" s="1234"/>
      <c r="AU43" s="1234"/>
      <c r="AV43" s="1234"/>
      <c r="AW43" s="1234"/>
      <c r="AX43" s="1234"/>
      <c r="AY43" s="1234"/>
      <c r="AZ43" s="1234"/>
      <c r="BA43" s="1234"/>
      <c r="BB43" s="1234"/>
      <c r="BC43" s="1234"/>
      <c r="BD43" s="1234"/>
      <c r="BE43" s="1234"/>
      <c r="BF43" s="1234"/>
      <c r="BG43" s="1234"/>
      <c r="BH43" s="1234"/>
      <c r="BI43" s="1234"/>
      <c r="BJ43" s="1234"/>
      <c r="BK43" s="1234"/>
      <c r="BL43" s="1234"/>
      <c r="BM43" s="1234"/>
      <c r="BN43" s="1234"/>
      <c r="BO43" s="1234"/>
      <c r="BP43" s="1234"/>
      <c r="BQ43" s="1234"/>
      <c r="BR43" s="1234"/>
      <c r="BS43" s="1234"/>
      <c r="BT43" s="1234"/>
      <c r="BU43" s="1234"/>
      <c r="BV43" s="1234"/>
      <c r="BW43" s="1234"/>
      <c r="BX43" s="1234"/>
      <c r="BY43" s="1234"/>
      <c r="BZ43" s="1234"/>
      <c r="CA43" s="1234"/>
      <c r="CB43" s="1234"/>
      <c r="CC43" s="1234"/>
      <c r="CD43" s="1234"/>
      <c r="CE43" s="1234"/>
      <c r="CF43" s="1234"/>
      <c r="CG43" s="1234"/>
      <c r="CH43" s="1234"/>
      <c r="CI43" s="1234"/>
      <c r="CJ43" s="1234"/>
      <c r="CK43" s="1234"/>
      <c r="CL43" s="1234"/>
      <c r="CM43" s="1234"/>
      <c r="CN43" s="1234"/>
      <c r="CO43" s="1234"/>
      <c r="CP43" s="1234"/>
      <c r="CQ43" s="1234"/>
      <c r="CR43" s="1234"/>
      <c r="CS43" s="1234"/>
      <c r="CT43" s="1234"/>
      <c r="CU43" s="1234"/>
      <c r="CV43" s="1234"/>
      <c r="CW43" s="1234"/>
      <c r="CX43" s="1234"/>
      <c r="CY43" s="1234"/>
      <c r="CZ43" s="1234"/>
      <c r="DA43" s="1234"/>
      <c r="DB43" s="1234"/>
      <c r="DC43" s="1235"/>
    </row>
    <row r="44" spans="2:109" x14ac:dyDescent="0.15">
      <c r="B44" s="1224"/>
      <c r="AN44" s="1236"/>
      <c r="AO44" s="1237"/>
      <c r="AP44" s="1237"/>
      <c r="AQ44" s="1237"/>
      <c r="AR44" s="1237"/>
      <c r="AS44" s="1237"/>
      <c r="AT44" s="1237"/>
      <c r="AU44" s="1237"/>
      <c r="AV44" s="1237"/>
      <c r="AW44" s="1237"/>
      <c r="AX44" s="1237"/>
      <c r="AY44" s="1237"/>
      <c r="AZ44" s="1237"/>
      <c r="BA44" s="1237"/>
      <c r="BB44" s="1237"/>
      <c r="BC44" s="1237"/>
      <c r="BD44" s="1237"/>
      <c r="BE44" s="1237"/>
      <c r="BF44" s="1237"/>
      <c r="BG44" s="1237"/>
      <c r="BH44" s="1237"/>
      <c r="BI44" s="1237"/>
      <c r="BJ44" s="1237"/>
      <c r="BK44" s="1237"/>
      <c r="BL44" s="1237"/>
      <c r="BM44" s="1237"/>
      <c r="BN44" s="1237"/>
      <c r="BO44" s="1237"/>
      <c r="BP44" s="1237"/>
      <c r="BQ44" s="1237"/>
      <c r="BR44" s="1237"/>
      <c r="BS44" s="1237"/>
      <c r="BT44" s="1237"/>
      <c r="BU44" s="1237"/>
      <c r="BV44" s="1237"/>
      <c r="BW44" s="1237"/>
      <c r="BX44" s="1237"/>
      <c r="BY44" s="1237"/>
      <c r="BZ44" s="1237"/>
      <c r="CA44" s="1237"/>
      <c r="CB44" s="1237"/>
      <c r="CC44" s="1237"/>
      <c r="CD44" s="1237"/>
      <c r="CE44" s="1237"/>
      <c r="CF44" s="1237"/>
      <c r="CG44" s="1237"/>
      <c r="CH44" s="1237"/>
      <c r="CI44" s="1237"/>
      <c r="CJ44" s="1237"/>
      <c r="CK44" s="1237"/>
      <c r="CL44" s="1237"/>
      <c r="CM44" s="1237"/>
      <c r="CN44" s="1237"/>
      <c r="CO44" s="1237"/>
      <c r="CP44" s="1237"/>
      <c r="CQ44" s="1237"/>
      <c r="CR44" s="1237"/>
      <c r="CS44" s="1237"/>
      <c r="CT44" s="1237"/>
      <c r="CU44" s="1237"/>
      <c r="CV44" s="1237"/>
      <c r="CW44" s="1237"/>
      <c r="CX44" s="1237"/>
      <c r="CY44" s="1237"/>
      <c r="CZ44" s="1237"/>
      <c r="DA44" s="1237"/>
      <c r="DB44" s="1237"/>
      <c r="DC44" s="1238"/>
    </row>
    <row r="45" spans="2:109" x14ac:dyDescent="0.15">
      <c r="B45" s="1224"/>
      <c r="AN45" s="1236"/>
      <c r="AO45" s="1237"/>
      <c r="AP45" s="1237"/>
      <c r="AQ45" s="1237"/>
      <c r="AR45" s="1237"/>
      <c r="AS45" s="1237"/>
      <c r="AT45" s="1237"/>
      <c r="AU45" s="1237"/>
      <c r="AV45" s="1237"/>
      <c r="AW45" s="1237"/>
      <c r="AX45" s="1237"/>
      <c r="AY45" s="1237"/>
      <c r="AZ45" s="1237"/>
      <c r="BA45" s="1237"/>
      <c r="BB45" s="1237"/>
      <c r="BC45" s="1237"/>
      <c r="BD45" s="1237"/>
      <c r="BE45" s="1237"/>
      <c r="BF45" s="1237"/>
      <c r="BG45" s="1237"/>
      <c r="BH45" s="1237"/>
      <c r="BI45" s="1237"/>
      <c r="BJ45" s="1237"/>
      <c r="BK45" s="1237"/>
      <c r="BL45" s="1237"/>
      <c r="BM45" s="1237"/>
      <c r="BN45" s="1237"/>
      <c r="BO45" s="1237"/>
      <c r="BP45" s="1237"/>
      <c r="BQ45" s="1237"/>
      <c r="BR45" s="1237"/>
      <c r="BS45" s="1237"/>
      <c r="BT45" s="1237"/>
      <c r="BU45" s="1237"/>
      <c r="BV45" s="1237"/>
      <c r="BW45" s="1237"/>
      <c r="BX45" s="1237"/>
      <c r="BY45" s="1237"/>
      <c r="BZ45" s="1237"/>
      <c r="CA45" s="1237"/>
      <c r="CB45" s="1237"/>
      <c r="CC45" s="1237"/>
      <c r="CD45" s="1237"/>
      <c r="CE45" s="1237"/>
      <c r="CF45" s="1237"/>
      <c r="CG45" s="1237"/>
      <c r="CH45" s="1237"/>
      <c r="CI45" s="1237"/>
      <c r="CJ45" s="1237"/>
      <c r="CK45" s="1237"/>
      <c r="CL45" s="1237"/>
      <c r="CM45" s="1237"/>
      <c r="CN45" s="1237"/>
      <c r="CO45" s="1237"/>
      <c r="CP45" s="1237"/>
      <c r="CQ45" s="1237"/>
      <c r="CR45" s="1237"/>
      <c r="CS45" s="1237"/>
      <c r="CT45" s="1237"/>
      <c r="CU45" s="1237"/>
      <c r="CV45" s="1237"/>
      <c r="CW45" s="1237"/>
      <c r="CX45" s="1237"/>
      <c r="CY45" s="1237"/>
      <c r="CZ45" s="1237"/>
      <c r="DA45" s="1237"/>
      <c r="DB45" s="1237"/>
      <c r="DC45" s="1238"/>
    </row>
    <row r="46" spans="2:109" x14ac:dyDescent="0.15">
      <c r="B46" s="1224"/>
      <c r="AN46" s="1236"/>
      <c r="AO46" s="1237"/>
      <c r="AP46" s="1237"/>
      <c r="AQ46" s="1237"/>
      <c r="AR46" s="1237"/>
      <c r="AS46" s="1237"/>
      <c r="AT46" s="1237"/>
      <c r="AU46" s="1237"/>
      <c r="AV46" s="1237"/>
      <c r="AW46" s="1237"/>
      <c r="AX46" s="1237"/>
      <c r="AY46" s="1237"/>
      <c r="AZ46" s="1237"/>
      <c r="BA46" s="1237"/>
      <c r="BB46" s="1237"/>
      <c r="BC46" s="1237"/>
      <c r="BD46" s="1237"/>
      <c r="BE46" s="1237"/>
      <c r="BF46" s="1237"/>
      <c r="BG46" s="1237"/>
      <c r="BH46" s="1237"/>
      <c r="BI46" s="1237"/>
      <c r="BJ46" s="1237"/>
      <c r="BK46" s="1237"/>
      <c r="BL46" s="1237"/>
      <c r="BM46" s="1237"/>
      <c r="BN46" s="1237"/>
      <c r="BO46" s="1237"/>
      <c r="BP46" s="1237"/>
      <c r="BQ46" s="1237"/>
      <c r="BR46" s="1237"/>
      <c r="BS46" s="1237"/>
      <c r="BT46" s="1237"/>
      <c r="BU46" s="1237"/>
      <c r="BV46" s="1237"/>
      <c r="BW46" s="1237"/>
      <c r="BX46" s="1237"/>
      <c r="BY46" s="1237"/>
      <c r="BZ46" s="1237"/>
      <c r="CA46" s="1237"/>
      <c r="CB46" s="1237"/>
      <c r="CC46" s="1237"/>
      <c r="CD46" s="1237"/>
      <c r="CE46" s="1237"/>
      <c r="CF46" s="1237"/>
      <c r="CG46" s="1237"/>
      <c r="CH46" s="1237"/>
      <c r="CI46" s="1237"/>
      <c r="CJ46" s="1237"/>
      <c r="CK46" s="1237"/>
      <c r="CL46" s="1237"/>
      <c r="CM46" s="1237"/>
      <c r="CN46" s="1237"/>
      <c r="CO46" s="1237"/>
      <c r="CP46" s="1237"/>
      <c r="CQ46" s="1237"/>
      <c r="CR46" s="1237"/>
      <c r="CS46" s="1237"/>
      <c r="CT46" s="1237"/>
      <c r="CU46" s="1237"/>
      <c r="CV46" s="1237"/>
      <c r="CW46" s="1237"/>
      <c r="CX46" s="1237"/>
      <c r="CY46" s="1237"/>
      <c r="CZ46" s="1237"/>
      <c r="DA46" s="1237"/>
      <c r="DB46" s="1237"/>
      <c r="DC46" s="1238"/>
    </row>
    <row r="47" spans="2:109" x14ac:dyDescent="0.15">
      <c r="B47" s="1224"/>
      <c r="AN47" s="1239"/>
      <c r="AO47" s="1240"/>
      <c r="AP47" s="1240"/>
      <c r="AQ47" s="1240"/>
      <c r="AR47" s="1240"/>
      <c r="AS47" s="1240"/>
      <c r="AT47" s="1240"/>
      <c r="AU47" s="1240"/>
      <c r="AV47" s="1240"/>
      <c r="AW47" s="1240"/>
      <c r="AX47" s="1240"/>
      <c r="AY47" s="1240"/>
      <c r="AZ47" s="1240"/>
      <c r="BA47" s="1240"/>
      <c r="BB47" s="1240"/>
      <c r="BC47" s="1240"/>
      <c r="BD47" s="1240"/>
      <c r="BE47" s="1240"/>
      <c r="BF47" s="1240"/>
      <c r="BG47" s="1240"/>
      <c r="BH47" s="1240"/>
      <c r="BI47" s="1240"/>
      <c r="BJ47" s="1240"/>
      <c r="BK47" s="1240"/>
      <c r="BL47" s="1240"/>
      <c r="BM47" s="1240"/>
      <c r="BN47" s="1240"/>
      <c r="BO47" s="1240"/>
      <c r="BP47" s="1240"/>
      <c r="BQ47" s="1240"/>
      <c r="BR47" s="1240"/>
      <c r="BS47" s="1240"/>
      <c r="BT47" s="1240"/>
      <c r="BU47" s="1240"/>
      <c r="BV47" s="1240"/>
      <c r="BW47" s="1240"/>
      <c r="BX47" s="1240"/>
      <c r="BY47" s="1240"/>
      <c r="BZ47" s="1240"/>
      <c r="CA47" s="1240"/>
      <c r="CB47" s="1240"/>
      <c r="CC47" s="1240"/>
      <c r="CD47" s="1240"/>
      <c r="CE47" s="1240"/>
      <c r="CF47" s="1240"/>
      <c r="CG47" s="1240"/>
      <c r="CH47" s="1240"/>
      <c r="CI47" s="1240"/>
      <c r="CJ47" s="1240"/>
      <c r="CK47" s="1240"/>
      <c r="CL47" s="1240"/>
      <c r="CM47" s="1240"/>
      <c r="CN47" s="1240"/>
      <c r="CO47" s="1240"/>
      <c r="CP47" s="1240"/>
      <c r="CQ47" s="1240"/>
      <c r="CR47" s="1240"/>
      <c r="CS47" s="1240"/>
      <c r="CT47" s="1240"/>
      <c r="CU47" s="1240"/>
      <c r="CV47" s="1240"/>
      <c r="CW47" s="1240"/>
      <c r="CX47" s="1240"/>
      <c r="CY47" s="1240"/>
      <c r="CZ47" s="1240"/>
      <c r="DA47" s="1240"/>
      <c r="DB47" s="1240"/>
      <c r="DC47" s="1241"/>
    </row>
    <row r="48" spans="2:109" x14ac:dyDescent="0.15">
      <c r="B48" s="1224"/>
      <c r="H48" s="1242"/>
      <c r="I48" s="1242"/>
      <c r="J48" s="1242"/>
      <c r="AN48" s="1242"/>
      <c r="AO48" s="1242"/>
      <c r="AP48" s="1242"/>
      <c r="AZ48" s="1242"/>
      <c r="BA48" s="1242"/>
      <c r="BB48" s="1242"/>
      <c r="BL48" s="1242"/>
      <c r="BM48" s="1242"/>
      <c r="BN48" s="1242"/>
      <c r="BX48" s="1242"/>
      <c r="BY48" s="1242"/>
      <c r="BZ48" s="1242"/>
      <c r="CJ48" s="1242"/>
      <c r="CK48" s="1242"/>
      <c r="CL48" s="1242"/>
      <c r="CV48" s="1242"/>
      <c r="CW48" s="1242"/>
      <c r="CX48" s="1242"/>
    </row>
    <row r="49" spans="1:109" x14ac:dyDescent="0.15">
      <c r="B49" s="1224"/>
      <c r="AN49" s="1218" t="s">
        <v>572</v>
      </c>
    </row>
    <row r="50" spans="1:109" x14ac:dyDescent="0.15">
      <c r="B50" s="1224"/>
      <c r="G50" s="1243"/>
      <c r="H50" s="1243"/>
      <c r="I50" s="1243"/>
      <c r="J50" s="1243"/>
      <c r="K50" s="1244"/>
      <c r="L50" s="1244"/>
      <c r="M50" s="1245"/>
      <c r="N50" s="1245"/>
      <c r="AN50" s="1246"/>
      <c r="AO50" s="1247"/>
      <c r="AP50" s="1247"/>
      <c r="AQ50" s="1247"/>
      <c r="AR50" s="1247"/>
      <c r="AS50" s="1247"/>
      <c r="AT50" s="1247"/>
      <c r="AU50" s="1247"/>
      <c r="AV50" s="1247"/>
      <c r="AW50" s="1247"/>
      <c r="AX50" s="1247"/>
      <c r="AY50" s="1247"/>
      <c r="AZ50" s="1247"/>
      <c r="BA50" s="1247"/>
      <c r="BB50" s="1247"/>
      <c r="BC50" s="1247"/>
      <c r="BD50" s="1247"/>
      <c r="BE50" s="1247"/>
      <c r="BF50" s="1247"/>
      <c r="BG50" s="1247"/>
      <c r="BH50" s="1247"/>
      <c r="BI50" s="1247"/>
      <c r="BJ50" s="1247"/>
      <c r="BK50" s="1247"/>
      <c r="BL50" s="1247"/>
      <c r="BM50" s="1247"/>
      <c r="BN50" s="1247"/>
      <c r="BO50" s="1248"/>
      <c r="BP50" s="1249" t="s">
        <v>530</v>
      </c>
      <c r="BQ50" s="1249"/>
      <c r="BR50" s="1249"/>
      <c r="BS50" s="1249"/>
      <c r="BT50" s="1249"/>
      <c r="BU50" s="1249"/>
      <c r="BV50" s="1249"/>
      <c r="BW50" s="1249"/>
      <c r="BX50" s="1249" t="s">
        <v>531</v>
      </c>
      <c r="BY50" s="1249"/>
      <c r="BZ50" s="1249"/>
      <c r="CA50" s="1249"/>
      <c r="CB50" s="1249"/>
      <c r="CC50" s="1249"/>
      <c r="CD50" s="1249"/>
      <c r="CE50" s="1249"/>
      <c r="CF50" s="1249" t="s">
        <v>532</v>
      </c>
      <c r="CG50" s="1249"/>
      <c r="CH50" s="1249"/>
      <c r="CI50" s="1249"/>
      <c r="CJ50" s="1249"/>
      <c r="CK50" s="1249"/>
      <c r="CL50" s="1249"/>
      <c r="CM50" s="1249"/>
      <c r="CN50" s="1249" t="s">
        <v>533</v>
      </c>
      <c r="CO50" s="1249"/>
      <c r="CP50" s="1249"/>
      <c r="CQ50" s="1249"/>
      <c r="CR50" s="1249"/>
      <c r="CS50" s="1249"/>
      <c r="CT50" s="1249"/>
      <c r="CU50" s="1249"/>
      <c r="CV50" s="1249" t="s">
        <v>534</v>
      </c>
      <c r="CW50" s="1249"/>
      <c r="CX50" s="1249"/>
      <c r="CY50" s="1249"/>
      <c r="CZ50" s="1249"/>
      <c r="DA50" s="1249"/>
      <c r="DB50" s="1249"/>
      <c r="DC50" s="1249"/>
    </row>
    <row r="51" spans="1:109" ht="13.5" customHeight="1" x14ac:dyDescent="0.15">
      <c r="B51" s="1224"/>
      <c r="G51" s="1250"/>
      <c r="H51" s="1250"/>
      <c r="I51" s="1251"/>
      <c r="J51" s="1251"/>
      <c r="K51" s="1252"/>
      <c r="L51" s="1252"/>
      <c r="M51" s="1252"/>
      <c r="N51" s="1252"/>
      <c r="AM51" s="1242"/>
      <c r="AN51" s="1253" t="s">
        <v>573</v>
      </c>
      <c r="AO51" s="1253"/>
      <c r="AP51" s="1253"/>
      <c r="AQ51" s="1253"/>
      <c r="AR51" s="1253"/>
      <c r="AS51" s="1253"/>
      <c r="AT51" s="1253"/>
      <c r="AU51" s="1253"/>
      <c r="AV51" s="1253"/>
      <c r="AW51" s="1253"/>
      <c r="AX51" s="1253"/>
      <c r="AY51" s="1253"/>
      <c r="AZ51" s="1253"/>
      <c r="BA51" s="1253"/>
      <c r="BB51" s="1253" t="s">
        <v>574</v>
      </c>
      <c r="BC51" s="1253"/>
      <c r="BD51" s="1253"/>
      <c r="BE51" s="1253"/>
      <c r="BF51" s="1253"/>
      <c r="BG51" s="1253"/>
      <c r="BH51" s="1253"/>
      <c r="BI51" s="1253"/>
      <c r="BJ51" s="1253"/>
      <c r="BK51" s="1253"/>
      <c r="BL51" s="1253"/>
      <c r="BM51" s="1253"/>
      <c r="BN51" s="1253"/>
      <c r="BO51" s="1253"/>
      <c r="BP51" s="1254">
        <v>89.2</v>
      </c>
      <c r="BQ51" s="1254"/>
      <c r="BR51" s="1254"/>
      <c r="BS51" s="1254"/>
      <c r="BT51" s="1254"/>
      <c r="BU51" s="1254"/>
      <c r="BV51" s="1254"/>
      <c r="BW51" s="1254"/>
      <c r="BX51" s="1254">
        <v>71.2</v>
      </c>
      <c r="BY51" s="1254"/>
      <c r="BZ51" s="1254"/>
      <c r="CA51" s="1254"/>
      <c r="CB51" s="1254"/>
      <c r="CC51" s="1254"/>
      <c r="CD51" s="1254"/>
      <c r="CE51" s="1254"/>
      <c r="CF51" s="1254">
        <v>51.5</v>
      </c>
      <c r="CG51" s="1254"/>
      <c r="CH51" s="1254"/>
      <c r="CI51" s="1254"/>
      <c r="CJ51" s="1254"/>
      <c r="CK51" s="1254"/>
      <c r="CL51" s="1254"/>
      <c r="CM51" s="1254"/>
      <c r="CN51" s="1254">
        <v>37.799999999999997</v>
      </c>
      <c r="CO51" s="1254"/>
      <c r="CP51" s="1254"/>
      <c r="CQ51" s="1254"/>
      <c r="CR51" s="1254"/>
      <c r="CS51" s="1254"/>
      <c r="CT51" s="1254"/>
      <c r="CU51" s="1254"/>
      <c r="CV51" s="1254">
        <v>32.6</v>
      </c>
      <c r="CW51" s="1254"/>
      <c r="CX51" s="1254"/>
      <c r="CY51" s="1254"/>
      <c r="CZ51" s="1254"/>
      <c r="DA51" s="1254"/>
      <c r="DB51" s="1254"/>
      <c r="DC51" s="1254"/>
    </row>
    <row r="52" spans="1:109" x14ac:dyDescent="0.15">
      <c r="B52" s="1224"/>
      <c r="G52" s="1250"/>
      <c r="H52" s="1250"/>
      <c r="I52" s="1251"/>
      <c r="J52" s="1251"/>
      <c r="K52" s="1252"/>
      <c r="L52" s="1252"/>
      <c r="M52" s="1252"/>
      <c r="N52" s="1252"/>
      <c r="AM52" s="1242"/>
      <c r="AN52" s="1253"/>
      <c r="AO52" s="1253"/>
      <c r="AP52" s="1253"/>
      <c r="AQ52" s="1253"/>
      <c r="AR52" s="1253"/>
      <c r="AS52" s="1253"/>
      <c r="AT52" s="1253"/>
      <c r="AU52" s="1253"/>
      <c r="AV52" s="1253"/>
      <c r="AW52" s="1253"/>
      <c r="AX52" s="1253"/>
      <c r="AY52" s="1253"/>
      <c r="AZ52" s="1253"/>
      <c r="BA52" s="1253"/>
      <c r="BB52" s="1253"/>
      <c r="BC52" s="1253"/>
      <c r="BD52" s="1253"/>
      <c r="BE52" s="1253"/>
      <c r="BF52" s="1253"/>
      <c r="BG52" s="1253"/>
      <c r="BH52" s="1253"/>
      <c r="BI52" s="1253"/>
      <c r="BJ52" s="1253"/>
      <c r="BK52" s="1253"/>
      <c r="BL52" s="1253"/>
      <c r="BM52" s="1253"/>
      <c r="BN52" s="1253"/>
      <c r="BO52" s="1253"/>
      <c r="BP52" s="1254"/>
      <c r="BQ52" s="1254"/>
      <c r="BR52" s="1254"/>
      <c r="BS52" s="1254"/>
      <c r="BT52" s="1254"/>
      <c r="BU52" s="1254"/>
      <c r="BV52" s="1254"/>
      <c r="BW52" s="1254"/>
      <c r="BX52" s="1254"/>
      <c r="BY52" s="1254"/>
      <c r="BZ52" s="1254"/>
      <c r="CA52" s="1254"/>
      <c r="CB52" s="1254"/>
      <c r="CC52" s="1254"/>
      <c r="CD52" s="1254"/>
      <c r="CE52" s="1254"/>
      <c r="CF52" s="1254"/>
      <c r="CG52" s="1254"/>
      <c r="CH52" s="1254"/>
      <c r="CI52" s="1254"/>
      <c r="CJ52" s="1254"/>
      <c r="CK52" s="1254"/>
      <c r="CL52" s="1254"/>
      <c r="CM52" s="1254"/>
      <c r="CN52" s="1254"/>
      <c r="CO52" s="1254"/>
      <c r="CP52" s="1254"/>
      <c r="CQ52" s="1254"/>
      <c r="CR52" s="1254"/>
      <c r="CS52" s="1254"/>
      <c r="CT52" s="1254"/>
      <c r="CU52" s="1254"/>
      <c r="CV52" s="1254"/>
      <c r="CW52" s="1254"/>
      <c r="CX52" s="1254"/>
      <c r="CY52" s="1254"/>
      <c r="CZ52" s="1254"/>
      <c r="DA52" s="1254"/>
      <c r="DB52" s="1254"/>
      <c r="DC52" s="1254"/>
    </row>
    <row r="53" spans="1:109" x14ac:dyDescent="0.15">
      <c r="A53" s="1232"/>
      <c r="B53" s="1224"/>
      <c r="G53" s="1250"/>
      <c r="H53" s="1250"/>
      <c r="I53" s="1243"/>
      <c r="J53" s="1243"/>
      <c r="K53" s="1252"/>
      <c r="L53" s="1252"/>
      <c r="M53" s="1252"/>
      <c r="N53" s="1252"/>
      <c r="AM53" s="1242"/>
      <c r="AN53" s="1253"/>
      <c r="AO53" s="1253"/>
      <c r="AP53" s="1253"/>
      <c r="AQ53" s="1253"/>
      <c r="AR53" s="1253"/>
      <c r="AS53" s="1253"/>
      <c r="AT53" s="1253"/>
      <c r="AU53" s="1253"/>
      <c r="AV53" s="1253"/>
      <c r="AW53" s="1253"/>
      <c r="AX53" s="1253"/>
      <c r="AY53" s="1253"/>
      <c r="AZ53" s="1253"/>
      <c r="BA53" s="1253"/>
      <c r="BB53" s="1253" t="s">
        <v>575</v>
      </c>
      <c r="BC53" s="1253"/>
      <c r="BD53" s="1253"/>
      <c r="BE53" s="1253"/>
      <c r="BF53" s="1253"/>
      <c r="BG53" s="1253"/>
      <c r="BH53" s="1253"/>
      <c r="BI53" s="1253"/>
      <c r="BJ53" s="1253"/>
      <c r="BK53" s="1253"/>
      <c r="BL53" s="1253"/>
      <c r="BM53" s="1253"/>
      <c r="BN53" s="1253"/>
      <c r="BO53" s="1253"/>
      <c r="BP53" s="1254">
        <v>55.3</v>
      </c>
      <c r="BQ53" s="1254"/>
      <c r="BR53" s="1254"/>
      <c r="BS53" s="1254"/>
      <c r="BT53" s="1254"/>
      <c r="BU53" s="1254"/>
      <c r="BV53" s="1254"/>
      <c r="BW53" s="1254"/>
      <c r="BX53" s="1254">
        <v>55.9</v>
      </c>
      <c r="BY53" s="1254"/>
      <c r="BZ53" s="1254"/>
      <c r="CA53" s="1254"/>
      <c r="CB53" s="1254"/>
      <c r="CC53" s="1254"/>
      <c r="CD53" s="1254"/>
      <c r="CE53" s="1254"/>
      <c r="CF53" s="1254">
        <v>56.8</v>
      </c>
      <c r="CG53" s="1254"/>
      <c r="CH53" s="1254"/>
      <c r="CI53" s="1254"/>
      <c r="CJ53" s="1254"/>
      <c r="CK53" s="1254"/>
      <c r="CL53" s="1254"/>
      <c r="CM53" s="1254"/>
      <c r="CN53" s="1254">
        <v>58.4</v>
      </c>
      <c r="CO53" s="1254"/>
      <c r="CP53" s="1254"/>
      <c r="CQ53" s="1254"/>
      <c r="CR53" s="1254"/>
      <c r="CS53" s="1254"/>
      <c r="CT53" s="1254"/>
      <c r="CU53" s="1254"/>
      <c r="CV53" s="1254">
        <v>60</v>
      </c>
      <c r="CW53" s="1254"/>
      <c r="CX53" s="1254"/>
      <c r="CY53" s="1254"/>
      <c r="CZ53" s="1254"/>
      <c r="DA53" s="1254"/>
      <c r="DB53" s="1254"/>
      <c r="DC53" s="1254"/>
    </row>
    <row r="54" spans="1:109" x14ac:dyDescent="0.15">
      <c r="A54" s="1232"/>
      <c r="B54" s="1224"/>
      <c r="G54" s="1250"/>
      <c r="H54" s="1250"/>
      <c r="I54" s="1243"/>
      <c r="J54" s="1243"/>
      <c r="K54" s="1252"/>
      <c r="L54" s="1252"/>
      <c r="M54" s="1252"/>
      <c r="N54" s="1252"/>
      <c r="AM54" s="1242"/>
      <c r="AN54" s="1253"/>
      <c r="AO54" s="1253"/>
      <c r="AP54" s="1253"/>
      <c r="AQ54" s="1253"/>
      <c r="AR54" s="1253"/>
      <c r="AS54" s="1253"/>
      <c r="AT54" s="1253"/>
      <c r="AU54" s="1253"/>
      <c r="AV54" s="1253"/>
      <c r="AW54" s="1253"/>
      <c r="AX54" s="1253"/>
      <c r="AY54" s="1253"/>
      <c r="AZ54" s="1253"/>
      <c r="BA54" s="1253"/>
      <c r="BB54" s="1253"/>
      <c r="BC54" s="1253"/>
      <c r="BD54" s="1253"/>
      <c r="BE54" s="1253"/>
      <c r="BF54" s="1253"/>
      <c r="BG54" s="1253"/>
      <c r="BH54" s="1253"/>
      <c r="BI54" s="1253"/>
      <c r="BJ54" s="1253"/>
      <c r="BK54" s="1253"/>
      <c r="BL54" s="1253"/>
      <c r="BM54" s="1253"/>
      <c r="BN54" s="1253"/>
      <c r="BO54" s="1253"/>
      <c r="BP54" s="1254"/>
      <c r="BQ54" s="1254"/>
      <c r="BR54" s="1254"/>
      <c r="BS54" s="1254"/>
      <c r="BT54" s="1254"/>
      <c r="BU54" s="1254"/>
      <c r="BV54" s="1254"/>
      <c r="BW54" s="1254"/>
      <c r="BX54" s="1254"/>
      <c r="BY54" s="1254"/>
      <c r="BZ54" s="1254"/>
      <c r="CA54" s="1254"/>
      <c r="CB54" s="1254"/>
      <c r="CC54" s="1254"/>
      <c r="CD54" s="1254"/>
      <c r="CE54" s="1254"/>
      <c r="CF54" s="1254"/>
      <c r="CG54" s="1254"/>
      <c r="CH54" s="1254"/>
      <c r="CI54" s="1254"/>
      <c r="CJ54" s="1254"/>
      <c r="CK54" s="1254"/>
      <c r="CL54" s="1254"/>
      <c r="CM54" s="1254"/>
      <c r="CN54" s="1254"/>
      <c r="CO54" s="1254"/>
      <c r="CP54" s="1254"/>
      <c r="CQ54" s="1254"/>
      <c r="CR54" s="1254"/>
      <c r="CS54" s="1254"/>
      <c r="CT54" s="1254"/>
      <c r="CU54" s="1254"/>
      <c r="CV54" s="1254"/>
      <c r="CW54" s="1254"/>
      <c r="CX54" s="1254"/>
      <c r="CY54" s="1254"/>
      <c r="CZ54" s="1254"/>
      <c r="DA54" s="1254"/>
      <c r="DB54" s="1254"/>
      <c r="DC54" s="1254"/>
    </row>
    <row r="55" spans="1:109" x14ac:dyDescent="0.15">
      <c r="A55" s="1232"/>
      <c r="B55" s="1224"/>
      <c r="G55" s="1243"/>
      <c r="H55" s="1243"/>
      <c r="I55" s="1243"/>
      <c r="J55" s="1243"/>
      <c r="K55" s="1252"/>
      <c r="L55" s="1252"/>
      <c r="M55" s="1252"/>
      <c r="N55" s="1252"/>
      <c r="AN55" s="1249" t="s">
        <v>576</v>
      </c>
      <c r="AO55" s="1249"/>
      <c r="AP55" s="1249"/>
      <c r="AQ55" s="1249"/>
      <c r="AR55" s="1249"/>
      <c r="AS55" s="1249"/>
      <c r="AT55" s="1249"/>
      <c r="AU55" s="1249"/>
      <c r="AV55" s="1249"/>
      <c r="AW55" s="1249"/>
      <c r="AX55" s="1249"/>
      <c r="AY55" s="1249"/>
      <c r="AZ55" s="1249"/>
      <c r="BA55" s="1249"/>
      <c r="BB55" s="1253" t="s">
        <v>574</v>
      </c>
      <c r="BC55" s="1253"/>
      <c r="BD55" s="1253"/>
      <c r="BE55" s="1253"/>
      <c r="BF55" s="1253"/>
      <c r="BG55" s="1253"/>
      <c r="BH55" s="1253"/>
      <c r="BI55" s="1253"/>
      <c r="BJ55" s="1253"/>
      <c r="BK55" s="1253"/>
      <c r="BL55" s="1253"/>
      <c r="BM55" s="1253"/>
      <c r="BN55" s="1253"/>
      <c r="BO55" s="1253"/>
      <c r="BP55" s="1254">
        <v>10.4</v>
      </c>
      <c r="BQ55" s="1254"/>
      <c r="BR55" s="1254"/>
      <c r="BS55" s="1254"/>
      <c r="BT55" s="1254"/>
      <c r="BU55" s="1254"/>
      <c r="BV55" s="1254"/>
      <c r="BW55" s="1254"/>
      <c r="BX55" s="1254">
        <v>10.9</v>
      </c>
      <c r="BY55" s="1254"/>
      <c r="BZ55" s="1254"/>
      <c r="CA55" s="1254"/>
      <c r="CB55" s="1254"/>
      <c r="CC55" s="1254"/>
      <c r="CD55" s="1254"/>
      <c r="CE55" s="1254"/>
      <c r="CF55" s="1254">
        <v>6.5</v>
      </c>
      <c r="CG55" s="1254"/>
      <c r="CH55" s="1254"/>
      <c r="CI55" s="1254"/>
      <c r="CJ55" s="1254"/>
      <c r="CK55" s="1254"/>
      <c r="CL55" s="1254"/>
      <c r="CM55" s="1254"/>
      <c r="CN55" s="1254">
        <v>0</v>
      </c>
      <c r="CO55" s="1254"/>
      <c r="CP55" s="1254"/>
      <c r="CQ55" s="1254"/>
      <c r="CR55" s="1254"/>
      <c r="CS55" s="1254"/>
      <c r="CT55" s="1254"/>
      <c r="CU55" s="1254"/>
      <c r="CV55" s="1254">
        <v>0</v>
      </c>
      <c r="CW55" s="1254"/>
      <c r="CX55" s="1254"/>
      <c r="CY55" s="1254"/>
      <c r="CZ55" s="1254"/>
      <c r="DA55" s="1254"/>
      <c r="DB55" s="1254"/>
      <c r="DC55" s="1254"/>
    </row>
    <row r="56" spans="1:109" x14ac:dyDescent="0.15">
      <c r="A56" s="1232"/>
      <c r="B56" s="1224"/>
      <c r="G56" s="1243"/>
      <c r="H56" s="1243"/>
      <c r="I56" s="1243"/>
      <c r="J56" s="1243"/>
      <c r="K56" s="1252"/>
      <c r="L56" s="1252"/>
      <c r="M56" s="1252"/>
      <c r="N56" s="1252"/>
      <c r="AN56" s="1249"/>
      <c r="AO56" s="1249"/>
      <c r="AP56" s="1249"/>
      <c r="AQ56" s="1249"/>
      <c r="AR56" s="1249"/>
      <c r="AS56" s="1249"/>
      <c r="AT56" s="1249"/>
      <c r="AU56" s="1249"/>
      <c r="AV56" s="1249"/>
      <c r="AW56" s="1249"/>
      <c r="AX56" s="1249"/>
      <c r="AY56" s="1249"/>
      <c r="AZ56" s="1249"/>
      <c r="BA56" s="1249"/>
      <c r="BB56" s="1253"/>
      <c r="BC56" s="1253"/>
      <c r="BD56" s="1253"/>
      <c r="BE56" s="1253"/>
      <c r="BF56" s="1253"/>
      <c r="BG56" s="1253"/>
      <c r="BH56" s="1253"/>
      <c r="BI56" s="1253"/>
      <c r="BJ56" s="1253"/>
      <c r="BK56" s="1253"/>
      <c r="BL56" s="1253"/>
      <c r="BM56" s="1253"/>
      <c r="BN56" s="1253"/>
      <c r="BO56" s="1253"/>
      <c r="BP56" s="1254"/>
      <c r="BQ56" s="1254"/>
      <c r="BR56" s="1254"/>
      <c r="BS56" s="1254"/>
      <c r="BT56" s="1254"/>
      <c r="BU56" s="1254"/>
      <c r="BV56" s="1254"/>
      <c r="BW56" s="1254"/>
      <c r="BX56" s="1254"/>
      <c r="BY56" s="1254"/>
      <c r="BZ56" s="1254"/>
      <c r="CA56" s="1254"/>
      <c r="CB56" s="1254"/>
      <c r="CC56" s="1254"/>
      <c r="CD56" s="1254"/>
      <c r="CE56" s="1254"/>
      <c r="CF56" s="1254"/>
      <c r="CG56" s="1254"/>
      <c r="CH56" s="1254"/>
      <c r="CI56" s="1254"/>
      <c r="CJ56" s="1254"/>
      <c r="CK56" s="1254"/>
      <c r="CL56" s="1254"/>
      <c r="CM56" s="1254"/>
      <c r="CN56" s="1254"/>
      <c r="CO56" s="1254"/>
      <c r="CP56" s="1254"/>
      <c r="CQ56" s="1254"/>
      <c r="CR56" s="1254"/>
      <c r="CS56" s="1254"/>
      <c r="CT56" s="1254"/>
      <c r="CU56" s="1254"/>
      <c r="CV56" s="1254"/>
      <c r="CW56" s="1254"/>
      <c r="CX56" s="1254"/>
      <c r="CY56" s="1254"/>
      <c r="CZ56" s="1254"/>
      <c r="DA56" s="1254"/>
      <c r="DB56" s="1254"/>
      <c r="DC56" s="1254"/>
    </row>
    <row r="57" spans="1:109" s="1232" customFormat="1" x14ac:dyDescent="0.15">
      <c r="B57" s="1255"/>
      <c r="G57" s="1243"/>
      <c r="H57" s="1243"/>
      <c r="I57" s="1256"/>
      <c r="J57" s="1256"/>
      <c r="K57" s="1252"/>
      <c r="L57" s="1252"/>
      <c r="M57" s="1252"/>
      <c r="N57" s="1252"/>
      <c r="AM57" s="1218"/>
      <c r="AN57" s="1249"/>
      <c r="AO57" s="1249"/>
      <c r="AP57" s="1249"/>
      <c r="AQ57" s="1249"/>
      <c r="AR57" s="1249"/>
      <c r="AS57" s="1249"/>
      <c r="AT57" s="1249"/>
      <c r="AU57" s="1249"/>
      <c r="AV57" s="1249"/>
      <c r="AW57" s="1249"/>
      <c r="AX57" s="1249"/>
      <c r="AY57" s="1249"/>
      <c r="AZ57" s="1249"/>
      <c r="BA57" s="1249"/>
      <c r="BB57" s="1253" t="s">
        <v>575</v>
      </c>
      <c r="BC57" s="1253"/>
      <c r="BD57" s="1253"/>
      <c r="BE57" s="1253"/>
      <c r="BF57" s="1253"/>
      <c r="BG57" s="1253"/>
      <c r="BH57" s="1253"/>
      <c r="BI57" s="1253"/>
      <c r="BJ57" s="1253"/>
      <c r="BK57" s="1253"/>
      <c r="BL57" s="1253"/>
      <c r="BM57" s="1253"/>
      <c r="BN57" s="1253"/>
      <c r="BO57" s="1253"/>
      <c r="BP57" s="1254">
        <v>61.3</v>
      </c>
      <c r="BQ57" s="1254"/>
      <c r="BR57" s="1254"/>
      <c r="BS57" s="1254"/>
      <c r="BT57" s="1254"/>
      <c r="BU57" s="1254"/>
      <c r="BV57" s="1254"/>
      <c r="BW57" s="1254"/>
      <c r="BX57" s="1254">
        <v>62.2</v>
      </c>
      <c r="BY57" s="1254"/>
      <c r="BZ57" s="1254"/>
      <c r="CA57" s="1254"/>
      <c r="CB57" s="1254"/>
      <c r="CC57" s="1254"/>
      <c r="CD57" s="1254"/>
      <c r="CE57" s="1254"/>
      <c r="CF57" s="1254">
        <v>63.6</v>
      </c>
      <c r="CG57" s="1254"/>
      <c r="CH57" s="1254"/>
      <c r="CI57" s="1254"/>
      <c r="CJ57" s="1254"/>
      <c r="CK57" s="1254"/>
      <c r="CL57" s="1254"/>
      <c r="CM57" s="1254"/>
      <c r="CN57" s="1254">
        <v>64.7</v>
      </c>
      <c r="CO57" s="1254"/>
      <c r="CP57" s="1254"/>
      <c r="CQ57" s="1254"/>
      <c r="CR57" s="1254"/>
      <c r="CS57" s="1254"/>
      <c r="CT57" s="1254"/>
      <c r="CU57" s="1254"/>
      <c r="CV57" s="1254">
        <v>66.3</v>
      </c>
      <c r="CW57" s="1254"/>
      <c r="CX57" s="1254"/>
      <c r="CY57" s="1254"/>
      <c r="CZ57" s="1254"/>
      <c r="DA57" s="1254"/>
      <c r="DB57" s="1254"/>
      <c r="DC57" s="1254"/>
      <c r="DD57" s="1257"/>
      <c r="DE57" s="1255"/>
    </row>
    <row r="58" spans="1:109" s="1232" customFormat="1" x14ac:dyDescent="0.15">
      <c r="A58" s="1218"/>
      <c r="B58" s="1255"/>
      <c r="G58" s="1243"/>
      <c r="H58" s="1243"/>
      <c r="I58" s="1256"/>
      <c r="J58" s="1256"/>
      <c r="K58" s="1252"/>
      <c r="L58" s="1252"/>
      <c r="M58" s="1252"/>
      <c r="N58" s="1252"/>
      <c r="AM58" s="1218"/>
      <c r="AN58" s="1249"/>
      <c r="AO58" s="1249"/>
      <c r="AP58" s="1249"/>
      <c r="AQ58" s="1249"/>
      <c r="AR58" s="1249"/>
      <c r="AS58" s="1249"/>
      <c r="AT58" s="1249"/>
      <c r="AU58" s="1249"/>
      <c r="AV58" s="1249"/>
      <c r="AW58" s="1249"/>
      <c r="AX58" s="1249"/>
      <c r="AY58" s="1249"/>
      <c r="AZ58" s="1249"/>
      <c r="BA58" s="1249"/>
      <c r="BB58" s="1253"/>
      <c r="BC58" s="1253"/>
      <c r="BD58" s="1253"/>
      <c r="BE58" s="1253"/>
      <c r="BF58" s="1253"/>
      <c r="BG58" s="1253"/>
      <c r="BH58" s="1253"/>
      <c r="BI58" s="1253"/>
      <c r="BJ58" s="1253"/>
      <c r="BK58" s="1253"/>
      <c r="BL58" s="1253"/>
      <c r="BM58" s="1253"/>
      <c r="BN58" s="1253"/>
      <c r="BO58" s="1253"/>
      <c r="BP58" s="1254"/>
      <c r="BQ58" s="1254"/>
      <c r="BR58" s="1254"/>
      <c r="BS58" s="1254"/>
      <c r="BT58" s="1254"/>
      <c r="BU58" s="1254"/>
      <c r="BV58" s="1254"/>
      <c r="BW58" s="1254"/>
      <c r="BX58" s="1254"/>
      <c r="BY58" s="1254"/>
      <c r="BZ58" s="1254"/>
      <c r="CA58" s="1254"/>
      <c r="CB58" s="1254"/>
      <c r="CC58" s="1254"/>
      <c r="CD58" s="1254"/>
      <c r="CE58" s="1254"/>
      <c r="CF58" s="1254"/>
      <c r="CG58" s="1254"/>
      <c r="CH58" s="1254"/>
      <c r="CI58" s="1254"/>
      <c r="CJ58" s="1254"/>
      <c r="CK58" s="1254"/>
      <c r="CL58" s="1254"/>
      <c r="CM58" s="1254"/>
      <c r="CN58" s="1254"/>
      <c r="CO58" s="1254"/>
      <c r="CP58" s="1254"/>
      <c r="CQ58" s="1254"/>
      <c r="CR58" s="1254"/>
      <c r="CS58" s="1254"/>
      <c r="CT58" s="1254"/>
      <c r="CU58" s="1254"/>
      <c r="CV58" s="1254"/>
      <c r="CW58" s="1254"/>
      <c r="CX58" s="1254"/>
      <c r="CY58" s="1254"/>
      <c r="CZ58" s="1254"/>
      <c r="DA58" s="1254"/>
      <c r="DB58" s="1254"/>
      <c r="DC58" s="1254"/>
      <c r="DD58" s="1257"/>
      <c r="DE58" s="1255"/>
    </row>
    <row r="59" spans="1:109" s="1232" customFormat="1" x14ac:dyDescent="0.15">
      <c r="A59" s="1218"/>
      <c r="B59" s="1255"/>
      <c r="K59" s="1258"/>
      <c r="L59" s="1258"/>
      <c r="M59" s="1258"/>
      <c r="N59" s="1258"/>
      <c r="AQ59" s="1258"/>
      <c r="AR59" s="1258"/>
      <c r="AS59" s="1258"/>
      <c r="AT59" s="1258"/>
      <c r="BC59" s="1258"/>
      <c r="BD59" s="1258"/>
      <c r="BE59" s="1258"/>
      <c r="BF59" s="1258"/>
      <c r="BO59" s="1258"/>
      <c r="BP59" s="1258"/>
      <c r="BQ59" s="1258"/>
      <c r="BR59" s="1258"/>
      <c r="CA59" s="1258"/>
      <c r="CB59" s="1258"/>
      <c r="CC59" s="1258"/>
      <c r="CD59" s="1258"/>
      <c r="CM59" s="1258"/>
      <c r="CN59" s="1258"/>
      <c r="CO59" s="1258"/>
      <c r="CP59" s="1258"/>
      <c r="CY59" s="1258"/>
      <c r="CZ59" s="1258"/>
      <c r="DA59" s="1258"/>
      <c r="DB59" s="1258"/>
      <c r="DC59" s="1258"/>
      <c r="DD59" s="1257"/>
      <c r="DE59" s="1255"/>
    </row>
    <row r="60" spans="1:109" s="1232" customFormat="1" x14ac:dyDescent="0.15">
      <c r="A60" s="1218"/>
      <c r="B60" s="1255"/>
      <c r="K60" s="1258"/>
      <c r="L60" s="1258"/>
      <c r="M60" s="1258"/>
      <c r="N60" s="1258"/>
      <c r="AQ60" s="1258"/>
      <c r="AR60" s="1258"/>
      <c r="AS60" s="1258"/>
      <c r="AT60" s="1258"/>
      <c r="BC60" s="1258"/>
      <c r="BD60" s="1258"/>
      <c r="BE60" s="1258"/>
      <c r="BF60" s="1258"/>
      <c r="BO60" s="1258"/>
      <c r="BP60" s="1258"/>
      <c r="BQ60" s="1258"/>
      <c r="BR60" s="1258"/>
      <c r="CA60" s="1258"/>
      <c r="CB60" s="1258"/>
      <c r="CC60" s="1258"/>
      <c r="CD60" s="1258"/>
      <c r="CM60" s="1258"/>
      <c r="CN60" s="1258"/>
      <c r="CO60" s="1258"/>
      <c r="CP60" s="1258"/>
      <c r="CY60" s="1258"/>
      <c r="CZ60" s="1258"/>
      <c r="DA60" s="1258"/>
      <c r="DB60" s="1258"/>
      <c r="DC60" s="1258"/>
      <c r="DD60" s="1257"/>
      <c r="DE60" s="1255"/>
    </row>
    <row r="61" spans="1:109" s="1232" customFormat="1" x14ac:dyDescent="0.15">
      <c r="A61" s="1218"/>
      <c r="B61" s="1259"/>
      <c r="C61" s="1260"/>
      <c r="D61" s="1260"/>
      <c r="E61" s="1260"/>
      <c r="F61" s="1260"/>
      <c r="G61" s="1260"/>
      <c r="H61" s="1260"/>
      <c r="I61" s="1260"/>
      <c r="J61" s="1260"/>
      <c r="K61" s="1260"/>
      <c r="L61" s="1260"/>
      <c r="M61" s="1261"/>
      <c r="N61" s="1261"/>
      <c r="O61" s="1260"/>
      <c r="P61" s="1260"/>
      <c r="Q61" s="1260"/>
      <c r="R61" s="1260"/>
      <c r="S61" s="1260"/>
      <c r="T61" s="1260"/>
      <c r="U61" s="1260"/>
      <c r="V61" s="1260"/>
      <c r="W61" s="1260"/>
      <c r="X61" s="1260"/>
      <c r="Y61" s="1260"/>
      <c r="Z61" s="1260"/>
      <c r="AA61" s="1260"/>
      <c r="AB61" s="1260"/>
      <c r="AC61" s="1260"/>
      <c r="AD61" s="1260"/>
      <c r="AE61" s="1260"/>
      <c r="AF61" s="1260"/>
      <c r="AG61" s="1260"/>
      <c r="AH61" s="1260"/>
      <c r="AI61" s="1260"/>
      <c r="AJ61" s="1260"/>
      <c r="AK61" s="1260"/>
      <c r="AL61" s="1260"/>
      <c r="AM61" s="1260"/>
      <c r="AN61" s="1260"/>
      <c r="AO61" s="1260"/>
      <c r="AP61" s="1260"/>
      <c r="AQ61" s="1260"/>
      <c r="AR61" s="1260"/>
      <c r="AS61" s="1261"/>
      <c r="AT61" s="1261"/>
      <c r="AU61" s="1260"/>
      <c r="AV61" s="1260"/>
      <c r="AW61" s="1260"/>
      <c r="AX61" s="1260"/>
      <c r="AY61" s="1260"/>
      <c r="AZ61" s="1260"/>
      <c r="BA61" s="1260"/>
      <c r="BB61" s="1260"/>
      <c r="BC61" s="1260"/>
      <c r="BD61" s="1260"/>
      <c r="BE61" s="1261"/>
      <c r="BF61" s="1261"/>
      <c r="BG61" s="1260"/>
      <c r="BH61" s="1260"/>
      <c r="BI61" s="1260"/>
      <c r="BJ61" s="1260"/>
      <c r="BK61" s="1260"/>
      <c r="BL61" s="1260"/>
      <c r="BM61" s="1260"/>
      <c r="BN61" s="1260"/>
      <c r="BO61" s="1260"/>
      <c r="BP61" s="1260"/>
      <c r="BQ61" s="1261"/>
      <c r="BR61" s="1261"/>
      <c r="BS61" s="1260"/>
      <c r="BT61" s="1260"/>
      <c r="BU61" s="1260"/>
      <c r="BV61" s="1260"/>
      <c r="BW61" s="1260"/>
      <c r="BX61" s="1260"/>
      <c r="BY61" s="1260"/>
      <c r="BZ61" s="1260"/>
      <c r="CA61" s="1260"/>
      <c r="CB61" s="1260"/>
      <c r="CC61" s="1261"/>
      <c r="CD61" s="1261"/>
      <c r="CE61" s="1260"/>
      <c r="CF61" s="1260"/>
      <c r="CG61" s="1260"/>
      <c r="CH61" s="1260"/>
      <c r="CI61" s="1260"/>
      <c r="CJ61" s="1260"/>
      <c r="CK61" s="1260"/>
      <c r="CL61" s="1260"/>
      <c r="CM61" s="1260"/>
      <c r="CN61" s="1260"/>
      <c r="CO61" s="1261"/>
      <c r="CP61" s="1261"/>
      <c r="CQ61" s="1260"/>
      <c r="CR61" s="1260"/>
      <c r="CS61" s="1260"/>
      <c r="CT61" s="1260"/>
      <c r="CU61" s="1260"/>
      <c r="CV61" s="1260"/>
      <c r="CW61" s="1260"/>
      <c r="CX61" s="1260"/>
      <c r="CY61" s="1260"/>
      <c r="CZ61" s="1260"/>
      <c r="DA61" s="1261"/>
      <c r="DB61" s="1261"/>
      <c r="DC61" s="1261"/>
      <c r="DD61" s="1262"/>
      <c r="DE61" s="1255"/>
    </row>
    <row r="62" spans="1:109" x14ac:dyDescent="0.15">
      <c r="B62" s="1229"/>
      <c r="C62" s="1229"/>
      <c r="D62" s="1229"/>
      <c r="E62" s="1229"/>
      <c r="F62" s="1229"/>
      <c r="G62" s="1229"/>
      <c r="H62" s="1229"/>
      <c r="I62" s="1229"/>
      <c r="J62" s="1229"/>
      <c r="K62" s="1229"/>
      <c r="L62" s="1229"/>
      <c r="M62" s="1229"/>
      <c r="N62" s="1229"/>
      <c r="O62" s="1229"/>
      <c r="P62" s="1229"/>
      <c r="Q62" s="1229"/>
      <c r="R62" s="1229"/>
      <c r="S62" s="1229"/>
      <c r="T62" s="1229"/>
      <c r="U62" s="1229"/>
      <c r="V62" s="1229"/>
      <c r="W62" s="1229"/>
      <c r="X62" s="1229"/>
      <c r="Y62" s="1229"/>
      <c r="Z62" s="1229"/>
      <c r="AA62" s="1229"/>
      <c r="AB62" s="1229"/>
      <c r="AC62" s="1229"/>
      <c r="AD62" s="1229"/>
      <c r="AE62" s="1229"/>
      <c r="AF62" s="1229"/>
      <c r="AG62" s="1229"/>
      <c r="AH62" s="1229"/>
      <c r="AI62" s="1229"/>
      <c r="AJ62" s="1229"/>
      <c r="AK62" s="1229"/>
      <c r="AL62" s="1229"/>
      <c r="AM62" s="1229"/>
      <c r="AN62" s="1229"/>
      <c r="AO62" s="1229"/>
      <c r="AP62" s="1229"/>
      <c r="AQ62" s="1229"/>
      <c r="AR62" s="1229"/>
      <c r="AS62" s="1229"/>
      <c r="AT62" s="1229"/>
      <c r="AU62" s="1229"/>
      <c r="AV62" s="1229"/>
      <c r="AW62" s="1229"/>
      <c r="AX62" s="1229"/>
      <c r="AY62" s="1229"/>
      <c r="AZ62" s="1229"/>
      <c r="BA62" s="1229"/>
      <c r="BB62" s="1229"/>
      <c r="BC62" s="1229"/>
      <c r="BD62" s="1229"/>
      <c r="BE62" s="1229"/>
      <c r="BF62" s="1229"/>
      <c r="BG62" s="1229"/>
      <c r="BH62" s="1229"/>
      <c r="BI62" s="1229"/>
      <c r="BJ62" s="1229"/>
      <c r="BK62" s="1229"/>
      <c r="BL62" s="1229"/>
      <c r="BM62" s="1229"/>
      <c r="BN62" s="1229"/>
      <c r="BO62" s="1229"/>
      <c r="BP62" s="1229"/>
      <c r="BQ62" s="1229"/>
      <c r="BR62" s="1229"/>
      <c r="BS62" s="1229"/>
      <c r="BT62" s="1229"/>
      <c r="BU62" s="1229"/>
      <c r="BV62" s="1229"/>
      <c r="BW62" s="1229"/>
      <c r="BX62" s="1229"/>
      <c r="BY62" s="1229"/>
      <c r="BZ62" s="1229"/>
      <c r="CA62" s="1229"/>
      <c r="CB62" s="1229"/>
      <c r="CC62" s="1229"/>
      <c r="CD62" s="1229"/>
      <c r="CE62" s="1229"/>
      <c r="CF62" s="1229"/>
      <c r="CG62" s="1229"/>
      <c r="CH62" s="1229"/>
      <c r="CI62" s="1229"/>
      <c r="CJ62" s="1229"/>
      <c r="CK62" s="1229"/>
      <c r="CL62" s="1229"/>
      <c r="CM62" s="1229"/>
      <c r="CN62" s="1229"/>
      <c r="CO62" s="1229"/>
      <c r="CP62" s="1229"/>
      <c r="CQ62" s="1229"/>
      <c r="CR62" s="1229"/>
      <c r="CS62" s="1229"/>
      <c r="CT62" s="1229"/>
      <c r="CU62" s="1229"/>
      <c r="CV62" s="1229"/>
      <c r="CW62" s="1229"/>
      <c r="CX62" s="1229"/>
      <c r="CY62" s="1229"/>
      <c r="CZ62" s="1229"/>
      <c r="DA62" s="1229"/>
      <c r="DB62" s="1229"/>
      <c r="DC62" s="1229"/>
      <c r="DD62" s="1229"/>
      <c r="DE62" s="1218"/>
    </row>
    <row r="63" spans="1:109" ht="17.25" x14ac:dyDescent="0.15">
      <c r="B63" s="1263" t="s">
        <v>577</v>
      </c>
    </row>
    <row r="64" spans="1:109" x14ac:dyDescent="0.15">
      <c r="B64" s="1224"/>
      <c r="G64" s="1231"/>
      <c r="I64" s="1264"/>
      <c r="J64" s="1264"/>
      <c r="K64" s="1264"/>
      <c r="L64" s="1264"/>
      <c r="M64" s="1264"/>
      <c r="N64" s="1265"/>
      <c r="AM64" s="1231"/>
      <c r="AN64" s="1231" t="s">
        <v>570</v>
      </c>
      <c r="AP64" s="1232"/>
      <c r="AQ64" s="1232"/>
      <c r="AR64" s="1232"/>
      <c r="AY64" s="1231"/>
      <c r="BA64" s="1232"/>
      <c r="BB64" s="1232"/>
      <c r="BC64" s="1232"/>
      <c r="BK64" s="1231"/>
      <c r="BM64" s="1232"/>
      <c r="BN64" s="1232"/>
      <c r="BO64" s="1232"/>
      <c r="BW64" s="1231"/>
      <c r="BY64" s="1232"/>
      <c r="BZ64" s="1232"/>
      <c r="CA64" s="1232"/>
      <c r="CI64" s="1231"/>
      <c r="CK64" s="1232"/>
      <c r="CL64" s="1232"/>
      <c r="CM64" s="1232"/>
      <c r="CU64" s="1231"/>
      <c r="CW64" s="1232"/>
      <c r="CX64" s="1232"/>
      <c r="CY64" s="1232"/>
    </row>
    <row r="65" spans="2:107" x14ac:dyDescent="0.15">
      <c r="B65" s="1224"/>
      <c r="AN65" s="1233" t="s">
        <v>578</v>
      </c>
      <c r="AO65" s="1234"/>
      <c r="AP65" s="1234"/>
      <c r="AQ65" s="1234"/>
      <c r="AR65" s="1234"/>
      <c r="AS65" s="1234"/>
      <c r="AT65" s="1234"/>
      <c r="AU65" s="1234"/>
      <c r="AV65" s="1234"/>
      <c r="AW65" s="1234"/>
      <c r="AX65" s="1234"/>
      <c r="AY65" s="1234"/>
      <c r="AZ65" s="1234"/>
      <c r="BA65" s="1234"/>
      <c r="BB65" s="1234"/>
      <c r="BC65" s="1234"/>
      <c r="BD65" s="1234"/>
      <c r="BE65" s="1234"/>
      <c r="BF65" s="1234"/>
      <c r="BG65" s="1234"/>
      <c r="BH65" s="1234"/>
      <c r="BI65" s="1234"/>
      <c r="BJ65" s="1234"/>
      <c r="BK65" s="1234"/>
      <c r="BL65" s="1234"/>
      <c r="BM65" s="1234"/>
      <c r="BN65" s="1234"/>
      <c r="BO65" s="1234"/>
      <c r="BP65" s="1234"/>
      <c r="BQ65" s="1234"/>
      <c r="BR65" s="1234"/>
      <c r="BS65" s="1234"/>
      <c r="BT65" s="1234"/>
      <c r="BU65" s="1234"/>
      <c r="BV65" s="1234"/>
      <c r="BW65" s="1234"/>
      <c r="BX65" s="1234"/>
      <c r="BY65" s="1234"/>
      <c r="BZ65" s="1234"/>
      <c r="CA65" s="1234"/>
      <c r="CB65" s="1234"/>
      <c r="CC65" s="1234"/>
      <c r="CD65" s="1234"/>
      <c r="CE65" s="1234"/>
      <c r="CF65" s="1234"/>
      <c r="CG65" s="1234"/>
      <c r="CH65" s="1234"/>
      <c r="CI65" s="1234"/>
      <c r="CJ65" s="1234"/>
      <c r="CK65" s="1234"/>
      <c r="CL65" s="1234"/>
      <c r="CM65" s="1234"/>
      <c r="CN65" s="1234"/>
      <c r="CO65" s="1234"/>
      <c r="CP65" s="1234"/>
      <c r="CQ65" s="1234"/>
      <c r="CR65" s="1234"/>
      <c r="CS65" s="1234"/>
      <c r="CT65" s="1234"/>
      <c r="CU65" s="1234"/>
      <c r="CV65" s="1234"/>
      <c r="CW65" s="1234"/>
      <c r="CX65" s="1234"/>
      <c r="CY65" s="1234"/>
      <c r="CZ65" s="1234"/>
      <c r="DA65" s="1234"/>
      <c r="DB65" s="1234"/>
      <c r="DC65" s="1235"/>
    </row>
    <row r="66" spans="2:107" x14ac:dyDescent="0.15">
      <c r="B66" s="1224"/>
      <c r="AN66" s="1236"/>
      <c r="AO66" s="1237"/>
      <c r="AP66" s="1237"/>
      <c r="AQ66" s="1237"/>
      <c r="AR66" s="1237"/>
      <c r="AS66" s="1237"/>
      <c r="AT66" s="1237"/>
      <c r="AU66" s="1237"/>
      <c r="AV66" s="1237"/>
      <c r="AW66" s="1237"/>
      <c r="AX66" s="1237"/>
      <c r="AY66" s="1237"/>
      <c r="AZ66" s="1237"/>
      <c r="BA66" s="1237"/>
      <c r="BB66" s="1237"/>
      <c r="BC66" s="1237"/>
      <c r="BD66" s="1237"/>
      <c r="BE66" s="1237"/>
      <c r="BF66" s="1237"/>
      <c r="BG66" s="1237"/>
      <c r="BH66" s="1237"/>
      <c r="BI66" s="1237"/>
      <c r="BJ66" s="1237"/>
      <c r="BK66" s="1237"/>
      <c r="BL66" s="1237"/>
      <c r="BM66" s="1237"/>
      <c r="BN66" s="1237"/>
      <c r="BO66" s="1237"/>
      <c r="BP66" s="1237"/>
      <c r="BQ66" s="1237"/>
      <c r="BR66" s="1237"/>
      <c r="BS66" s="1237"/>
      <c r="BT66" s="1237"/>
      <c r="BU66" s="1237"/>
      <c r="BV66" s="1237"/>
      <c r="BW66" s="1237"/>
      <c r="BX66" s="1237"/>
      <c r="BY66" s="1237"/>
      <c r="BZ66" s="1237"/>
      <c r="CA66" s="1237"/>
      <c r="CB66" s="1237"/>
      <c r="CC66" s="1237"/>
      <c r="CD66" s="1237"/>
      <c r="CE66" s="1237"/>
      <c r="CF66" s="1237"/>
      <c r="CG66" s="1237"/>
      <c r="CH66" s="1237"/>
      <c r="CI66" s="1237"/>
      <c r="CJ66" s="1237"/>
      <c r="CK66" s="1237"/>
      <c r="CL66" s="1237"/>
      <c r="CM66" s="1237"/>
      <c r="CN66" s="1237"/>
      <c r="CO66" s="1237"/>
      <c r="CP66" s="1237"/>
      <c r="CQ66" s="1237"/>
      <c r="CR66" s="1237"/>
      <c r="CS66" s="1237"/>
      <c r="CT66" s="1237"/>
      <c r="CU66" s="1237"/>
      <c r="CV66" s="1237"/>
      <c r="CW66" s="1237"/>
      <c r="CX66" s="1237"/>
      <c r="CY66" s="1237"/>
      <c r="CZ66" s="1237"/>
      <c r="DA66" s="1237"/>
      <c r="DB66" s="1237"/>
      <c r="DC66" s="1238"/>
    </row>
    <row r="67" spans="2:107" x14ac:dyDescent="0.15">
      <c r="B67" s="1224"/>
      <c r="AN67" s="1236"/>
      <c r="AO67" s="1237"/>
      <c r="AP67" s="1237"/>
      <c r="AQ67" s="1237"/>
      <c r="AR67" s="1237"/>
      <c r="AS67" s="1237"/>
      <c r="AT67" s="1237"/>
      <c r="AU67" s="1237"/>
      <c r="AV67" s="1237"/>
      <c r="AW67" s="1237"/>
      <c r="AX67" s="1237"/>
      <c r="AY67" s="1237"/>
      <c r="AZ67" s="1237"/>
      <c r="BA67" s="1237"/>
      <c r="BB67" s="1237"/>
      <c r="BC67" s="1237"/>
      <c r="BD67" s="1237"/>
      <c r="BE67" s="1237"/>
      <c r="BF67" s="1237"/>
      <c r="BG67" s="1237"/>
      <c r="BH67" s="1237"/>
      <c r="BI67" s="1237"/>
      <c r="BJ67" s="1237"/>
      <c r="BK67" s="1237"/>
      <c r="BL67" s="1237"/>
      <c r="BM67" s="1237"/>
      <c r="BN67" s="1237"/>
      <c r="BO67" s="1237"/>
      <c r="BP67" s="1237"/>
      <c r="BQ67" s="1237"/>
      <c r="BR67" s="1237"/>
      <c r="BS67" s="1237"/>
      <c r="BT67" s="1237"/>
      <c r="BU67" s="1237"/>
      <c r="BV67" s="1237"/>
      <c r="BW67" s="1237"/>
      <c r="BX67" s="1237"/>
      <c r="BY67" s="1237"/>
      <c r="BZ67" s="1237"/>
      <c r="CA67" s="1237"/>
      <c r="CB67" s="1237"/>
      <c r="CC67" s="1237"/>
      <c r="CD67" s="1237"/>
      <c r="CE67" s="1237"/>
      <c r="CF67" s="1237"/>
      <c r="CG67" s="1237"/>
      <c r="CH67" s="1237"/>
      <c r="CI67" s="1237"/>
      <c r="CJ67" s="1237"/>
      <c r="CK67" s="1237"/>
      <c r="CL67" s="1237"/>
      <c r="CM67" s="1237"/>
      <c r="CN67" s="1237"/>
      <c r="CO67" s="1237"/>
      <c r="CP67" s="1237"/>
      <c r="CQ67" s="1237"/>
      <c r="CR67" s="1237"/>
      <c r="CS67" s="1237"/>
      <c r="CT67" s="1237"/>
      <c r="CU67" s="1237"/>
      <c r="CV67" s="1237"/>
      <c r="CW67" s="1237"/>
      <c r="CX67" s="1237"/>
      <c r="CY67" s="1237"/>
      <c r="CZ67" s="1237"/>
      <c r="DA67" s="1237"/>
      <c r="DB67" s="1237"/>
      <c r="DC67" s="1238"/>
    </row>
    <row r="68" spans="2:107" x14ac:dyDescent="0.15">
      <c r="B68" s="1224"/>
      <c r="AN68" s="1236"/>
      <c r="AO68" s="1237"/>
      <c r="AP68" s="1237"/>
      <c r="AQ68" s="1237"/>
      <c r="AR68" s="1237"/>
      <c r="AS68" s="1237"/>
      <c r="AT68" s="1237"/>
      <c r="AU68" s="1237"/>
      <c r="AV68" s="1237"/>
      <c r="AW68" s="1237"/>
      <c r="AX68" s="1237"/>
      <c r="AY68" s="1237"/>
      <c r="AZ68" s="1237"/>
      <c r="BA68" s="1237"/>
      <c r="BB68" s="1237"/>
      <c r="BC68" s="1237"/>
      <c r="BD68" s="1237"/>
      <c r="BE68" s="1237"/>
      <c r="BF68" s="1237"/>
      <c r="BG68" s="1237"/>
      <c r="BH68" s="1237"/>
      <c r="BI68" s="1237"/>
      <c r="BJ68" s="1237"/>
      <c r="BK68" s="1237"/>
      <c r="BL68" s="1237"/>
      <c r="BM68" s="1237"/>
      <c r="BN68" s="1237"/>
      <c r="BO68" s="1237"/>
      <c r="BP68" s="1237"/>
      <c r="BQ68" s="1237"/>
      <c r="BR68" s="1237"/>
      <c r="BS68" s="1237"/>
      <c r="BT68" s="1237"/>
      <c r="BU68" s="1237"/>
      <c r="BV68" s="1237"/>
      <c r="BW68" s="1237"/>
      <c r="BX68" s="1237"/>
      <c r="BY68" s="1237"/>
      <c r="BZ68" s="1237"/>
      <c r="CA68" s="1237"/>
      <c r="CB68" s="1237"/>
      <c r="CC68" s="1237"/>
      <c r="CD68" s="1237"/>
      <c r="CE68" s="1237"/>
      <c r="CF68" s="1237"/>
      <c r="CG68" s="1237"/>
      <c r="CH68" s="1237"/>
      <c r="CI68" s="1237"/>
      <c r="CJ68" s="1237"/>
      <c r="CK68" s="1237"/>
      <c r="CL68" s="1237"/>
      <c r="CM68" s="1237"/>
      <c r="CN68" s="1237"/>
      <c r="CO68" s="1237"/>
      <c r="CP68" s="1237"/>
      <c r="CQ68" s="1237"/>
      <c r="CR68" s="1237"/>
      <c r="CS68" s="1237"/>
      <c r="CT68" s="1237"/>
      <c r="CU68" s="1237"/>
      <c r="CV68" s="1237"/>
      <c r="CW68" s="1237"/>
      <c r="CX68" s="1237"/>
      <c r="CY68" s="1237"/>
      <c r="CZ68" s="1237"/>
      <c r="DA68" s="1237"/>
      <c r="DB68" s="1237"/>
      <c r="DC68" s="1238"/>
    </row>
    <row r="69" spans="2:107" x14ac:dyDescent="0.15">
      <c r="B69" s="1224"/>
      <c r="AN69" s="1239"/>
      <c r="AO69" s="1240"/>
      <c r="AP69" s="1240"/>
      <c r="AQ69" s="1240"/>
      <c r="AR69" s="1240"/>
      <c r="AS69" s="1240"/>
      <c r="AT69" s="1240"/>
      <c r="AU69" s="1240"/>
      <c r="AV69" s="1240"/>
      <c r="AW69" s="1240"/>
      <c r="AX69" s="1240"/>
      <c r="AY69" s="1240"/>
      <c r="AZ69" s="1240"/>
      <c r="BA69" s="1240"/>
      <c r="BB69" s="1240"/>
      <c r="BC69" s="1240"/>
      <c r="BD69" s="1240"/>
      <c r="BE69" s="1240"/>
      <c r="BF69" s="1240"/>
      <c r="BG69" s="1240"/>
      <c r="BH69" s="1240"/>
      <c r="BI69" s="1240"/>
      <c r="BJ69" s="1240"/>
      <c r="BK69" s="1240"/>
      <c r="BL69" s="1240"/>
      <c r="BM69" s="1240"/>
      <c r="BN69" s="1240"/>
      <c r="BO69" s="1240"/>
      <c r="BP69" s="1240"/>
      <c r="BQ69" s="1240"/>
      <c r="BR69" s="1240"/>
      <c r="BS69" s="1240"/>
      <c r="BT69" s="1240"/>
      <c r="BU69" s="1240"/>
      <c r="BV69" s="1240"/>
      <c r="BW69" s="1240"/>
      <c r="BX69" s="1240"/>
      <c r="BY69" s="1240"/>
      <c r="BZ69" s="1240"/>
      <c r="CA69" s="1240"/>
      <c r="CB69" s="1240"/>
      <c r="CC69" s="1240"/>
      <c r="CD69" s="1240"/>
      <c r="CE69" s="1240"/>
      <c r="CF69" s="1240"/>
      <c r="CG69" s="1240"/>
      <c r="CH69" s="1240"/>
      <c r="CI69" s="1240"/>
      <c r="CJ69" s="1240"/>
      <c r="CK69" s="1240"/>
      <c r="CL69" s="1240"/>
      <c r="CM69" s="1240"/>
      <c r="CN69" s="1240"/>
      <c r="CO69" s="1240"/>
      <c r="CP69" s="1240"/>
      <c r="CQ69" s="1240"/>
      <c r="CR69" s="1240"/>
      <c r="CS69" s="1240"/>
      <c r="CT69" s="1240"/>
      <c r="CU69" s="1240"/>
      <c r="CV69" s="1240"/>
      <c r="CW69" s="1240"/>
      <c r="CX69" s="1240"/>
      <c r="CY69" s="1240"/>
      <c r="CZ69" s="1240"/>
      <c r="DA69" s="1240"/>
      <c r="DB69" s="1240"/>
      <c r="DC69" s="1241"/>
    </row>
    <row r="70" spans="2:107" x14ac:dyDescent="0.15">
      <c r="B70" s="1224"/>
      <c r="H70" s="1266"/>
      <c r="I70" s="1266"/>
      <c r="J70" s="1267"/>
      <c r="K70" s="1267"/>
      <c r="L70" s="1268"/>
      <c r="M70" s="1267"/>
      <c r="N70" s="1268"/>
      <c r="AN70" s="1242"/>
      <c r="AO70" s="1242"/>
      <c r="AP70" s="1242"/>
      <c r="AZ70" s="1242"/>
      <c r="BA70" s="1242"/>
      <c r="BB70" s="1242"/>
      <c r="BL70" s="1242"/>
      <c r="BM70" s="1242"/>
      <c r="BN70" s="1242"/>
      <c r="BX70" s="1242"/>
      <c r="BY70" s="1242"/>
      <c r="BZ70" s="1242"/>
      <c r="CJ70" s="1242"/>
      <c r="CK70" s="1242"/>
      <c r="CL70" s="1242"/>
      <c r="CV70" s="1242"/>
      <c r="CW70" s="1242"/>
      <c r="CX70" s="1242"/>
    </row>
    <row r="71" spans="2:107" x14ac:dyDescent="0.15">
      <c r="B71" s="1224"/>
      <c r="G71" s="1269"/>
      <c r="I71" s="1270"/>
      <c r="J71" s="1267"/>
      <c r="K71" s="1267"/>
      <c r="L71" s="1268"/>
      <c r="M71" s="1267"/>
      <c r="N71" s="1268"/>
      <c r="AM71" s="1269"/>
      <c r="AN71" s="1218" t="s">
        <v>572</v>
      </c>
    </row>
    <row r="72" spans="2:107" x14ac:dyDescent="0.15">
      <c r="B72" s="1224"/>
      <c r="G72" s="1243"/>
      <c r="H72" s="1243"/>
      <c r="I72" s="1243"/>
      <c r="J72" s="1243"/>
      <c r="K72" s="1244"/>
      <c r="L72" s="1244"/>
      <c r="M72" s="1245"/>
      <c r="N72" s="1245"/>
      <c r="AN72" s="1246"/>
      <c r="AO72" s="1247"/>
      <c r="AP72" s="1247"/>
      <c r="AQ72" s="1247"/>
      <c r="AR72" s="1247"/>
      <c r="AS72" s="1247"/>
      <c r="AT72" s="1247"/>
      <c r="AU72" s="1247"/>
      <c r="AV72" s="1247"/>
      <c r="AW72" s="1247"/>
      <c r="AX72" s="1247"/>
      <c r="AY72" s="1247"/>
      <c r="AZ72" s="1247"/>
      <c r="BA72" s="1247"/>
      <c r="BB72" s="1247"/>
      <c r="BC72" s="1247"/>
      <c r="BD72" s="1247"/>
      <c r="BE72" s="1247"/>
      <c r="BF72" s="1247"/>
      <c r="BG72" s="1247"/>
      <c r="BH72" s="1247"/>
      <c r="BI72" s="1247"/>
      <c r="BJ72" s="1247"/>
      <c r="BK72" s="1247"/>
      <c r="BL72" s="1247"/>
      <c r="BM72" s="1247"/>
      <c r="BN72" s="1247"/>
      <c r="BO72" s="1248"/>
      <c r="BP72" s="1249" t="s">
        <v>530</v>
      </c>
      <c r="BQ72" s="1249"/>
      <c r="BR72" s="1249"/>
      <c r="BS72" s="1249"/>
      <c r="BT72" s="1249"/>
      <c r="BU72" s="1249"/>
      <c r="BV72" s="1249"/>
      <c r="BW72" s="1249"/>
      <c r="BX72" s="1249" t="s">
        <v>531</v>
      </c>
      <c r="BY72" s="1249"/>
      <c r="BZ72" s="1249"/>
      <c r="CA72" s="1249"/>
      <c r="CB72" s="1249"/>
      <c r="CC72" s="1249"/>
      <c r="CD72" s="1249"/>
      <c r="CE72" s="1249"/>
      <c r="CF72" s="1249" t="s">
        <v>532</v>
      </c>
      <c r="CG72" s="1249"/>
      <c r="CH72" s="1249"/>
      <c r="CI72" s="1249"/>
      <c r="CJ72" s="1249"/>
      <c r="CK72" s="1249"/>
      <c r="CL72" s="1249"/>
      <c r="CM72" s="1249"/>
      <c r="CN72" s="1249" t="s">
        <v>533</v>
      </c>
      <c r="CO72" s="1249"/>
      <c r="CP72" s="1249"/>
      <c r="CQ72" s="1249"/>
      <c r="CR72" s="1249"/>
      <c r="CS72" s="1249"/>
      <c r="CT72" s="1249"/>
      <c r="CU72" s="1249"/>
      <c r="CV72" s="1249" t="s">
        <v>534</v>
      </c>
      <c r="CW72" s="1249"/>
      <c r="CX72" s="1249"/>
      <c r="CY72" s="1249"/>
      <c r="CZ72" s="1249"/>
      <c r="DA72" s="1249"/>
      <c r="DB72" s="1249"/>
      <c r="DC72" s="1249"/>
    </row>
    <row r="73" spans="2:107" x14ac:dyDescent="0.15">
      <c r="B73" s="1224"/>
      <c r="G73" s="1250"/>
      <c r="H73" s="1250"/>
      <c r="I73" s="1250"/>
      <c r="J73" s="1250"/>
      <c r="K73" s="1271"/>
      <c r="L73" s="1271"/>
      <c r="M73" s="1271"/>
      <c r="N73" s="1271"/>
      <c r="AM73" s="1242"/>
      <c r="AN73" s="1253" t="s">
        <v>573</v>
      </c>
      <c r="AO73" s="1253"/>
      <c r="AP73" s="1253"/>
      <c r="AQ73" s="1253"/>
      <c r="AR73" s="1253"/>
      <c r="AS73" s="1253"/>
      <c r="AT73" s="1253"/>
      <c r="AU73" s="1253"/>
      <c r="AV73" s="1253"/>
      <c r="AW73" s="1253"/>
      <c r="AX73" s="1253"/>
      <c r="AY73" s="1253"/>
      <c r="AZ73" s="1253"/>
      <c r="BA73" s="1253"/>
      <c r="BB73" s="1253" t="s">
        <v>574</v>
      </c>
      <c r="BC73" s="1253"/>
      <c r="BD73" s="1253"/>
      <c r="BE73" s="1253"/>
      <c r="BF73" s="1253"/>
      <c r="BG73" s="1253"/>
      <c r="BH73" s="1253"/>
      <c r="BI73" s="1253"/>
      <c r="BJ73" s="1253"/>
      <c r="BK73" s="1253"/>
      <c r="BL73" s="1253"/>
      <c r="BM73" s="1253"/>
      <c r="BN73" s="1253"/>
      <c r="BO73" s="1253"/>
      <c r="BP73" s="1254">
        <v>89.2</v>
      </c>
      <c r="BQ73" s="1254"/>
      <c r="BR73" s="1254"/>
      <c r="BS73" s="1254"/>
      <c r="BT73" s="1254"/>
      <c r="BU73" s="1254"/>
      <c r="BV73" s="1254"/>
      <c r="BW73" s="1254"/>
      <c r="BX73" s="1254">
        <v>71.2</v>
      </c>
      <c r="BY73" s="1254"/>
      <c r="BZ73" s="1254"/>
      <c r="CA73" s="1254"/>
      <c r="CB73" s="1254"/>
      <c r="CC73" s="1254"/>
      <c r="CD73" s="1254"/>
      <c r="CE73" s="1254"/>
      <c r="CF73" s="1254">
        <v>51.5</v>
      </c>
      <c r="CG73" s="1254"/>
      <c r="CH73" s="1254"/>
      <c r="CI73" s="1254"/>
      <c r="CJ73" s="1254"/>
      <c r="CK73" s="1254"/>
      <c r="CL73" s="1254"/>
      <c r="CM73" s="1254"/>
      <c r="CN73" s="1254">
        <v>37.799999999999997</v>
      </c>
      <c r="CO73" s="1254"/>
      <c r="CP73" s="1254"/>
      <c r="CQ73" s="1254"/>
      <c r="CR73" s="1254"/>
      <c r="CS73" s="1254"/>
      <c r="CT73" s="1254"/>
      <c r="CU73" s="1254"/>
      <c r="CV73" s="1254">
        <v>32.6</v>
      </c>
      <c r="CW73" s="1254"/>
      <c r="CX73" s="1254"/>
      <c r="CY73" s="1254"/>
      <c r="CZ73" s="1254"/>
      <c r="DA73" s="1254"/>
      <c r="DB73" s="1254"/>
      <c r="DC73" s="1254"/>
    </row>
    <row r="74" spans="2:107" x14ac:dyDescent="0.15">
      <c r="B74" s="1224"/>
      <c r="G74" s="1250"/>
      <c r="H74" s="1250"/>
      <c r="I74" s="1250"/>
      <c r="J74" s="1250"/>
      <c r="K74" s="1271"/>
      <c r="L74" s="1271"/>
      <c r="M74" s="1271"/>
      <c r="N74" s="1271"/>
      <c r="AM74" s="1242"/>
      <c r="AN74" s="1253"/>
      <c r="AO74" s="1253"/>
      <c r="AP74" s="1253"/>
      <c r="AQ74" s="1253"/>
      <c r="AR74" s="1253"/>
      <c r="AS74" s="1253"/>
      <c r="AT74" s="1253"/>
      <c r="AU74" s="1253"/>
      <c r="AV74" s="1253"/>
      <c r="AW74" s="1253"/>
      <c r="AX74" s="1253"/>
      <c r="AY74" s="1253"/>
      <c r="AZ74" s="1253"/>
      <c r="BA74" s="1253"/>
      <c r="BB74" s="1253"/>
      <c r="BC74" s="1253"/>
      <c r="BD74" s="1253"/>
      <c r="BE74" s="1253"/>
      <c r="BF74" s="1253"/>
      <c r="BG74" s="1253"/>
      <c r="BH74" s="1253"/>
      <c r="BI74" s="1253"/>
      <c r="BJ74" s="1253"/>
      <c r="BK74" s="1253"/>
      <c r="BL74" s="1253"/>
      <c r="BM74" s="1253"/>
      <c r="BN74" s="1253"/>
      <c r="BO74" s="1253"/>
      <c r="BP74" s="1254"/>
      <c r="BQ74" s="1254"/>
      <c r="BR74" s="1254"/>
      <c r="BS74" s="1254"/>
      <c r="BT74" s="1254"/>
      <c r="BU74" s="1254"/>
      <c r="BV74" s="1254"/>
      <c r="BW74" s="1254"/>
      <c r="BX74" s="1254"/>
      <c r="BY74" s="1254"/>
      <c r="BZ74" s="1254"/>
      <c r="CA74" s="1254"/>
      <c r="CB74" s="1254"/>
      <c r="CC74" s="1254"/>
      <c r="CD74" s="1254"/>
      <c r="CE74" s="1254"/>
      <c r="CF74" s="1254"/>
      <c r="CG74" s="1254"/>
      <c r="CH74" s="1254"/>
      <c r="CI74" s="1254"/>
      <c r="CJ74" s="1254"/>
      <c r="CK74" s="1254"/>
      <c r="CL74" s="1254"/>
      <c r="CM74" s="1254"/>
      <c r="CN74" s="1254"/>
      <c r="CO74" s="1254"/>
      <c r="CP74" s="1254"/>
      <c r="CQ74" s="1254"/>
      <c r="CR74" s="1254"/>
      <c r="CS74" s="1254"/>
      <c r="CT74" s="1254"/>
      <c r="CU74" s="1254"/>
      <c r="CV74" s="1254"/>
      <c r="CW74" s="1254"/>
      <c r="CX74" s="1254"/>
      <c r="CY74" s="1254"/>
      <c r="CZ74" s="1254"/>
      <c r="DA74" s="1254"/>
      <c r="DB74" s="1254"/>
      <c r="DC74" s="1254"/>
    </row>
    <row r="75" spans="2:107" x14ac:dyDescent="0.15">
      <c r="B75" s="1224"/>
      <c r="G75" s="1250"/>
      <c r="H75" s="1250"/>
      <c r="I75" s="1243"/>
      <c r="J75" s="1243"/>
      <c r="K75" s="1252"/>
      <c r="L75" s="1252"/>
      <c r="M75" s="1252"/>
      <c r="N75" s="1252"/>
      <c r="AM75" s="1242"/>
      <c r="AN75" s="1253"/>
      <c r="AO75" s="1253"/>
      <c r="AP75" s="1253"/>
      <c r="AQ75" s="1253"/>
      <c r="AR75" s="1253"/>
      <c r="AS75" s="1253"/>
      <c r="AT75" s="1253"/>
      <c r="AU75" s="1253"/>
      <c r="AV75" s="1253"/>
      <c r="AW75" s="1253"/>
      <c r="AX75" s="1253"/>
      <c r="AY75" s="1253"/>
      <c r="AZ75" s="1253"/>
      <c r="BA75" s="1253"/>
      <c r="BB75" s="1253" t="s">
        <v>579</v>
      </c>
      <c r="BC75" s="1253"/>
      <c r="BD75" s="1253"/>
      <c r="BE75" s="1253"/>
      <c r="BF75" s="1253"/>
      <c r="BG75" s="1253"/>
      <c r="BH75" s="1253"/>
      <c r="BI75" s="1253"/>
      <c r="BJ75" s="1253"/>
      <c r="BK75" s="1253"/>
      <c r="BL75" s="1253"/>
      <c r="BM75" s="1253"/>
      <c r="BN75" s="1253"/>
      <c r="BO75" s="1253"/>
      <c r="BP75" s="1254">
        <v>7.5</v>
      </c>
      <c r="BQ75" s="1254"/>
      <c r="BR75" s="1254"/>
      <c r="BS75" s="1254"/>
      <c r="BT75" s="1254"/>
      <c r="BU75" s="1254"/>
      <c r="BV75" s="1254"/>
      <c r="BW75" s="1254"/>
      <c r="BX75" s="1254">
        <v>7.4</v>
      </c>
      <c r="BY75" s="1254"/>
      <c r="BZ75" s="1254"/>
      <c r="CA75" s="1254"/>
      <c r="CB75" s="1254"/>
      <c r="CC75" s="1254"/>
      <c r="CD75" s="1254"/>
      <c r="CE75" s="1254"/>
      <c r="CF75" s="1254">
        <v>7.4</v>
      </c>
      <c r="CG75" s="1254"/>
      <c r="CH75" s="1254"/>
      <c r="CI75" s="1254"/>
      <c r="CJ75" s="1254"/>
      <c r="CK75" s="1254"/>
      <c r="CL75" s="1254"/>
      <c r="CM75" s="1254"/>
      <c r="CN75" s="1254">
        <v>7.8</v>
      </c>
      <c r="CO75" s="1254"/>
      <c r="CP75" s="1254"/>
      <c r="CQ75" s="1254"/>
      <c r="CR75" s="1254"/>
      <c r="CS75" s="1254"/>
      <c r="CT75" s="1254"/>
      <c r="CU75" s="1254"/>
      <c r="CV75" s="1254">
        <v>8.1999999999999993</v>
      </c>
      <c r="CW75" s="1254"/>
      <c r="CX75" s="1254"/>
      <c r="CY75" s="1254"/>
      <c r="CZ75" s="1254"/>
      <c r="DA75" s="1254"/>
      <c r="DB75" s="1254"/>
      <c r="DC75" s="1254"/>
    </row>
    <row r="76" spans="2:107" x14ac:dyDescent="0.15">
      <c r="B76" s="1224"/>
      <c r="G76" s="1250"/>
      <c r="H76" s="1250"/>
      <c r="I76" s="1243"/>
      <c r="J76" s="1243"/>
      <c r="K76" s="1252"/>
      <c r="L76" s="1252"/>
      <c r="M76" s="1252"/>
      <c r="N76" s="1252"/>
      <c r="AM76" s="1242"/>
      <c r="AN76" s="1253"/>
      <c r="AO76" s="1253"/>
      <c r="AP76" s="1253"/>
      <c r="AQ76" s="1253"/>
      <c r="AR76" s="1253"/>
      <c r="AS76" s="1253"/>
      <c r="AT76" s="1253"/>
      <c r="AU76" s="1253"/>
      <c r="AV76" s="1253"/>
      <c r="AW76" s="1253"/>
      <c r="AX76" s="1253"/>
      <c r="AY76" s="1253"/>
      <c r="AZ76" s="1253"/>
      <c r="BA76" s="1253"/>
      <c r="BB76" s="1253"/>
      <c r="BC76" s="1253"/>
      <c r="BD76" s="1253"/>
      <c r="BE76" s="1253"/>
      <c r="BF76" s="1253"/>
      <c r="BG76" s="1253"/>
      <c r="BH76" s="1253"/>
      <c r="BI76" s="1253"/>
      <c r="BJ76" s="1253"/>
      <c r="BK76" s="1253"/>
      <c r="BL76" s="1253"/>
      <c r="BM76" s="1253"/>
      <c r="BN76" s="1253"/>
      <c r="BO76" s="1253"/>
      <c r="BP76" s="1254"/>
      <c r="BQ76" s="1254"/>
      <c r="BR76" s="1254"/>
      <c r="BS76" s="1254"/>
      <c r="BT76" s="1254"/>
      <c r="BU76" s="1254"/>
      <c r="BV76" s="1254"/>
      <c r="BW76" s="1254"/>
      <c r="BX76" s="1254"/>
      <c r="BY76" s="1254"/>
      <c r="BZ76" s="1254"/>
      <c r="CA76" s="1254"/>
      <c r="CB76" s="1254"/>
      <c r="CC76" s="1254"/>
      <c r="CD76" s="1254"/>
      <c r="CE76" s="1254"/>
      <c r="CF76" s="1254"/>
      <c r="CG76" s="1254"/>
      <c r="CH76" s="1254"/>
      <c r="CI76" s="1254"/>
      <c r="CJ76" s="1254"/>
      <c r="CK76" s="1254"/>
      <c r="CL76" s="1254"/>
      <c r="CM76" s="1254"/>
      <c r="CN76" s="1254"/>
      <c r="CO76" s="1254"/>
      <c r="CP76" s="1254"/>
      <c r="CQ76" s="1254"/>
      <c r="CR76" s="1254"/>
      <c r="CS76" s="1254"/>
      <c r="CT76" s="1254"/>
      <c r="CU76" s="1254"/>
      <c r="CV76" s="1254"/>
      <c r="CW76" s="1254"/>
      <c r="CX76" s="1254"/>
      <c r="CY76" s="1254"/>
      <c r="CZ76" s="1254"/>
      <c r="DA76" s="1254"/>
      <c r="DB76" s="1254"/>
      <c r="DC76" s="1254"/>
    </row>
    <row r="77" spans="2:107" x14ac:dyDescent="0.15">
      <c r="B77" s="1224"/>
      <c r="G77" s="1243"/>
      <c r="H77" s="1243"/>
      <c r="I77" s="1243"/>
      <c r="J77" s="1243"/>
      <c r="K77" s="1271"/>
      <c r="L77" s="1271"/>
      <c r="M77" s="1271"/>
      <c r="N77" s="1271"/>
      <c r="AN77" s="1249" t="s">
        <v>576</v>
      </c>
      <c r="AO77" s="1249"/>
      <c r="AP77" s="1249"/>
      <c r="AQ77" s="1249"/>
      <c r="AR77" s="1249"/>
      <c r="AS77" s="1249"/>
      <c r="AT77" s="1249"/>
      <c r="AU77" s="1249"/>
      <c r="AV77" s="1249"/>
      <c r="AW77" s="1249"/>
      <c r="AX77" s="1249"/>
      <c r="AY77" s="1249"/>
      <c r="AZ77" s="1249"/>
      <c r="BA77" s="1249"/>
      <c r="BB77" s="1253" t="s">
        <v>574</v>
      </c>
      <c r="BC77" s="1253"/>
      <c r="BD77" s="1253"/>
      <c r="BE77" s="1253"/>
      <c r="BF77" s="1253"/>
      <c r="BG77" s="1253"/>
      <c r="BH77" s="1253"/>
      <c r="BI77" s="1253"/>
      <c r="BJ77" s="1253"/>
      <c r="BK77" s="1253"/>
      <c r="BL77" s="1253"/>
      <c r="BM77" s="1253"/>
      <c r="BN77" s="1253"/>
      <c r="BO77" s="1253"/>
      <c r="BP77" s="1254">
        <v>10.4</v>
      </c>
      <c r="BQ77" s="1254"/>
      <c r="BR77" s="1254"/>
      <c r="BS77" s="1254"/>
      <c r="BT77" s="1254"/>
      <c r="BU77" s="1254"/>
      <c r="BV77" s="1254"/>
      <c r="BW77" s="1254"/>
      <c r="BX77" s="1254">
        <v>10.9</v>
      </c>
      <c r="BY77" s="1254"/>
      <c r="BZ77" s="1254"/>
      <c r="CA77" s="1254"/>
      <c r="CB77" s="1254"/>
      <c r="CC77" s="1254"/>
      <c r="CD77" s="1254"/>
      <c r="CE77" s="1254"/>
      <c r="CF77" s="1254">
        <v>6.5</v>
      </c>
      <c r="CG77" s="1254"/>
      <c r="CH77" s="1254"/>
      <c r="CI77" s="1254"/>
      <c r="CJ77" s="1254"/>
      <c r="CK77" s="1254"/>
      <c r="CL77" s="1254"/>
      <c r="CM77" s="1254"/>
      <c r="CN77" s="1254">
        <v>0</v>
      </c>
      <c r="CO77" s="1254"/>
      <c r="CP77" s="1254"/>
      <c r="CQ77" s="1254"/>
      <c r="CR77" s="1254"/>
      <c r="CS77" s="1254"/>
      <c r="CT77" s="1254"/>
      <c r="CU77" s="1254"/>
      <c r="CV77" s="1254">
        <v>0</v>
      </c>
      <c r="CW77" s="1254"/>
      <c r="CX77" s="1254"/>
      <c r="CY77" s="1254"/>
      <c r="CZ77" s="1254"/>
      <c r="DA77" s="1254"/>
      <c r="DB77" s="1254"/>
      <c r="DC77" s="1254"/>
    </row>
    <row r="78" spans="2:107" x14ac:dyDescent="0.15">
      <c r="B78" s="1224"/>
      <c r="G78" s="1243"/>
      <c r="H78" s="1243"/>
      <c r="I78" s="1243"/>
      <c r="J78" s="1243"/>
      <c r="K78" s="1271"/>
      <c r="L78" s="1271"/>
      <c r="M78" s="1271"/>
      <c r="N78" s="1271"/>
      <c r="AN78" s="1249"/>
      <c r="AO78" s="1249"/>
      <c r="AP78" s="1249"/>
      <c r="AQ78" s="1249"/>
      <c r="AR78" s="1249"/>
      <c r="AS78" s="1249"/>
      <c r="AT78" s="1249"/>
      <c r="AU78" s="1249"/>
      <c r="AV78" s="1249"/>
      <c r="AW78" s="1249"/>
      <c r="AX78" s="1249"/>
      <c r="AY78" s="1249"/>
      <c r="AZ78" s="1249"/>
      <c r="BA78" s="1249"/>
      <c r="BB78" s="1253"/>
      <c r="BC78" s="1253"/>
      <c r="BD78" s="1253"/>
      <c r="BE78" s="1253"/>
      <c r="BF78" s="1253"/>
      <c r="BG78" s="1253"/>
      <c r="BH78" s="1253"/>
      <c r="BI78" s="1253"/>
      <c r="BJ78" s="1253"/>
      <c r="BK78" s="1253"/>
      <c r="BL78" s="1253"/>
      <c r="BM78" s="1253"/>
      <c r="BN78" s="1253"/>
      <c r="BO78" s="1253"/>
      <c r="BP78" s="1254"/>
      <c r="BQ78" s="1254"/>
      <c r="BR78" s="1254"/>
      <c r="BS78" s="1254"/>
      <c r="BT78" s="1254"/>
      <c r="BU78" s="1254"/>
      <c r="BV78" s="1254"/>
      <c r="BW78" s="1254"/>
      <c r="BX78" s="1254"/>
      <c r="BY78" s="1254"/>
      <c r="BZ78" s="1254"/>
      <c r="CA78" s="1254"/>
      <c r="CB78" s="1254"/>
      <c r="CC78" s="1254"/>
      <c r="CD78" s="1254"/>
      <c r="CE78" s="1254"/>
      <c r="CF78" s="1254"/>
      <c r="CG78" s="1254"/>
      <c r="CH78" s="1254"/>
      <c r="CI78" s="1254"/>
      <c r="CJ78" s="1254"/>
      <c r="CK78" s="1254"/>
      <c r="CL78" s="1254"/>
      <c r="CM78" s="1254"/>
      <c r="CN78" s="1254"/>
      <c r="CO78" s="1254"/>
      <c r="CP78" s="1254"/>
      <c r="CQ78" s="1254"/>
      <c r="CR78" s="1254"/>
      <c r="CS78" s="1254"/>
      <c r="CT78" s="1254"/>
      <c r="CU78" s="1254"/>
      <c r="CV78" s="1254"/>
      <c r="CW78" s="1254"/>
      <c r="CX78" s="1254"/>
      <c r="CY78" s="1254"/>
      <c r="CZ78" s="1254"/>
      <c r="DA78" s="1254"/>
      <c r="DB78" s="1254"/>
      <c r="DC78" s="1254"/>
    </row>
    <row r="79" spans="2:107" x14ac:dyDescent="0.15">
      <c r="B79" s="1224"/>
      <c r="G79" s="1243"/>
      <c r="H79" s="1243"/>
      <c r="I79" s="1256"/>
      <c r="J79" s="1256"/>
      <c r="K79" s="1272"/>
      <c r="L79" s="1272"/>
      <c r="M79" s="1272"/>
      <c r="N79" s="1272"/>
      <c r="AN79" s="1249"/>
      <c r="AO79" s="1249"/>
      <c r="AP79" s="1249"/>
      <c r="AQ79" s="1249"/>
      <c r="AR79" s="1249"/>
      <c r="AS79" s="1249"/>
      <c r="AT79" s="1249"/>
      <c r="AU79" s="1249"/>
      <c r="AV79" s="1249"/>
      <c r="AW79" s="1249"/>
      <c r="AX79" s="1249"/>
      <c r="AY79" s="1249"/>
      <c r="AZ79" s="1249"/>
      <c r="BA79" s="1249"/>
      <c r="BB79" s="1253" t="s">
        <v>579</v>
      </c>
      <c r="BC79" s="1253"/>
      <c r="BD79" s="1253"/>
      <c r="BE79" s="1253"/>
      <c r="BF79" s="1253"/>
      <c r="BG79" s="1253"/>
      <c r="BH79" s="1253"/>
      <c r="BI79" s="1253"/>
      <c r="BJ79" s="1253"/>
      <c r="BK79" s="1253"/>
      <c r="BL79" s="1253"/>
      <c r="BM79" s="1253"/>
      <c r="BN79" s="1253"/>
      <c r="BO79" s="1253"/>
      <c r="BP79" s="1254">
        <v>6.6</v>
      </c>
      <c r="BQ79" s="1254"/>
      <c r="BR79" s="1254"/>
      <c r="BS79" s="1254"/>
      <c r="BT79" s="1254"/>
      <c r="BU79" s="1254"/>
      <c r="BV79" s="1254"/>
      <c r="BW79" s="1254"/>
      <c r="BX79" s="1254">
        <v>5.9</v>
      </c>
      <c r="BY79" s="1254"/>
      <c r="BZ79" s="1254"/>
      <c r="CA79" s="1254"/>
      <c r="CB79" s="1254"/>
      <c r="CC79" s="1254"/>
      <c r="CD79" s="1254"/>
      <c r="CE79" s="1254"/>
      <c r="CF79" s="1254">
        <v>5.9</v>
      </c>
      <c r="CG79" s="1254"/>
      <c r="CH79" s="1254"/>
      <c r="CI79" s="1254"/>
      <c r="CJ79" s="1254"/>
      <c r="CK79" s="1254"/>
      <c r="CL79" s="1254"/>
      <c r="CM79" s="1254"/>
      <c r="CN79" s="1254">
        <v>6.1</v>
      </c>
      <c r="CO79" s="1254"/>
      <c r="CP79" s="1254"/>
      <c r="CQ79" s="1254"/>
      <c r="CR79" s="1254"/>
      <c r="CS79" s="1254"/>
      <c r="CT79" s="1254"/>
      <c r="CU79" s="1254"/>
      <c r="CV79" s="1254">
        <v>6.5</v>
      </c>
      <c r="CW79" s="1254"/>
      <c r="CX79" s="1254"/>
      <c r="CY79" s="1254"/>
      <c r="CZ79" s="1254"/>
      <c r="DA79" s="1254"/>
      <c r="DB79" s="1254"/>
      <c r="DC79" s="1254"/>
    </row>
    <row r="80" spans="2:107" x14ac:dyDescent="0.15">
      <c r="B80" s="1224"/>
      <c r="G80" s="1243"/>
      <c r="H80" s="1243"/>
      <c r="I80" s="1256"/>
      <c r="J80" s="1256"/>
      <c r="K80" s="1272"/>
      <c r="L80" s="1272"/>
      <c r="M80" s="1272"/>
      <c r="N80" s="1272"/>
      <c r="AN80" s="1249"/>
      <c r="AO80" s="1249"/>
      <c r="AP80" s="1249"/>
      <c r="AQ80" s="1249"/>
      <c r="AR80" s="1249"/>
      <c r="AS80" s="1249"/>
      <c r="AT80" s="1249"/>
      <c r="AU80" s="1249"/>
      <c r="AV80" s="1249"/>
      <c r="AW80" s="1249"/>
      <c r="AX80" s="1249"/>
      <c r="AY80" s="1249"/>
      <c r="AZ80" s="1249"/>
      <c r="BA80" s="1249"/>
      <c r="BB80" s="1253"/>
      <c r="BC80" s="1253"/>
      <c r="BD80" s="1253"/>
      <c r="BE80" s="1253"/>
      <c r="BF80" s="1253"/>
      <c r="BG80" s="1253"/>
      <c r="BH80" s="1253"/>
      <c r="BI80" s="1253"/>
      <c r="BJ80" s="1253"/>
      <c r="BK80" s="1253"/>
      <c r="BL80" s="1253"/>
      <c r="BM80" s="1253"/>
      <c r="BN80" s="1253"/>
      <c r="BO80" s="1253"/>
      <c r="BP80" s="1254"/>
      <c r="BQ80" s="1254"/>
      <c r="BR80" s="1254"/>
      <c r="BS80" s="1254"/>
      <c r="BT80" s="1254"/>
      <c r="BU80" s="1254"/>
      <c r="BV80" s="1254"/>
      <c r="BW80" s="1254"/>
      <c r="BX80" s="1254"/>
      <c r="BY80" s="1254"/>
      <c r="BZ80" s="1254"/>
      <c r="CA80" s="1254"/>
      <c r="CB80" s="1254"/>
      <c r="CC80" s="1254"/>
      <c r="CD80" s="1254"/>
      <c r="CE80" s="1254"/>
      <c r="CF80" s="1254"/>
      <c r="CG80" s="1254"/>
      <c r="CH80" s="1254"/>
      <c r="CI80" s="1254"/>
      <c r="CJ80" s="1254"/>
      <c r="CK80" s="1254"/>
      <c r="CL80" s="1254"/>
      <c r="CM80" s="1254"/>
      <c r="CN80" s="1254"/>
      <c r="CO80" s="1254"/>
      <c r="CP80" s="1254"/>
      <c r="CQ80" s="1254"/>
      <c r="CR80" s="1254"/>
      <c r="CS80" s="1254"/>
      <c r="CT80" s="1254"/>
      <c r="CU80" s="1254"/>
      <c r="CV80" s="1254"/>
      <c r="CW80" s="1254"/>
      <c r="CX80" s="1254"/>
      <c r="CY80" s="1254"/>
      <c r="CZ80" s="1254"/>
      <c r="DA80" s="1254"/>
      <c r="DB80" s="1254"/>
      <c r="DC80" s="1254"/>
    </row>
    <row r="81" spans="2:109" x14ac:dyDescent="0.15">
      <c r="B81" s="1224"/>
    </row>
    <row r="82" spans="2:109" ht="17.25" x14ac:dyDescent="0.15">
      <c r="B82" s="1224"/>
      <c r="K82" s="1273"/>
      <c r="L82" s="1273"/>
      <c r="M82" s="1273"/>
      <c r="N82" s="1273"/>
      <c r="AQ82" s="1273"/>
      <c r="AR82" s="1273"/>
      <c r="AS82" s="1273"/>
      <c r="AT82" s="1273"/>
      <c r="BC82" s="1273"/>
      <c r="BD82" s="1273"/>
      <c r="BE82" s="1273"/>
      <c r="BF82" s="1273"/>
      <c r="BO82" s="1273"/>
      <c r="BP82" s="1273"/>
      <c r="BQ82" s="1273"/>
      <c r="BR82" s="1273"/>
      <c r="CA82" s="1273"/>
      <c r="CB82" s="1273"/>
      <c r="CC82" s="1273"/>
      <c r="CD82" s="1273"/>
      <c r="CM82" s="1273"/>
      <c r="CN82" s="1273"/>
      <c r="CO82" s="1273"/>
      <c r="CP82" s="1273"/>
      <c r="CY82" s="1273"/>
      <c r="CZ82" s="1273"/>
      <c r="DA82" s="1273"/>
      <c r="DB82" s="1273"/>
      <c r="DC82" s="1273"/>
    </row>
    <row r="83" spans="2:109" x14ac:dyDescent="0.15">
      <c r="B83" s="1226"/>
      <c r="C83" s="1227"/>
      <c r="D83" s="1227"/>
      <c r="E83" s="1227"/>
      <c r="F83" s="1227"/>
      <c r="G83" s="1227"/>
      <c r="H83" s="1227"/>
      <c r="I83" s="1227"/>
      <c r="J83" s="1227"/>
      <c r="K83" s="1227"/>
      <c r="L83" s="1227"/>
      <c r="M83" s="1227"/>
      <c r="N83" s="1227"/>
      <c r="O83" s="1227"/>
      <c r="P83" s="1227"/>
      <c r="Q83" s="1227"/>
      <c r="R83" s="1227"/>
      <c r="S83" s="1227"/>
      <c r="T83" s="1227"/>
      <c r="U83" s="1227"/>
      <c r="V83" s="1227"/>
      <c r="W83" s="1227"/>
      <c r="X83" s="1227"/>
      <c r="Y83" s="1227"/>
      <c r="Z83" s="1227"/>
      <c r="AA83" s="1227"/>
      <c r="AB83" s="1227"/>
      <c r="AC83" s="1227"/>
      <c r="AD83" s="1227"/>
      <c r="AE83" s="1227"/>
      <c r="AF83" s="1227"/>
      <c r="AG83" s="1227"/>
      <c r="AH83" s="1227"/>
      <c r="AI83" s="1227"/>
      <c r="AJ83" s="1227"/>
      <c r="AK83" s="1227"/>
      <c r="AL83" s="1227"/>
      <c r="AM83" s="1227"/>
      <c r="AN83" s="1227"/>
      <c r="AO83" s="1227"/>
      <c r="AP83" s="1227"/>
      <c r="AQ83" s="1227"/>
      <c r="AR83" s="1227"/>
      <c r="AS83" s="1227"/>
      <c r="AT83" s="1227"/>
      <c r="AU83" s="1227"/>
      <c r="AV83" s="1227"/>
      <c r="AW83" s="1227"/>
      <c r="AX83" s="1227"/>
      <c r="AY83" s="1227"/>
      <c r="AZ83" s="1227"/>
      <c r="BA83" s="1227"/>
      <c r="BB83" s="1227"/>
      <c r="BC83" s="1227"/>
      <c r="BD83" s="1227"/>
      <c r="BE83" s="1227"/>
      <c r="BF83" s="1227"/>
      <c r="BG83" s="1227"/>
      <c r="BH83" s="1227"/>
      <c r="BI83" s="1227"/>
      <c r="BJ83" s="1227"/>
      <c r="BK83" s="1227"/>
      <c r="BL83" s="1227"/>
      <c r="BM83" s="1227"/>
      <c r="BN83" s="1227"/>
      <c r="BO83" s="1227"/>
      <c r="BP83" s="1227"/>
      <c r="BQ83" s="1227"/>
      <c r="BR83" s="1227"/>
      <c r="BS83" s="1227"/>
      <c r="BT83" s="1227"/>
      <c r="BU83" s="1227"/>
      <c r="BV83" s="1227"/>
      <c r="BW83" s="1227"/>
      <c r="BX83" s="1227"/>
      <c r="BY83" s="1227"/>
      <c r="BZ83" s="1227"/>
      <c r="CA83" s="1227"/>
      <c r="CB83" s="1227"/>
      <c r="CC83" s="1227"/>
      <c r="CD83" s="1227"/>
      <c r="CE83" s="1227"/>
      <c r="CF83" s="1227"/>
      <c r="CG83" s="1227"/>
      <c r="CH83" s="1227"/>
      <c r="CI83" s="1227"/>
      <c r="CJ83" s="1227"/>
      <c r="CK83" s="1227"/>
      <c r="CL83" s="1227"/>
      <c r="CM83" s="1227"/>
      <c r="CN83" s="1227"/>
      <c r="CO83" s="1227"/>
      <c r="CP83" s="1227"/>
      <c r="CQ83" s="1227"/>
      <c r="CR83" s="1227"/>
      <c r="CS83" s="1227"/>
      <c r="CT83" s="1227"/>
      <c r="CU83" s="1227"/>
      <c r="CV83" s="1227"/>
      <c r="CW83" s="1227"/>
      <c r="CX83" s="1227"/>
      <c r="CY83" s="1227"/>
      <c r="CZ83" s="1227"/>
      <c r="DA83" s="1227"/>
      <c r="DB83" s="1227"/>
      <c r="DC83" s="1227"/>
      <c r="DD83" s="1228"/>
    </row>
    <row r="84" spans="2:109" x14ac:dyDescent="0.15">
      <c r="DD84" s="1218"/>
      <c r="DE84" s="1218"/>
    </row>
    <row r="85" spans="2:109" x14ac:dyDescent="0.15">
      <c r="DD85" s="1218"/>
      <c r="DE85" s="1218"/>
    </row>
  </sheetData>
  <sheetProtection algorithmName="SHA-512" hashValue="3V6Wkf0Pyj/WrUV+gCu4AJ8EYPvkPyMqap/MULQIlzZ2imCEjoWONzAQjGKOTg4WPqPURIhNHhEsny8fw8cKBw==" saltValue="8IVSWnGxE5a3bwDuIurz1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31C6-4C55-4F61-9203-4137C62A5249}">
  <sheetPr>
    <pageSetUpPr fitToPage="1"/>
  </sheetPr>
  <dimension ref="A1:DR125"/>
  <sheetViews>
    <sheetView showGridLines="0" topLeftCell="A25" zoomScale="85" zoomScaleNormal="85" zoomScaleSheetLayoutView="70" workbookViewId="0">
      <selection activeCell="AI15" sqref="AI15"/>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480</v>
      </c>
    </row>
  </sheetData>
  <sheetProtection algorithmName="SHA-512" hashValue="UO2uYKb25auUL2z3XkDF+Ec2TPWjuXv+mfdG+FUnFAYFK1/jFAYFwAQNPHqtQo0s6GOqCw98ZbRbjsP4fohnWg==" saltValue="2UYShfCMJO2wmY0O8FSmZ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1EC51-49D1-49F1-B28C-7FEF20275667}">
  <sheetPr>
    <pageSetUpPr fitToPage="1"/>
  </sheetPr>
  <dimension ref="A1:DR125"/>
  <sheetViews>
    <sheetView showGridLines="0" topLeftCell="P1" zoomScale="85" zoomScaleNormal="85" zoomScaleSheetLayoutView="55" workbookViewId="0">
      <selection activeCell="AI15" sqref="AI15"/>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480</v>
      </c>
    </row>
  </sheetData>
  <sheetProtection algorithmName="SHA-512" hashValue="8gbWo6Dq0dZnUbM0wXU+ZTciaIt316v57zdTUUxyyx7QOroZvzrUHnuIKZqmk53u62ue2zSZ4SuhLzjgGLGwBQ==" saltValue="rLrd59iROVSPP1sQQbws1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50</v>
      </c>
      <c r="E2" s="149"/>
      <c r="F2" s="150" t="s">
        <v>529</v>
      </c>
      <c r="G2" s="151"/>
      <c r="H2" s="152"/>
    </row>
    <row r="3" spans="1:8" x14ac:dyDescent="0.15">
      <c r="A3" s="148" t="s">
        <v>522</v>
      </c>
      <c r="B3" s="153"/>
      <c r="C3" s="154"/>
      <c r="D3" s="155">
        <v>69628</v>
      </c>
      <c r="E3" s="156"/>
      <c r="F3" s="157">
        <v>59119</v>
      </c>
      <c r="G3" s="158"/>
      <c r="H3" s="159"/>
    </row>
    <row r="4" spans="1:8" x14ac:dyDescent="0.15">
      <c r="A4" s="160"/>
      <c r="B4" s="161"/>
      <c r="C4" s="162"/>
      <c r="D4" s="163">
        <v>30193</v>
      </c>
      <c r="E4" s="164"/>
      <c r="F4" s="165">
        <v>29900</v>
      </c>
      <c r="G4" s="166"/>
      <c r="H4" s="167"/>
    </row>
    <row r="5" spans="1:8" x14ac:dyDescent="0.15">
      <c r="A5" s="148" t="s">
        <v>524</v>
      </c>
      <c r="B5" s="153"/>
      <c r="C5" s="154"/>
      <c r="D5" s="155">
        <v>88639</v>
      </c>
      <c r="E5" s="156"/>
      <c r="F5" s="157">
        <v>53895</v>
      </c>
      <c r="G5" s="158"/>
      <c r="H5" s="159"/>
    </row>
    <row r="6" spans="1:8" x14ac:dyDescent="0.15">
      <c r="A6" s="160"/>
      <c r="B6" s="161"/>
      <c r="C6" s="162"/>
      <c r="D6" s="163">
        <v>27605</v>
      </c>
      <c r="E6" s="164"/>
      <c r="F6" s="165">
        <v>31224</v>
      </c>
      <c r="G6" s="166"/>
      <c r="H6" s="167"/>
    </row>
    <row r="7" spans="1:8" x14ac:dyDescent="0.15">
      <c r="A7" s="148" t="s">
        <v>525</v>
      </c>
      <c r="B7" s="153"/>
      <c r="C7" s="154"/>
      <c r="D7" s="155">
        <v>36845</v>
      </c>
      <c r="E7" s="156"/>
      <c r="F7" s="157">
        <v>56181</v>
      </c>
      <c r="G7" s="158"/>
      <c r="H7" s="159"/>
    </row>
    <row r="8" spans="1:8" x14ac:dyDescent="0.15">
      <c r="A8" s="160"/>
      <c r="B8" s="161"/>
      <c r="C8" s="162"/>
      <c r="D8" s="163">
        <v>24893</v>
      </c>
      <c r="E8" s="164"/>
      <c r="F8" s="165">
        <v>32039</v>
      </c>
      <c r="G8" s="166"/>
      <c r="H8" s="167"/>
    </row>
    <row r="9" spans="1:8" x14ac:dyDescent="0.15">
      <c r="A9" s="148" t="s">
        <v>526</v>
      </c>
      <c r="B9" s="153"/>
      <c r="C9" s="154"/>
      <c r="D9" s="155">
        <v>25880</v>
      </c>
      <c r="E9" s="156"/>
      <c r="F9" s="157">
        <v>47730</v>
      </c>
      <c r="G9" s="158"/>
      <c r="H9" s="159"/>
    </row>
    <row r="10" spans="1:8" x14ac:dyDescent="0.15">
      <c r="A10" s="160"/>
      <c r="B10" s="161"/>
      <c r="C10" s="162"/>
      <c r="D10" s="163">
        <v>16927</v>
      </c>
      <c r="E10" s="164"/>
      <c r="F10" s="165">
        <v>26378</v>
      </c>
      <c r="G10" s="166"/>
      <c r="H10" s="167"/>
    </row>
    <row r="11" spans="1:8" x14ac:dyDescent="0.15">
      <c r="A11" s="148" t="s">
        <v>527</v>
      </c>
      <c r="B11" s="153"/>
      <c r="C11" s="154"/>
      <c r="D11" s="155">
        <v>24859</v>
      </c>
      <c r="E11" s="156"/>
      <c r="F11" s="157">
        <v>61921</v>
      </c>
      <c r="G11" s="158"/>
      <c r="H11" s="159"/>
    </row>
    <row r="12" spans="1:8" x14ac:dyDescent="0.15">
      <c r="A12" s="160"/>
      <c r="B12" s="161"/>
      <c r="C12" s="168"/>
      <c r="D12" s="163">
        <v>13645</v>
      </c>
      <c r="E12" s="164"/>
      <c r="F12" s="165">
        <v>34719</v>
      </c>
      <c r="G12" s="166"/>
      <c r="H12" s="167"/>
    </row>
    <row r="13" spans="1:8" x14ac:dyDescent="0.15">
      <c r="A13" s="148"/>
      <c r="B13" s="153"/>
      <c r="C13" s="169"/>
      <c r="D13" s="170">
        <v>49170</v>
      </c>
      <c r="E13" s="171"/>
      <c r="F13" s="172">
        <v>55769</v>
      </c>
      <c r="G13" s="173"/>
      <c r="H13" s="159"/>
    </row>
    <row r="14" spans="1:8" x14ac:dyDescent="0.15">
      <c r="A14" s="160"/>
      <c r="B14" s="161"/>
      <c r="C14" s="162"/>
      <c r="D14" s="163">
        <v>22653</v>
      </c>
      <c r="E14" s="164"/>
      <c r="F14" s="165">
        <v>30852</v>
      </c>
      <c r="G14" s="166"/>
      <c r="H14" s="167"/>
    </row>
    <row r="17" spans="1:11" x14ac:dyDescent="0.15">
      <c r="A17" s="144" t="s">
        <v>51</v>
      </c>
    </row>
    <row r="18" spans="1:11" x14ac:dyDescent="0.15">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15">
      <c r="A19" s="174" t="s">
        <v>52</v>
      </c>
      <c r="B19" s="174">
        <f>ROUND(VALUE(SUBSTITUTE(実質収支比率等に係る経年分析!F$48,"▲","-")),2)</f>
        <v>5.93</v>
      </c>
      <c r="C19" s="174">
        <f>ROUND(VALUE(SUBSTITUTE(実質収支比率等に係る経年分析!G$48,"▲","-")),2)</f>
        <v>10.43</v>
      </c>
      <c r="D19" s="174">
        <f>ROUND(VALUE(SUBSTITUTE(実質収支比率等に係る経年分析!H$48,"▲","-")),2)</f>
        <v>15.86</v>
      </c>
      <c r="E19" s="174">
        <f>ROUND(VALUE(SUBSTITUTE(実質収支比率等に係る経年分析!I$48,"▲","-")),2)</f>
        <v>15.16</v>
      </c>
      <c r="F19" s="174">
        <f>ROUND(VALUE(SUBSTITUTE(実質収支比率等に係る経年分析!J$48,"▲","-")),2)</f>
        <v>15.11</v>
      </c>
    </row>
    <row r="20" spans="1:11" x14ac:dyDescent="0.15">
      <c r="A20" s="174" t="s">
        <v>53</v>
      </c>
      <c r="B20" s="174">
        <f>ROUND(VALUE(SUBSTITUTE(実質収支比率等に係る経年分析!F$47,"▲","-")),2)</f>
        <v>14.44</v>
      </c>
      <c r="C20" s="174">
        <f>ROUND(VALUE(SUBSTITUTE(実質収支比率等に係る経年分析!G$47,"▲","-")),2)</f>
        <v>13.84</v>
      </c>
      <c r="D20" s="174">
        <f>ROUND(VALUE(SUBSTITUTE(実質収支比率等に係る経年分析!H$47,"▲","-")),2)</f>
        <v>13.2</v>
      </c>
      <c r="E20" s="174">
        <f>ROUND(VALUE(SUBSTITUTE(実質収支比率等に係る経年分析!I$47,"▲","-")),2)</f>
        <v>13.77</v>
      </c>
      <c r="F20" s="174">
        <f>ROUND(VALUE(SUBSTITUTE(実質収支比率等に係る経年分析!J$47,"▲","-")),2)</f>
        <v>11.72</v>
      </c>
    </row>
    <row r="21" spans="1:11" x14ac:dyDescent="0.15">
      <c r="A21" s="174" t="s">
        <v>54</v>
      </c>
      <c r="B21" s="174">
        <f>IF(ISNUMBER(VALUE(SUBSTITUTE(実質収支比率等に係る経年分析!F$49,"▲","-"))),ROUND(VALUE(SUBSTITUTE(実質収支比率等に係る経年分析!F$49,"▲","-")),2),NA())</f>
        <v>1.06</v>
      </c>
      <c r="C21" s="174">
        <f>IF(ISNUMBER(VALUE(SUBSTITUTE(実質収支比率等に係る経年分析!G$49,"▲","-"))),ROUND(VALUE(SUBSTITUTE(実質収支比率等に係る経年分析!G$49,"▲","-")),2),NA())</f>
        <v>4.75</v>
      </c>
      <c r="D21" s="174">
        <f>IF(ISNUMBER(VALUE(SUBSTITUTE(実質収支比率等に係る経年分析!H$49,"▲","-"))),ROUND(VALUE(SUBSTITUTE(実質収支比率等に係る経年分析!H$49,"▲","-")),2),NA())</f>
        <v>5.91</v>
      </c>
      <c r="E21" s="174">
        <f>IF(ISNUMBER(VALUE(SUBSTITUTE(実質収支比率等に係る経年分析!I$49,"▲","-"))),ROUND(VALUE(SUBSTITUTE(実質収支比率等に係る経年分析!I$49,"▲","-")),2),NA())</f>
        <v>-1.21</v>
      </c>
      <c r="F21" s="174">
        <f>IF(ISNUMBER(VALUE(SUBSTITUTE(実質収支比率等に係る経年分析!J$49,"▲","-"))),ROUND(VALUE(SUBSTITUTE(実質収支比率等に係る経年分析!J$49,"▲","-")),2),NA())</f>
        <v>-2.11</v>
      </c>
    </row>
    <row r="24" spans="1:11" x14ac:dyDescent="0.15">
      <c r="A24" s="144" t="s">
        <v>55</v>
      </c>
    </row>
    <row r="25" spans="1:11" x14ac:dyDescent="0.15">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15">
      <c r="A26" s="175"/>
      <c r="B26" s="175" t="s">
        <v>56</v>
      </c>
      <c r="C26" s="175" t="s">
        <v>57</v>
      </c>
      <c r="D26" s="175" t="s">
        <v>56</v>
      </c>
      <c r="E26" s="175" t="s">
        <v>57</v>
      </c>
      <c r="F26" s="175" t="s">
        <v>56</v>
      </c>
      <c r="G26" s="175" t="s">
        <v>57</v>
      </c>
      <c r="H26" s="175" t="s">
        <v>56</v>
      </c>
      <c r="I26" s="175" t="s">
        <v>57</v>
      </c>
      <c r="J26" s="175" t="s">
        <v>56</v>
      </c>
      <c r="K26" s="175" t="s">
        <v>57</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0.25</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0.11</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0.47</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0.12</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0.17</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農業集落排水事業特別会計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0.03</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0.03</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0.02</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0.02</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0.15</v>
      </c>
    </row>
    <row r="30" spans="1:11" x14ac:dyDescent="0.15">
      <c r="A30" s="175" t="str">
        <f>IF(連結実質赤字比率に係る赤字・黒字の構成分析!C$40="",NA(),連結実質赤字比率に係る赤字・黒字の構成分析!C$40)</f>
        <v>公共下水道事業会計</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0.27</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0.35</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0.28000000000000003</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0.4</v>
      </c>
    </row>
    <row r="31" spans="1:11" x14ac:dyDescent="0.15">
      <c r="A31" s="175" t="str">
        <f>IF(連結実質赤字比率に係る赤字・黒字の構成分析!C$39="",NA(),連結実質赤字比率に係る赤字・黒字の構成分析!C$39)</f>
        <v>簡易水道特別会計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0.43</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0.43</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0.47</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0.55000000000000004</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0.74</v>
      </c>
    </row>
    <row r="32" spans="1:11" x14ac:dyDescent="0.15">
      <c r="A32" s="175" t="str">
        <f>IF(連結実質赤字比率に係る赤字・黒字の構成分析!C$38="",NA(),連結実質赤字比率に係る赤字・黒字の構成分析!C$38)</f>
        <v>住宅新築資金等貸付特別会計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0.92</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0.98</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0.95</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1.02</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1.04</v>
      </c>
    </row>
    <row r="33" spans="1:16" x14ac:dyDescent="0.15">
      <c r="A33" s="175" t="str">
        <f>IF(連結実質赤字比率に係る赤字・黒字の構成分析!C$37="",NA(),連結実質赤字比率に係る赤字・黒字の構成分析!C$37)</f>
        <v>介護保険事業特別会計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2.94</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2.79</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3.89</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4.83</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3.94</v>
      </c>
    </row>
    <row r="34" spans="1:16" x14ac:dyDescent="0.15">
      <c r="A34" s="175" t="str">
        <f>IF(連結実質赤字比率に係る赤字・黒字の構成分析!C$36="",NA(),連結実質赤字比率に係る赤字・黒字の構成分析!C$36)</f>
        <v>上水道事業会計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8.48</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7.68</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6</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4.97</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8.1999999999999993</v>
      </c>
    </row>
    <row r="35" spans="1:16" x14ac:dyDescent="0.15">
      <c r="A35" s="175" t="str">
        <f>IF(連結実質赤字比率に係る赤字・黒字の構成分析!C$35="",NA(),連結実質赤字比率に係る赤字・黒字の構成分析!C$35)</f>
        <v>国民健康保険特別会計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7.32</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8.6999999999999993</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8.93</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9.1199999999999992</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9.3000000000000007</v>
      </c>
    </row>
    <row r="36" spans="1:16" x14ac:dyDescent="0.15">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5</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9.44</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14.9</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14.13</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14.06</v>
      </c>
    </row>
    <row r="39" spans="1:16" x14ac:dyDescent="0.15">
      <c r="A39" s="144" t="s">
        <v>58</v>
      </c>
    </row>
    <row r="40" spans="1:16" x14ac:dyDescent="0.15">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15">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15">
      <c r="A42" s="176" t="s">
        <v>61</v>
      </c>
      <c r="B42" s="176"/>
      <c r="C42" s="176"/>
      <c r="D42" s="176">
        <f>'実質公債費比率（分子）の構造'!K$52</f>
        <v>740</v>
      </c>
      <c r="E42" s="176"/>
      <c r="F42" s="176"/>
      <c r="G42" s="176">
        <f>'実質公債費比率（分子）の構造'!L$52</f>
        <v>734</v>
      </c>
      <c r="H42" s="176"/>
      <c r="I42" s="176"/>
      <c r="J42" s="176">
        <f>'実質公債費比率（分子）の構造'!M$52</f>
        <v>755</v>
      </c>
      <c r="K42" s="176"/>
      <c r="L42" s="176"/>
      <c r="M42" s="176">
        <f>'実質公債費比率（分子）の構造'!N$52</f>
        <v>729</v>
      </c>
      <c r="N42" s="176"/>
      <c r="O42" s="176"/>
      <c r="P42" s="176">
        <f>'実質公債費比率（分子）の構造'!O$52</f>
        <v>696</v>
      </c>
    </row>
    <row r="43" spans="1:16" x14ac:dyDescent="0.15">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62</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15">
      <c r="A45" s="176" t="s">
        <v>63</v>
      </c>
      <c r="B45" s="176">
        <f>'実質公債費比率（分子）の構造'!K$49</f>
        <v>146</v>
      </c>
      <c r="C45" s="176"/>
      <c r="D45" s="176"/>
      <c r="E45" s="176">
        <f>'実質公債費比率（分子）の構造'!L$49</f>
        <v>147</v>
      </c>
      <c r="F45" s="176"/>
      <c r="G45" s="176"/>
      <c r="H45" s="176">
        <f>'実質公債費比率（分子）の構造'!M$49</f>
        <v>127</v>
      </c>
      <c r="I45" s="176"/>
      <c r="J45" s="176"/>
      <c r="K45" s="176">
        <f>'実質公債費比率（分子）の構造'!N$49</f>
        <v>116</v>
      </c>
      <c r="L45" s="176"/>
      <c r="M45" s="176"/>
      <c r="N45" s="176">
        <f>'実質公債費比率（分子）の構造'!O$49</f>
        <v>15</v>
      </c>
      <c r="O45" s="176"/>
      <c r="P45" s="176"/>
    </row>
    <row r="46" spans="1:16" x14ac:dyDescent="0.15">
      <c r="A46" s="176" t="s">
        <v>64</v>
      </c>
      <c r="B46" s="176">
        <f>'実質公債費比率（分子）の構造'!K$48</f>
        <v>234</v>
      </c>
      <c r="C46" s="176"/>
      <c r="D46" s="176"/>
      <c r="E46" s="176">
        <f>'実質公債費比率（分子）の構造'!L$48</f>
        <v>186</v>
      </c>
      <c r="F46" s="176"/>
      <c r="G46" s="176"/>
      <c r="H46" s="176">
        <f>'実質公債費比率（分子）の構造'!M$48</f>
        <v>183</v>
      </c>
      <c r="I46" s="176"/>
      <c r="J46" s="176"/>
      <c r="K46" s="176">
        <f>'実質公債費比率（分子）の構造'!N$48</f>
        <v>173</v>
      </c>
      <c r="L46" s="176"/>
      <c r="M46" s="176"/>
      <c r="N46" s="176">
        <f>'実質公債費比率（分子）の構造'!O$48</f>
        <v>181</v>
      </c>
      <c r="O46" s="176"/>
      <c r="P46" s="176"/>
    </row>
    <row r="47" spans="1:16" x14ac:dyDescent="0.15">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66</v>
      </c>
      <c r="B49" s="176">
        <f>'実質公債費比率（分子）の構造'!K$45</f>
        <v>820</v>
      </c>
      <c r="C49" s="176"/>
      <c r="D49" s="176"/>
      <c r="E49" s="176">
        <f>'実質公債費比率（分子）の構造'!L$45</f>
        <v>854</v>
      </c>
      <c r="F49" s="176"/>
      <c r="G49" s="176"/>
      <c r="H49" s="176">
        <f>'実質公債費比率（分子）の構造'!M$45</f>
        <v>930</v>
      </c>
      <c r="I49" s="176"/>
      <c r="J49" s="176"/>
      <c r="K49" s="176">
        <f>'実質公債費比率（分子）の構造'!N$45</f>
        <v>1000</v>
      </c>
      <c r="L49" s="176"/>
      <c r="M49" s="176"/>
      <c r="N49" s="176">
        <f>'実質公債費比率（分子）の構造'!O$45</f>
        <v>1025</v>
      </c>
      <c r="O49" s="176"/>
      <c r="P49" s="176"/>
    </row>
    <row r="50" spans="1:16" x14ac:dyDescent="0.15">
      <c r="A50" s="176" t="s">
        <v>67</v>
      </c>
      <c r="B50" s="176" t="e">
        <f>NA()</f>
        <v>#N/A</v>
      </c>
      <c r="C50" s="176">
        <f>IF(ISNUMBER('実質公債費比率（分子）の構造'!K$53),'実質公債費比率（分子）の構造'!K$53,NA())</f>
        <v>460</v>
      </c>
      <c r="D50" s="176" t="e">
        <f>NA()</f>
        <v>#N/A</v>
      </c>
      <c r="E50" s="176" t="e">
        <f>NA()</f>
        <v>#N/A</v>
      </c>
      <c r="F50" s="176">
        <f>IF(ISNUMBER('実質公債費比率（分子）の構造'!L$53),'実質公債費比率（分子）の構造'!L$53,NA())</f>
        <v>453</v>
      </c>
      <c r="G50" s="176" t="e">
        <f>NA()</f>
        <v>#N/A</v>
      </c>
      <c r="H50" s="176" t="e">
        <f>NA()</f>
        <v>#N/A</v>
      </c>
      <c r="I50" s="176">
        <f>IF(ISNUMBER('実質公債費比率（分子）の構造'!M$53),'実質公債費比率（分子）の構造'!M$53,NA())</f>
        <v>485</v>
      </c>
      <c r="J50" s="176" t="e">
        <f>NA()</f>
        <v>#N/A</v>
      </c>
      <c r="K50" s="176" t="e">
        <f>NA()</f>
        <v>#N/A</v>
      </c>
      <c r="L50" s="176">
        <f>IF(ISNUMBER('実質公債費比率（分子）の構造'!N$53),'実質公債費比率（分子）の構造'!N$53,NA())</f>
        <v>560</v>
      </c>
      <c r="M50" s="176" t="e">
        <f>NA()</f>
        <v>#N/A</v>
      </c>
      <c r="N50" s="176" t="e">
        <f>NA()</f>
        <v>#N/A</v>
      </c>
      <c r="O50" s="176">
        <f>IF(ISNUMBER('実質公債費比率（分子）の構造'!O$53),'実質公債費比率（分子）の構造'!O$53,NA())</f>
        <v>525</v>
      </c>
      <c r="P50" s="176" t="e">
        <f>NA()</f>
        <v>#N/A</v>
      </c>
    </row>
    <row r="53" spans="1:16" x14ac:dyDescent="0.15">
      <c r="A53" s="144" t="s">
        <v>68</v>
      </c>
    </row>
    <row r="54" spans="1:16" x14ac:dyDescent="0.15">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15">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15">
      <c r="A56" s="175" t="s">
        <v>43</v>
      </c>
      <c r="B56" s="175"/>
      <c r="C56" s="175"/>
      <c r="D56" s="175">
        <f>'将来負担比率（分子）の構造'!I$52</f>
        <v>8098</v>
      </c>
      <c r="E56" s="175"/>
      <c r="F56" s="175"/>
      <c r="G56" s="175">
        <f>'将来負担比率（分子）の構造'!J$52</f>
        <v>8214</v>
      </c>
      <c r="H56" s="175"/>
      <c r="I56" s="175"/>
      <c r="J56" s="175">
        <f>'将来負担比率（分子）の構造'!K$52</f>
        <v>8174</v>
      </c>
      <c r="K56" s="175"/>
      <c r="L56" s="175"/>
      <c r="M56" s="175">
        <f>'将来負担比率（分子）の構造'!L$52</f>
        <v>8090</v>
      </c>
      <c r="N56" s="175"/>
      <c r="O56" s="175"/>
      <c r="P56" s="175">
        <f>'将来負担比率（分子）の構造'!M$52</f>
        <v>7653</v>
      </c>
    </row>
    <row r="57" spans="1:16" x14ac:dyDescent="0.15">
      <c r="A57" s="175" t="s">
        <v>42</v>
      </c>
      <c r="B57" s="175"/>
      <c r="C57" s="175"/>
      <c r="D57" s="175">
        <f>'将来負担比率（分子）の構造'!I$51</f>
        <v>98</v>
      </c>
      <c r="E57" s="175"/>
      <c r="F57" s="175"/>
      <c r="G57" s="175">
        <f>'将来負担比率（分子）の構造'!J$51</f>
        <v>81</v>
      </c>
      <c r="H57" s="175"/>
      <c r="I57" s="175"/>
      <c r="J57" s="175">
        <f>'将来負担比率（分子）の構造'!K$51</f>
        <v>17</v>
      </c>
      <c r="K57" s="175"/>
      <c r="L57" s="175"/>
      <c r="M57" s="175" t="str">
        <f>'将来負担比率（分子）の構造'!L$51</f>
        <v>-</v>
      </c>
      <c r="N57" s="175"/>
      <c r="O57" s="175"/>
      <c r="P57" s="175" t="str">
        <f>'将来負担比率（分子）の構造'!M$51</f>
        <v>-</v>
      </c>
    </row>
    <row r="58" spans="1:16" x14ac:dyDescent="0.15">
      <c r="A58" s="175" t="s">
        <v>41</v>
      </c>
      <c r="B58" s="175"/>
      <c r="C58" s="175"/>
      <c r="D58" s="175">
        <f>'将来負担比率（分子）の構造'!I$50</f>
        <v>2426</v>
      </c>
      <c r="E58" s="175"/>
      <c r="F58" s="175"/>
      <c r="G58" s="175">
        <f>'将来負担比率（分子）の構造'!J$50</f>
        <v>3102</v>
      </c>
      <c r="H58" s="175"/>
      <c r="I58" s="175"/>
      <c r="J58" s="175">
        <f>'将来負担比率（分子）の構造'!K$50</f>
        <v>4201</v>
      </c>
      <c r="K58" s="175"/>
      <c r="L58" s="175"/>
      <c r="M58" s="175">
        <f>'将来負担比率（分子）の構造'!L$50</f>
        <v>5077</v>
      </c>
      <c r="N58" s="175"/>
      <c r="O58" s="175"/>
      <c r="P58" s="175">
        <f>'将来負担比率（分子）の構造'!M$50</f>
        <v>5476</v>
      </c>
    </row>
    <row r="59" spans="1:16" x14ac:dyDescent="0.15">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35</v>
      </c>
      <c r="B62" s="175">
        <f>'将来負担比率（分子）の構造'!I$45</f>
        <v>2177</v>
      </c>
      <c r="C62" s="175"/>
      <c r="D62" s="175"/>
      <c r="E62" s="175">
        <f>'将来負担比率（分子）の構造'!J$45</f>
        <v>2219</v>
      </c>
      <c r="F62" s="175"/>
      <c r="G62" s="175"/>
      <c r="H62" s="175">
        <f>'将来負担比率（分子）の構造'!K$45</f>
        <v>2162</v>
      </c>
      <c r="I62" s="175"/>
      <c r="J62" s="175"/>
      <c r="K62" s="175">
        <f>'将来負担比率（分子）の構造'!L$45</f>
        <v>2150</v>
      </c>
      <c r="L62" s="175"/>
      <c r="M62" s="175"/>
      <c r="N62" s="175">
        <f>'将来負担比率（分子）の構造'!M$45</f>
        <v>2118</v>
      </c>
      <c r="O62" s="175"/>
      <c r="P62" s="175"/>
    </row>
    <row r="63" spans="1:16" x14ac:dyDescent="0.15">
      <c r="A63" s="175" t="s">
        <v>34</v>
      </c>
      <c r="B63" s="175">
        <f>'将来負担比率（分子）の構造'!I$44</f>
        <v>535</v>
      </c>
      <c r="C63" s="175"/>
      <c r="D63" s="175"/>
      <c r="E63" s="175">
        <f>'将来負担比率（分子）の構造'!J$44</f>
        <v>510</v>
      </c>
      <c r="F63" s="175"/>
      <c r="G63" s="175"/>
      <c r="H63" s="175">
        <f>'将来負担比率（分子）の構造'!K$44</f>
        <v>717</v>
      </c>
      <c r="I63" s="175"/>
      <c r="J63" s="175"/>
      <c r="K63" s="175">
        <f>'将来負担比率（分子）の構造'!L$44</f>
        <v>1449</v>
      </c>
      <c r="L63" s="175"/>
      <c r="M63" s="175"/>
      <c r="N63" s="175">
        <f>'将来負担比率（分子）の構造'!M$44</f>
        <v>1940</v>
      </c>
      <c r="O63" s="175"/>
      <c r="P63" s="175"/>
    </row>
    <row r="64" spans="1:16" x14ac:dyDescent="0.15">
      <c r="A64" s="175" t="s">
        <v>33</v>
      </c>
      <c r="B64" s="175">
        <f>'将来負担比率（分子）の構造'!I$43</f>
        <v>2205</v>
      </c>
      <c r="C64" s="175"/>
      <c r="D64" s="175"/>
      <c r="E64" s="175">
        <f>'将来負担比率（分子）の構造'!J$43</f>
        <v>1904</v>
      </c>
      <c r="F64" s="175"/>
      <c r="G64" s="175"/>
      <c r="H64" s="175">
        <f>'将来負担比率（分子）の構造'!K$43</f>
        <v>1631</v>
      </c>
      <c r="I64" s="175"/>
      <c r="J64" s="175"/>
      <c r="K64" s="175">
        <f>'将来負担比率（分子）の構造'!L$43</f>
        <v>1334</v>
      </c>
      <c r="L64" s="175"/>
      <c r="M64" s="175"/>
      <c r="N64" s="175">
        <f>'将来負担比率（分子）の構造'!M$43</f>
        <v>1181</v>
      </c>
      <c r="O64" s="175"/>
      <c r="P64" s="175"/>
    </row>
    <row r="65" spans="1:16" x14ac:dyDescent="0.15">
      <c r="A65" s="175" t="s">
        <v>32</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15">
      <c r="A66" s="175" t="s">
        <v>31</v>
      </c>
      <c r="B66" s="175">
        <f>'将来負担比率（分子）の構造'!I$41</f>
        <v>11005</v>
      </c>
      <c r="C66" s="175"/>
      <c r="D66" s="175"/>
      <c r="E66" s="175">
        <f>'将来負担比率（分子）の構造'!J$41</f>
        <v>11195</v>
      </c>
      <c r="F66" s="175"/>
      <c r="G66" s="175"/>
      <c r="H66" s="175">
        <f>'将来負担比率（分子）の構造'!K$41</f>
        <v>11252</v>
      </c>
      <c r="I66" s="175"/>
      <c r="J66" s="175"/>
      <c r="K66" s="175">
        <f>'将来負担比率（分子）の構造'!L$41</f>
        <v>10616</v>
      </c>
      <c r="L66" s="175"/>
      <c r="M66" s="175"/>
      <c r="N66" s="175">
        <f>'将来負担比率（分子）の構造'!M$41</f>
        <v>9959</v>
      </c>
      <c r="O66" s="175"/>
      <c r="P66" s="175"/>
    </row>
    <row r="67" spans="1:16" x14ac:dyDescent="0.15">
      <c r="A67" s="175" t="s">
        <v>71</v>
      </c>
      <c r="B67" s="175" t="e">
        <f>NA()</f>
        <v>#N/A</v>
      </c>
      <c r="C67" s="175">
        <f>IF(ISNUMBER('将来負担比率（分子）の構造'!I$53), IF('将来負担比率（分子）の構造'!I$53 &lt; 0, 0, '将来負担比率（分子）の構造'!I$53), NA())</f>
        <v>5301</v>
      </c>
      <c r="D67" s="175" t="e">
        <f>NA()</f>
        <v>#N/A</v>
      </c>
      <c r="E67" s="175" t="e">
        <f>NA()</f>
        <v>#N/A</v>
      </c>
      <c r="F67" s="175">
        <f>IF(ISNUMBER('将来負担比率（分子）の構造'!J$53), IF('将来負担比率（分子）の構造'!J$53 &lt; 0, 0, '将来負担比率（分子）の構造'!J$53), NA())</f>
        <v>4431</v>
      </c>
      <c r="G67" s="175" t="e">
        <f>NA()</f>
        <v>#N/A</v>
      </c>
      <c r="H67" s="175" t="e">
        <f>NA()</f>
        <v>#N/A</v>
      </c>
      <c r="I67" s="175">
        <f>IF(ISNUMBER('将来負担比率（分子）の構造'!K$53), IF('将来負担比率（分子）の構造'!K$53 &lt; 0, 0, '将来負担比率（分子）の構造'!K$53), NA())</f>
        <v>3369</v>
      </c>
      <c r="J67" s="175" t="e">
        <f>NA()</f>
        <v>#N/A</v>
      </c>
      <c r="K67" s="175" t="e">
        <f>NA()</f>
        <v>#N/A</v>
      </c>
      <c r="L67" s="175">
        <f>IF(ISNUMBER('将来負担比率（分子）の構造'!L$53), IF('将来負担比率（分子）の構造'!L$53 &lt; 0, 0, '将来負担比率（分子）の構造'!L$53), NA())</f>
        <v>2382</v>
      </c>
      <c r="M67" s="175" t="e">
        <f>NA()</f>
        <v>#N/A</v>
      </c>
      <c r="N67" s="175" t="e">
        <f>NA()</f>
        <v>#N/A</v>
      </c>
      <c r="O67" s="175">
        <f>IF(ISNUMBER('将来負担比率（分子）の構造'!M$53), IF('将来負担比率（分子）の構造'!M$53 &lt; 0, 0, '将来負担比率（分子）の構造'!M$53), NA())</f>
        <v>2069</v>
      </c>
      <c r="P67" s="175" t="e">
        <f>NA()</f>
        <v>#N/A</v>
      </c>
    </row>
    <row r="70" spans="1:16" x14ac:dyDescent="0.15">
      <c r="A70" s="177" t="s">
        <v>72</v>
      </c>
      <c r="B70" s="177"/>
      <c r="C70" s="177"/>
      <c r="D70" s="177"/>
      <c r="E70" s="177"/>
      <c r="F70" s="177"/>
    </row>
    <row r="71" spans="1:16" x14ac:dyDescent="0.15">
      <c r="A71" s="178"/>
      <c r="B71" s="178" t="str">
        <f>基金残高に係る経年分析!F54</f>
        <v>R03</v>
      </c>
      <c r="C71" s="178" t="str">
        <f>基金残高に係る経年分析!G54</f>
        <v>R04</v>
      </c>
      <c r="D71" s="178" t="str">
        <f>基金残高に係る経年分析!H54</f>
        <v>R05</v>
      </c>
    </row>
    <row r="72" spans="1:16" x14ac:dyDescent="0.15">
      <c r="A72" s="178" t="s">
        <v>73</v>
      </c>
      <c r="B72" s="179">
        <f>基金残高に係る経年分析!F55</f>
        <v>962</v>
      </c>
      <c r="C72" s="179">
        <f>基金残高に係る経年分析!G55</f>
        <v>968</v>
      </c>
      <c r="D72" s="179">
        <f>基金残高に係る経年分析!H55</f>
        <v>823</v>
      </c>
    </row>
    <row r="73" spans="1:16" x14ac:dyDescent="0.15">
      <c r="A73" s="178" t="s">
        <v>74</v>
      </c>
      <c r="B73" s="179">
        <f>基金残高に係る経年分析!F56</f>
        <v>194</v>
      </c>
      <c r="C73" s="179">
        <f>基金残高に係る経年分析!G56</f>
        <v>194</v>
      </c>
      <c r="D73" s="179">
        <f>基金残高に係る経年分析!H56</f>
        <v>230</v>
      </c>
    </row>
    <row r="74" spans="1:16" x14ac:dyDescent="0.15">
      <c r="A74" s="178" t="s">
        <v>75</v>
      </c>
      <c r="B74" s="179">
        <f>基金残高に係る経年分析!F57</f>
        <v>2184</v>
      </c>
      <c r="C74" s="179">
        <f>基金残高に係る経年分析!G57</f>
        <v>2905</v>
      </c>
      <c r="D74" s="179">
        <f>基金残高に係る経年分析!H57</f>
        <v>3287</v>
      </c>
    </row>
  </sheetData>
  <sheetProtection algorithmName="SHA-512" hashValue="lrhbfa73q3goyeX1/MPYlkonX2J15LM0kqByiPEj9bR7T8iCkinN1DKCPPIW1L2Y0wMHutY8y5oXNaunxqZv9w==" saltValue="SXlGx8ELmoC64TebizbD0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7" t="s">
        <v>202</v>
      </c>
      <c r="DI1" s="718"/>
      <c r="DJ1" s="718"/>
      <c r="DK1" s="718"/>
      <c r="DL1" s="718"/>
      <c r="DM1" s="718"/>
      <c r="DN1" s="719"/>
      <c r="DO1" s="214"/>
      <c r="DP1" s="717" t="s">
        <v>203</v>
      </c>
      <c r="DQ1" s="718"/>
      <c r="DR1" s="718"/>
      <c r="DS1" s="718"/>
      <c r="DT1" s="718"/>
      <c r="DU1" s="718"/>
      <c r="DV1" s="718"/>
      <c r="DW1" s="718"/>
      <c r="DX1" s="718"/>
      <c r="DY1" s="718"/>
      <c r="DZ1" s="718"/>
      <c r="EA1" s="718"/>
      <c r="EB1" s="718"/>
      <c r="EC1" s="719"/>
      <c r="ED1" s="213"/>
      <c r="EE1" s="213"/>
      <c r="EF1" s="213"/>
      <c r="EG1" s="213"/>
      <c r="EH1" s="213"/>
      <c r="EI1" s="213"/>
      <c r="EJ1" s="213"/>
      <c r="EK1" s="213"/>
      <c r="EL1" s="213"/>
      <c r="EM1" s="213"/>
    </row>
    <row r="2" spans="2:143" ht="22.5" customHeight="1" x14ac:dyDescent="0.15">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15">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15">
      <c r="B5" s="679" t="s">
        <v>215</v>
      </c>
      <c r="C5" s="680"/>
      <c r="D5" s="680"/>
      <c r="E5" s="680"/>
      <c r="F5" s="680"/>
      <c r="G5" s="680"/>
      <c r="H5" s="680"/>
      <c r="I5" s="680"/>
      <c r="J5" s="680"/>
      <c r="K5" s="680"/>
      <c r="L5" s="680"/>
      <c r="M5" s="680"/>
      <c r="N5" s="680"/>
      <c r="O5" s="680"/>
      <c r="P5" s="680"/>
      <c r="Q5" s="681"/>
      <c r="R5" s="676">
        <v>3498573</v>
      </c>
      <c r="S5" s="677"/>
      <c r="T5" s="677"/>
      <c r="U5" s="677"/>
      <c r="V5" s="677"/>
      <c r="W5" s="677"/>
      <c r="X5" s="677"/>
      <c r="Y5" s="702"/>
      <c r="Z5" s="715">
        <v>26.5</v>
      </c>
      <c r="AA5" s="715"/>
      <c r="AB5" s="715"/>
      <c r="AC5" s="715"/>
      <c r="AD5" s="716">
        <v>3498573</v>
      </c>
      <c r="AE5" s="716"/>
      <c r="AF5" s="716"/>
      <c r="AG5" s="716"/>
      <c r="AH5" s="716"/>
      <c r="AI5" s="716"/>
      <c r="AJ5" s="716"/>
      <c r="AK5" s="716"/>
      <c r="AL5" s="703">
        <v>49.8</v>
      </c>
      <c r="AM5" s="685"/>
      <c r="AN5" s="685"/>
      <c r="AO5" s="704"/>
      <c r="AP5" s="679" t="s">
        <v>216</v>
      </c>
      <c r="AQ5" s="680"/>
      <c r="AR5" s="680"/>
      <c r="AS5" s="680"/>
      <c r="AT5" s="680"/>
      <c r="AU5" s="680"/>
      <c r="AV5" s="680"/>
      <c r="AW5" s="680"/>
      <c r="AX5" s="680"/>
      <c r="AY5" s="680"/>
      <c r="AZ5" s="680"/>
      <c r="BA5" s="680"/>
      <c r="BB5" s="680"/>
      <c r="BC5" s="680"/>
      <c r="BD5" s="680"/>
      <c r="BE5" s="680"/>
      <c r="BF5" s="681"/>
      <c r="BG5" s="621">
        <v>3496185</v>
      </c>
      <c r="BH5" s="622"/>
      <c r="BI5" s="622"/>
      <c r="BJ5" s="622"/>
      <c r="BK5" s="622"/>
      <c r="BL5" s="622"/>
      <c r="BM5" s="622"/>
      <c r="BN5" s="623"/>
      <c r="BO5" s="659">
        <v>99.9</v>
      </c>
      <c r="BP5" s="659"/>
      <c r="BQ5" s="659"/>
      <c r="BR5" s="659"/>
      <c r="BS5" s="660" t="s">
        <v>122</v>
      </c>
      <c r="BT5" s="660"/>
      <c r="BU5" s="660"/>
      <c r="BV5" s="660"/>
      <c r="BW5" s="660"/>
      <c r="BX5" s="660"/>
      <c r="BY5" s="660"/>
      <c r="BZ5" s="660"/>
      <c r="CA5" s="660"/>
      <c r="CB5" s="695"/>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15">
      <c r="B6" s="618" t="s">
        <v>220</v>
      </c>
      <c r="C6" s="619"/>
      <c r="D6" s="619"/>
      <c r="E6" s="619"/>
      <c r="F6" s="619"/>
      <c r="G6" s="619"/>
      <c r="H6" s="619"/>
      <c r="I6" s="619"/>
      <c r="J6" s="619"/>
      <c r="K6" s="619"/>
      <c r="L6" s="619"/>
      <c r="M6" s="619"/>
      <c r="N6" s="619"/>
      <c r="O6" s="619"/>
      <c r="P6" s="619"/>
      <c r="Q6" s="620"/>
      <c r="R6" s="621">
        <v>182783</v>
      </c>
      <c r="S6" s="622"/>
      <c r="T6" s="622"/>
      <c r="U6" s="622"/>
      <c r="V6" s="622"/>
      <c r="W6" s="622"/>
      <c r="X6" s="622"/>
      <c r="Y6" s="623"/>
      <c r="Z6" s="659">
        <v>1.4</v>
      </c>
      <c r="AA6" s="659"/>
      <c r="AB6" s="659"/>
      <c r="AC6" s="659"/>
      <c r="AD6" s="660">
        <v>182783</v>
      </c>
      <c r="AE6" s="660"/>
      <c r="AF6" s="660"/>
      <c r="AG6" s="660"/>
      <c r="AH6" s="660"/>
      <c r="AI6" s="660"/>
      <c r="AJ6" s="660"/>
      <c r="AK6" s="660"/>
      <c r="AL6" s="624">
        <v>2.6</v>
      </c>
      <c r="AM6" s="625"/>
      <c r="AN6" s="625"/>
      <c r="AO6" s="661"/>
      <c r="AP6" s="618" t="s">
        <v>221</v>
      </c>
      <c r="AQ6" s="619"/>
      <c r="AR6" s="619"/>
      <c r="AS6" s="619"/>
      <c r="AT6" s="619"/>
      <c r="AU6" s="619"/>
      <c r="AV6" s="619"/>
      <c r="AW6" s="619"/>
      <c r="AX6" s="619"/>
      <c r="AY6" s="619"/>
      <c r="AZ6" s="619"/>
      <c r="BA6" s="619"/>
      <c r="BB6" s="619"/>
      <c r="BC6" s="619"/>
      <c r="BD6" s="619"/>
      <c r="BE6" s="619"/>
      <c r="BF6" s="620"/>
      <c r="BG6" s="621">
        <v>3496185</v>
      </c>
      <c r="BH6" s="622"/>
      <c r="BI6" s="622"/>
      <c r="BJ6" s="622"/>
      <c r="BK6" s="622"/>
      <c r="BL6" s="622"/>
      <c r="BM6" s="622"/>
      <c r="BN6" s="623"/>
      <c r="BO6" s="659">
        <v>99.9</v>
      </c>
      <c r="BP6" s="659"/>
      <c r="BQ6" s="659"/>
      <c r="BR6" s="659"/>
      <c r="BS6" s="660" t="s">
        <v>122</v>
      </c>
      <c r="BT6" s="660"/>
      <c r="BU6" s="660"/>
      <c r="BV6" s="660"/>
      <c r="BW6" s="660"/>
      <c r="BX6" s="660"/>
      <c r="BY6" s="660"/>
      <c r="BZ6" s="660"/>
      <c r="CA6" s="660"/>
      <c r="CB6" s="695"/>
      <c r="CD6" s="679" t="s">
        <v>222</v>
      </c>
      <c r="CE6" s="680"/>
      <c r="CF6" s="680"/>
      <c r="CG6" s="680"/>
      <c r="CH6" s="680"/>
      <c r="CI6" s="680"/>
      <c r="CJ6" s="680"/>
      <c r="CK6" s="680"/>
      <c r="CL6" s="680"/>
      <c r="CM6" s="680"/>
      <c r="CN6" s="680"/>
      <c r="CO6" s="680"/>
      <c r="CP6" s="680"/>
      <c r="CQ6" s="681"/>
      <c r="CR6" s="621">
        <v>89874</v>
      </c>
      <c r="CS6" s="622"/>
      <c r="CT6" s="622"/>
      <c r="CU6" s="622"/>
      <c r="CV6" s="622"/>
      <c r="CW6" s="622"/>
      <c r="CX6" s="622"/>
      <c r="CY6" s="623"/>
      <c r="CZ6" s="703">
        <v>0.7</v>
      </c>
      <c r="DA6" s="685"/>
      <c r="DB6" s="685"/>
      <c r="DC6" s="705"/>
      <c r="DD6" s="627" t="s">
        <v>122</v>
      </c>
      <c r="DE6" s="622"/>
      <c r="DF6" s="622"/>
      <c r="DG6" s="622"/>
      <c r="DH6" s="622"/>
      <c r="DI6" s="622"/>
      <c r="DJ6" s="622"/>
      <c r="DK6" s="622"/>
      <c r="DL6" s="622"/>
      <c r="DM6" s="622"/>
      <c r="DN6" s="622"/>
      <c r="DO6" s="622"/>
      <c r="DP6" s="623"/>
      <c r="DQ6" s="627">
        <v>89685</v>
      </c>
      <c r="DR6" s="622"/>
      <c r="DS6" s="622"/>
      <c r="DT6" s="622"/>
      <c r="DU6" s="622"/>
      <c r="DV6" s="622"/>
      <c r="DW6" s="622"/>
      <c r="DX6" s="622"/>
      <c r="DY6" s="622"/>
      <c r="DZ6" s="622"/>
      <c r="EA6" s="622"/>
      <c r="EB6" s="622"/>
      <c r="EC6" s="658"/>
    </row>
    <row r="7" spans="2:143" ht="11.25" customHeight="1" x14ac:dyDescent="0.15">
      <c r="B7" s="618" t="s">
        <v>223</v>
      </c>
      <c r="C7" s="619"/>
      <c r="D7" s="619"/>
      <c r="E7" s="619"/>
      <c r="F7" s="619"/>
      <c r="G7" s="619"/>
      <c r="H7" s="619"/>
      <c r="I7" s="619"/>
      <c r="J7" s="619"/>
      <c r="K7" s="619"/>
      <c r="L7" s="619"/>
      <c r="M7" s="619"/>
      <c r="N7" s="619"/>
      <c r="O7" s="619"/>
      <c r="P7" s="619"/>
      <c r="Q7" s="620"/>
      <c r="R7" s="621">
        <v>1189</v>
      </c>
      <c r="S7" s="622"/>
      <c r="T7" s="622"/>
      <c r="U7" s="622"/>
      <c r="V7" s="622"/>
      <c r="W7" s="622"/>
      <c r="X7" s="622"/>
      <c r="Y7" s="623"/>
      <c r="Z7" s="659">
        <v>0</v>
      </c>
      <c r="AA7" s="659"/>
      <c r="AB7" s="659"/>
      <c r="AC7" s="659"/>
      <c r="AD7" s="660">
        <v>1189</v>
      </c>
      <c r="AE7" s="660"/>
      <c r="AF7" s="660"/>
      <c r="AG7" s="660"/>
      <c r="AH7" s="660"/>
      <c r="AI7" s="660"/>
      <c r="AJ7" s="660"/>
      <c r="AK7" s="660"/>
      <c r="AL7" s="624">
        <v>0</v>
      </c>
      <c r="AM7" s="625"/>
      <c r="AN7" s="625"/>
      <c r="AO7" s="661"/>
      <c r="AP7" s="618" t="s">
        <v>224</v>
      </c>
      <c r="AQ7" s="619"/>
      <c r="AR7" s="619"/>
      <c r="AS7" s="619"/>
      <c r="AT7" s="619"/>
      <c r="AU7" s="619"/>
      <c r="AV7" s="619"/>
      <c r="AW7" s="619"/>
      <c r="AX7" s="619"/>
      <c r="AY7" s="619"/>
      <c r="AZ7" s="619"/>
      <c r="BA7" s="619"/>
      <c r="BB7" s="619"/>
      <c r="BC7" s="619"/>
      <c r="BD7" s="619"/>
      <c r="BE7" s="619"/>
      <c r="BF7" s="620"/>
      <c r="BG7" s="621">
        <v>1441451</v>
      </c>
      <c r="BH7" s="622"/>
      <c r="BI7" s="622"/>
      <c r="BJ7" s="622"/>
      <c r="BK7" s="622"/>
      <c r="BL7" s="622"/>
      <c r="BM7" s="622"/>
      <c r="BN7" s="623"/>
      <c r="BO7" s="659">
        <v>41.2</v>
      </c>
      <c r="BP7" s="659"/>
      <c r="BQ7" s="659"/>
      <c r="BR7" s="659"/>
      <c r="BS7" s="660" t="s">
        <v>122</v>
      </c>
      <c r="BT7" s="660"/>
      <c r="BU7" s="660"/>
      <c r="BV7" s="660"/>
      <c r="BW7" s="660"/>
      <c r="BX7" s="660"/>
      <c r="BY7" s="660"/>
      <c r="BZ7" s="660"/>
      <c r="CA7" s="660"/>
      <c r="CB7" s="695"/>
      <c r="CD7" s="618" t="s">
        <v>225</v>
      </c>
      <c r="CE7" s="619"/>
      <c r="CF7" s="619"/>
      <c r="CG7" s="619"/>
      <c r="CH7" s="619"/>
      <c r="CI7" s="619"/>
      <c r="CJ7" s="619"/>
      <c r="CK7" s="619"/>
      <c r="CL7" s="619"/>
      <c r="CM7" s="619"/>
      <c r="CN7" s="619"/>
      <c r="CO7" s="619"/>
      <c r="CP7" s="619"/>
      <c r="CQ7" s="620"/>
      <c r="CR7" s="621">
        <v>2441907</v>
      </c>
      <c r="CS7" s="622"/>
      <c r="CT7" s="622"/>
      <c r="CU7" s="622"/>
      <c r="CV7" s="622"/>
      <c r="CW7" s="622"/>
      <c r="CX7" s="622"/>
      <c r="CY7" s="623"/>
      <c r="CZ7" s="659">
        <v>20.100000000000001</v>
      </c>
      <c r="DA7" s="659"/>
      <c r="DB7" s="659"/>
      <c r="DC7" s="659"/>
      <c r="DD7" s="627">
        <v>9007</v>
      </c>
      <c r="DE7" s="622"/>
      <c r="DF7" s="622"/>
      <c r="DG7" s="622"/>
      <c r="DH7" s="622"/>
      <c r="DI7" s="622"/>
      <c r="DJ7" s="622"/>
      <c r="DK7" s="622"/>
      <c r="DL7" s="622"/>
      <c r="DM7" s="622"/>
      <c r="DN7" s="622"/>
      <c r="DO7" s="622"/>
      <c r="DP7" s="623"/>
      <c r="DQ7" s="627">
        <v>2142321</v>
      </c>
      <c r="DR7" s="622"/>
      <c r="DS7" s="622"/>
      <c r="DT7" s="622"/>
      <c r="DU7" s="622"/>
      <c r="DV7" s="622"/>
      <c r="DW7" s="622"/>
      <c r="DX7" s="622"/>
      <c r="DY7" s="622"/>
      <c r="DZ7" s="622"/>
      <c r="EA7" s="622"/>
      <c r="EB7" s="622"/>
      <c r="EC7" s="658"/>
    </row>
    <row r="8" spans="2:143" ht="11.25" customHeight="1" x14ac:dyDescent="0.15">
      <c r="B8" s="618" t="s">
        <v>226</v>
      </c>
      <c r="C8" s="619"/>
      <c r="D8" s="619"/>
      <c r="E8" s="619"/>
      <c r="F8" s="619"/>
      <c r="G8" s="619"/>
      <c r="H8" s="619"/>
      <c r="I8" s="619"/>
      <c r="J8" s="619"/>
      <c r="K8" s="619"/>
      <c r="L8" s="619"/>
      <c r="M8" s="619"/>
      <c r="N8" s="619"/>
      <c r="O8" s="619"/>
      <c r="P8" s="619"/>
      <c r="Q8" s="620"/>
      <c r="R8" s="621">
        <v>23049</v>
      </c>
      <c r="S8" s="622"/>
      <c r="T8" s="622"/>
      <c r="U8" s="622"/>
      <c r="V8" s="622"/>
      <c r="W8" s="622"/>
      <c r="X8" s="622"/>
      <c r="Y8" s="623"/>
      <c r="Z8" s="659">
        <v>0.2</v>
      </c>
      <c r="AA8" s="659"/>
      <c r="AB8" s="659"/>
      <c r="AC8" s="659"/>
      <c r="AD8" s="660">
        <v>23049</v>
      </c>
      <c r="AE8" s="660"/>
      <c r="AF8" s="660"/>
      <c r="AG8" s="660"/>
      <c r="AH8" s="660"/>
      <c r="AI8" s="660"/>
      <c r="AJ8" s="660"/>
      <c r="AK8" s="660"/>
      <c r="AL8" s="624">
        <v>0.3</v>
      </c>
      <c r="AM8" s="625"/>
      <c r="AN8" s="625"/>
      <c r="AO8" s="661"/>
      <c r="AP8" s="618" t="s">
        <v>227</v>
      </c>
      <c r="AQ8" s="619"/>
      <c r="AR8" s="619"/>
      <c r="AS8" s="619"/>
      <c r="AT8" s="619"/>
      <c r="AU8" s="619"/>
      <c r="AV8" s="619"/>
      <c r="AW8" s="619"/>
      <c r="AX8" s="619"/>
      <c r="AY8" s="619"/>
      <c r="AZ8" s="619"/>
      <c r="BA8" s="619"/>
      <c r="BB8" s="619"/>
      <c r="BC8" s="619"/>
      <c r="BD8" s="619"/>
      <c r="BE8" s="619"/>
      <c r="BF8" s="620"/>
      <c r="BG8" s="621">
        <v>49045</v>
      </c>
      <c r="BH8" s="622"/>
      <c r="BI8" s="622"/>
      <c r="BJ8" s="622"/>
      <c r="BK8" s="622"/>
      <c r="BL8" s="622"/>
      <c r="BM8" s="622"/>
      <c r="BN8" s="623"/>
      <c r="BO8" s="659">
        <v>1.4</v>
      </c>
      <c r="BP8" s="659"/>
      <c r="BQ8" s="659"/>
      <c r="BR8" s="659"/>
      <c r="BS8" s="660" t="s">
        <v>122</v>
      </c>
      <c r="BT8" s="660"/>
      <c r="BU8" s="660"/>
      <c r="BV8" s="660"/>
      <c r="BW8" s="660"/>
      <c r="BX8" s="660"/>
      <c r="BY8" s="660"/>
      <c r="BZ8" s="660"/>
      <c r="CA8" s="660"/>
      <c r="CB8" s="695"/>
      <c r="CD8" s="618" t="s">
        <v>228</v>
      </c>
      <c r="CE8" s="619"/>
      <c r="CF8" s="619"/>
      <c r="CG8" s="619"/>
      <c r="CH8" s="619"/>
      <c r="CI8" s="619"/>
      <c r="CJ8" s="619"/>
      <c r="CK8" s="619"/>
      <c r="CL8" s="619"/>
      <c r="CM8" s="619"/>
      <c r="CN8" s="619"/>
      <c r="CO8" s="619"/>
      <c r="CP8" s="619"/>
      <c r="CQ8" s="620"/>
      <c r="CR8" s="621">
        <v>3919241</v>
      </c>
      <c r="CS8" s="622"/>
      <c r="CT8" s="622"/>
      <c r="CU8" s="622"/>
      <c r="CV8" s="622"/>
      <c r="CW8" s="622"/>
      <c r="CX8" s="622"/>
      <c r="CY8" s="623"/>
      <c r="CZ8" s="659">
        <v>32.299999999999997</v>
      </c>
      <c r="DA8" s="659"/>
      <c r="DB8" s="659"/>
      <c r="DC8" s="659"/>
      <c r="DD8" s="627">
        <v>11392</v>
      </c>
      <c r="DE8" s="622"/>
      <c r="DF8" s="622"/>
      <c r="DG8" s="622"/>
      <c r="DH8" s="622"/>
      <c r="DI8" s="622"/>
      <c r="DJ8" s="622"/>
      <c r="DK8" s="622"/>
      <c r="DL8" s="622"/>
      <c r="DM8" s="622"/>
      <c r="DN8" s="622"/>
      <c r="DO8" s="622"/>
      <c r="DP8" s="623"/>
      <c r="DQ8" s="627">
        <v>2260628</v>
      </c>
      <c r="DR8" s="622"/>
      <c r="DS8" s="622"/>
      <c r="DT8" s="622"/>
      <c r="DU8" s="622"/>
      <c r="DV8" s="622"/>
      <c r="DW8" s="622"/>
      <c r="DX8" s="622"/>
      <c r="DY8" s="622"/>
      <c r="DZ8" s="622"/>
      <c r="EA8" s="622"/>
      <c r="EB8" s="622"/>
      <c r="EC8" s="658"/>
    </row>
    <row r="9" spans="2:143" ht="11.25" customHeight="1" x14ac:dyDescent="0.15">
      <c r="B9" s="618" t="s">
        <v>229</v>
      </c>
      <c r="C9" s="619"/>
      <c r="D9" s="619"/>
      <c r="E9" s="619"/>
      <c r="F9" s="619"/>
      <c r="G9" s="619"/>
      <c r="H9" s="619"/>
      <c r="I9" s="619"/>
      <c r="J9" s="619"/>
      <c r="K9" s="619"/>
      <c r="L9" s="619"/>
      <c r="M9" s="619"/>
      <c r="N9" s="619"/>
      <c r="O9" s="619"/>
      <c r="P9" s="619"/>
      <c r="Q9" s="620"/>
      <c r="R9" s="621">
        <v>25797</v>
      </c>
      <c r="S9" s="622"/>
      <c r="T9" s="622"/>
      <c r="U9" s="622"/>
      <c r="V9" s="622"/>
      <c r="W9" s="622"/>
      <c r="X9" s="622"/>
      <c r="Y9" s="623"/>
      <c r="Z9" s="659">
        <v>0.2</v>
      </c>
      <c r="AA9" s="659"/>
      <c r="AB9" s="659"/>
      <c r="AC9" s="659"/>
      <c r="AD9" s="660">
        <v>25797</v>
      </c>
      <c r="AE9" s="660"/>
      <c r="AF9" s="660"/>
      <c r="AG9" s="660"/>
      <c r="AH9" s="660"/>
      <c r="AI9" s="660"/>
      <c r="AJ9" s="660"/>
      <c r="AK9" s="660"/>
      <c r="AL9" s="624">
        <v>0.4</v>
      </c>
      <c r="AM9" s="625"/>
      <c r="AN9" s="625"/>
      <c r="AO9" s="661"/>
      <c r="AP9" s="618" t="s">
        <v>230</v>
      </c>
      <c r="AQ9" s="619"/>
      <c r="AR9" s="619"/>
      <c r="AS9" s="619"/>
      <c r="AT9" s="619"/>
      <c r="AU9" s="619"/>
      <c r="AV9" s="619"/>
      <c r="AW9" s="619"/>
      <c r="AX9" s="619"/>
      <c r="AY9" s="619"/>
      <c r="AZ9" s="619"/>
      <c r="BA9" s="619"/>
      <c r="BB9" s="619"/>
      <c r="BC9" s="619"/>
      <c r="BD9" s="619"/>
      <c r="BE9" s="619"/>
      <c r="BF9" s="620"/>
      <c r="BG9" s="621">
        <v>1232237</v>
      </c>
      <c r="BH9" s="622"/>
      <c r="BI9" s="622"/>
      <c r="BJ9" s="622"/>
      <c r="BK9" s="622"/>
      <c r="BL9" s="622"/>
      <c r="BM9" s="622"/>
      <c r="BN9" s="623"/>
      <c r="BO9" s="659">
        <v>35.200000000000003</v>
      </c>
      <c r="BP9" s="659"/>
      <c r="BQ9" s="659"/>
      <c r="BR9" s="659"/>
      <c r="BS9" s="660" t="s">
        <v>122</v>
      </c>
      <c r="BT9" s="660"/>
      <c r="BU9" s="660"/>
      <c r="BV9" s="660"/>
      <c r="BW9" s="660"/>
      <c r="BX9" s="660"/>
      <c r="BY9" s="660"/>
      <c r="BZ9" s="660"/>
      <c r="CA9" s="660"/>
      <c r="CB9" s="695"/>
      <c r="CD9" s="618" t="s">
        <v>231</v>
      </c>
      <c r="CE9" s="619"/>
      <c r="CF9" s="619"/>
      <c r="CG9" s="619"/>
      <c r="CH9" s="619"/>
      <c r="CI9" s="619"/>
      <c r="CJ9" s="619"/>
      <c r="CK9" s="619"/>
      <c r="CL9" s="619"/>
      <c r="CM9" s="619"/>
      <c r="CN9" s="619"/>
      <c r="CO9" s="619"/>
      <c r="CP9" s="619"/>
      <c r="CQ9" s="620"/>
      <c r="CR9" s="621">
        <v>1201595</v>
      </c>
      <c r="CS9" s="622"/>
      <c r="CT9" s="622"/>
      <c r="CU9" s="622"/>
      <c r="CV9" s="622"/>
      <c r="CW9" s="622"/>
      <c r="CX9" s="622"/>
      <c r="CY9" s="623"/>
      <c r="CZ9" s="659">
        <v>9.9</v>
      </c>
      <c r="DA9" s="659"/>
      <c r="DB9" s="659"/>
      <c r="DC9" s="659"/>
      <c r="DD9" s="627">
        <v>60965</v>
      </c>
      <c r="DE9" s="622"/>
      <c r="DF9" s="622"/>
      <c r="DG9" s="622"/>
      <c r="DH9" s="622"/>
      <c r="DI9" s="622"/>
      <c r="DJ9" s="622"/>
      <c r="DK9" s="622"/>
      <c r="DL9" s="622"/>
      <c r="DM9" s="622"/>
      <c r="DN9" s="622"/>
      <c r="DO9" s="622"/>
      <c r="DP9" s="623"/>
      <c r="DQ9" s="627">
        <v>971525</v>
      </c>
      <c r="DR9" s="622"/>
      <c r="DS9" s="622"/>
      <c r="DT9" s="622"/>
      <c r="DU9" s="622"/>
      <c r="DV9" s="622"/>
      <c r="DW9" s="622"/>
      <c r="DX9" s="622"/>
      <c r="DY9" s="622"/>
      <c r="DZ9" s="622"/>
      <c r="EA9" s="622"/>
      <c r="EB9" s="622"/>
      <c r="EC9" s="658"/>
    </row>
    <row r="10" spans="2:143" ht="11.25" customHeight="1" x14ac:dyDescent="0.15">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68669</v>
      </c>
      <c r="BH10" s="622"/>
      <c r="BI10" s="622"/>
      <c r="BJ10" s="622"/>
      <c r="BK10" s="622"/>
      <c r="BL10" s="622"/>
      <c r="BM10" s="622"/>
      <c r="BN10" s="623"/>
      <c r="BO10" s="659">
        <v>2</v>
      </c>
      <c r="BP10" s="659"/>
      <c r="BQ10" s="659"/>
      <c r="BR10" s="659"/>
      <c r="BS10" s="660" t="s">
        <v>122</v>
      </c>
      <c r="BT10" s="660"/>
      <c r="BU10" s="660"/>
      <c r="BV10" s="660"/>
      <c r="BW10" s="660"/>
      <c r="BX10" s="660"/>
      <c r="BY10" s="660"/>
      <c r="BZ10" s="660"/>
      <c r="CA10" s="660"/>
      <c r="CB10" s="695"/>
      <c r="CD10" s="618" t="s">
        <v>234</v>
      </c>
      <c r="CE10" s="619"/>
      <c r="CF10" s="619"/>
      <c r="CG10" s="619"/>
      <c r="CH10" s="619"/>
      <c r="CI10" s="619"/>
      <c r="CJ10" s="619"/>
      <c r="CK10" s="619"/>
      <c r="CL10" s="619"/>
      <c r="CM10" s="619"/>
      <c r="CN10" s="619"/>
      <c r="CO10" s="619"/>
      <c r="CP10" s="619"/>
      <c r="CQ10" s="620"/>
      <c r="CR10" s="621">
        <v>102</v>
      </c>
      <c r="CS10" s="622"/>
      <c r="CT10" s="622"/>
      <c r="CU10" s="622"/>
      <c r="CV10" s="622"/>
      <c r="CW10" s="622"/>
      <c r="CX10" s="622"/>
      <c r="CY10" s="623"/>
      <c r="CZ10" s="659">
        <v>0</v>
      </c>
      <c r="DA10" s="659"/>
      <c r="DB10" s="659"/>
      <c r="DC10" s="659"/>
      <c r="DD10" s="627" t="s">
        <v>122</v>
      </c>
      <c r="DE10" s="622"/>
      <c r="DF10" s="622"/>
      <c r="DG10" s="622"/>
      <c r="DH10" s="622"/>
      <c r="DI10" s="622"/>
      <c r="DJ10" s="622"/>
      <c r="DK10" s="622"/>
      <c r="DL10" s="622"/>
      <c r="DM10" s="622"/>
      <c r="DN10" s="622"/>
      <c r="DO10" s="622"/>
      <c r="DP10" s="623"/>
      <c r="DQ10" s="627">
        <v>102</v>
      </c>
      <c r="DR10" s="622"/>
      <c r="DS10" s="622"/>
      <c r="DT10" s="622"/>
      <c r="DU10" s="622"/>
      <c r="DV10" s="622"/>
      <c r="DW10" s="622"/>
      <c r="DX10" s="622"/>
      <c r="DY10" s="622"/>
      <c r="DZ10" s="622"/>
      <c r="EA10" s="622"/>
      <c r="EB10" s="622"/>
      <c r="EC10" s="658"/>
    </row>
    <row r="11" spans="2:143" ht="11.25" customHeight="1" x14ac:dyDescent="0.15">
      <c r="B11" s="618" t="s">
        <v>235</v>
      </c>
      <c r="C11" s="619"/>
      <c r="D11" s="619"/>
      <c r="E11" s="619"/>
      <c r="F11" s="619"/>
      <c r="G11" s="619"/>
      <c r="H11" s="619"/>
      <c r="I11" s="619"/>
      <c r="J11" s="619"/>
      <c r="K11" s="619"/>
      <c r="L11" s="619"/>
      <c r="M11" s="619"/>
      <c r="N11" s="619"/>
      <c r="O11" s="619"/>
      <c r="P11" s="619"/>
      <c r="Q11" s="620"/>
      <c r="R11" s="621">
        <v>664928</v>
      </c>
      <c r="S11" s="622"/>
      <c r="T11" s="622"/>
      <c r="U11" s="622"/>
      <c r="V11" s="622"/>
      <c r="W11" s="622"/>
      <c r="X11" s="622"/>
      <c r="Y11" s="623"/>
      <c r="Z11" s="624">
        <v>5</v>
      </c>
      <c r="AA11" s="625"/>
      <c r="AB11" s="625"/>
      <c r="AC11" s="626"/>
      <c r="AD11" s="627">
        <v>664928</v>
      </c>
      <c r="AE11" s="622"/>
      <c r="AF11" s="622"/>
      <c r="AG11" s="622"/>
      <c r="AH11" s="622"/>
      <c r="AI11" s="622"/>
      <c r="AJ11" s="622"/>
      <c r="AK11" s="623"/>
      <c r="AL11" s="624">
        <v>9.5</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91500</v>
      </c>
      <c r="BH11" s="622"/>
      <c r="BI11" s="622"/>
      <c r="BJ11" s="622"/>
      <c r="BK11" s="622"/>
      <c r="BL11" s="622"/>
      <c r="BM11" s="622"/>
      <c r="BN11" s="623"/>
      <c r="BO11" s="659">
        <v>2.6</v>
      </c>
      <c r="BP11" s="659"/>
      <c r="BQ11" s="659"/>
      <c r="BR11" s="659"/>
      <c r="BS11" s="660" t="s">
        <v>122</v>
      </c>
      <c r="BT11" s="660"/>
      <c r="BU11" s="660"/>
      <c r="BV11" s="660"/>
      <c r="BW11" s="660"/>
      <c r="BX11" s="660"/>
      <c r="BY11" s="660"/>
      <c r="BZ11" s="660"/>
      <c r="CA11" s="660"/>
      <c r="CB11" s="695"/>
      <c r="CD11" s="618" t="s">
        <v>237</v>
      </c>
      <c r="CE11" s="619"/>
      <c r="CF11" s="619"/>
      <c r="CG11" s="619"/>
      <c r="CH11" s="619"/>
      <c r="CI11" s="619"/>
      <c r="CJ11" s="619"/>
      <c r="CK11" s="619"/>
      <c r="CL11" s="619"/>
      <c r="CM11" s="619"/>
      <c r="CN11" s="619"/>
      <c r="CO11" s="619"/>
      <c r="CP11" s="619"/>
      <c r="CQ11" s="620"/>
      <c r="CR11" s="621">
        <v>517756</v>
      </c>
      <c r="CS11" s="622"/>
      <c r="CT11" s="622"/>
      <c r="CU11" s="622"/>
      <c r="CV11" s="622"/>
      <c r="CW11" s="622"/>
      <c r="CX11" s="622"/>
      <c r="CY11" s="623"/>
      <c r="CZ11" s="659">
        <v>4.3</v>
      </c>
      <c r="DA11" s="659"/>
      <c r="DB11" s="659"/>
      <c r="DC11" s="659"/>
      <c r="DD11" s="627">
        <v>122094</v>
      </c>
      <c r="DE11" s="622"/>
      <c r="DF11" s="622"/>
      <c r="DG11" s="622"/>
      <c r="DH11" s="622"/>
      <c r="DI11" s="622"/>
      <c r="DJ11" s="622"/>
      <c r="DK11" s="622"/>
      <c r="DL11" s="622"/>
      <c r="DM11" s="622"/>
      <c r="DN11" s="622"/>
      <c r="DO11" s="622"/>
      <c r="DP11" s="623"/>
      <c r="DQ11" s="627">
        <v>308836</v>
      </c>
      <c r="DR11" s="622"/>
      <c r="DS11" s="622"/>
      <c r="DT11" s="622"/>
      <c r="DU11" s="622"/>
      <c r="DV11" s="622"/>
      <c r="DW11" s="622"/>
      <c r="DX11" s="622"/>
      <c r="DY11" s="622"/>
      <c r="DZ11" s="622"/>
      <c r="EA11" s="622"/>
      <c r="EB11" s="622"/>
      <c r="EC11" s="658"/>
    </row>
    <row r="12" spans="2:143" ht="11.25" customHeight="1" x14ac:dyDescent="0.15">
      <c r="B12" s="618" t="s">
        <v>238</v>
      </c>
      <c r="C12" s="619"/>
      <c r="D12" s="619"/>
      <c r="E12" s="619"/>
      <c r="F12" s="619"/>
      <c r="G12" s="619"/>
      <c r="H12" s="619"/>
      <c r="I12" s="619"/>
      <c r="J12" s="619"/>
      <c r="K12" s="619"/>
      <c r="L12" s="619"/>
      <c r="M12" s="619"/>
      <c r="N12" s="619"/>
      <c r="O12" s="619"/>
      <c r="P12" s="619"/>
      <c r="Q12" s="620"/>
      <c r="R12" s="621" t="s">
        <v>122</v>
      </c>
      <c r="S12" s="622"/>
      <c r="T12" s="622"/>
      <c r="U12" s="622"/>
      <c r="V12" s="622"/>
      <c r="W12" s="622"/>
      <c r="X12" s="622"/>
      <c r="Y12" s="623"/>
      <c r="Z12" s="659" t="s">
        <v>122</v>
      </c>
      <c r="AA12" s="659"/>
      <c r="AB12" s="659"/>
      <c r="AC12" s="659"/>
      <c r="AD12" s="660" t="s">
        <v>122</v>
      </c>
      <c r="AE12" s="660"/>
      <c r="AF12" s="660"/>
      <c r="AG12" s="660"/>
      <c r="AH12" s="660"/>
      <c r="AI12" s="660"/>
      <c r="AJ12" s="660"/>
      <c r="AK12" s="660"/>
      <c r="AL12" s="624" t="s">
        <v>122</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1752643</v>
      </c>
      <c r="BH12" s="622"/>
      <c r="BI12" s="622"/>
      <c r="BJ12" s="622"/>
      <c r="BK12" s="622"/>
      <c r="BL12" s="622"/>
      <c r="BM12" s="622"/>
      <c r="BN12" s="623"/>
      <c r="BO12" s="659">
        <v>50.1</v>
      </c>
      <c r="BP12" s="659"/>
      <c r="BQ12" s="659"/>
      <c r="BR12" s="659"/>
      <c r="BS12" s="660" t="s">
        <v>122</v>
      </c>
      <c r="BT12" s="660"/>
      <c r="BU12" s="660"/>
      <c r="BV12" s="660"/>
      <c r="BW12" s="660"/>
      <c r="BX12" s="660"/>
      <c r="BY12" s="660"/>
      <c r="BZ12" s="660"/>
      <c r="CA12" s="660"/>
      <c r="CB12" s="695"/>
      <c r="CD12" s="618" t="s">
        <v>240</v>
      </c>
      <c r="CE12" s="619"/>
      <c r="CF12" s="619"/>
      <c r="CG12" s="619"/>
      <c r="CH12" s="619"/>
      <c r="CI12" s="619"/>
      <c r="CJ12" s="619"/>
      <c r="CK12" s="619"/>
      <c r="CL12" s="619"/>
      <c r="CM12" s="619"/>
      <c r="CN12" s="619"/>
      <c r="CO12" s="619"/>
      <c r="CP12" s="619"/>
      <c r="CQ12" s="620"/>
      <c r="CR12" s="621">
        <v>539375</v>
      </c>
      <c r="CS12" s="622"/>
      <c r="CT12" s="622"/>
      <c r="CU12" s="622"/>
      <c r="CV12" s="622"/>
      <c r="CW12" s="622"/>
      <c r="CX12" s="622"/>
      <c r="CY12" s="623"/>
      <c r="CZ12" s="659">
        <v>4.4000000000000004</v>
      </c>
      <c r="DA12" s="659"/>
      <c r="DB12" s="659"/>
      <c r="DC12" s="659"/>
      <c r="DD12" s="627">
        <v>704</v>
      </c>
      <c r="DE12" s="622"/>
      <c r="DF12" s="622"/>
      <c r="DG12" s="622"/>
      <c r="DH12" s="622"/>
      <c r="DI12" s="622"/>
      <c r="DJ12" s="622"/>
      <c r="DK12" s="622"/>
      <c r="DL12" s="622"/>
      <c r="DM12" s="622"/>
      <c r="DN12" s="622"/>
      <c r="DO12" s="622"/>
      <c r="DP12" s="623"/>
      <c r="DQ12" s="627">
        <v>304333</v>
      </c>
      <c r="DR12" s="622"/>
      <c r="DS12" s="622"/>
      <c r="DT12" s="622"/>
      <c r="DU12" s="622"/>
      <c r="DV12" s="622"/>
      <c r="DW12" s="622"/>
      <c r="DX12" s="622"/>
      <c r="DY12" s="622"/>
      <c r="DZ12" s="622"/>
      <c r="EA12" s="622"/>
      <c r="EB12" s="622"/>
      <c r="EC12" s="658"/>
    </row>
    <row r="13" spans="2:143" ht="11.25" customHeight="1" x14ac:dyDescent="0.15">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1752493</v>
      </c>
      <c r="BH13" s="622"/>
      <c r="BI13" s="622"/>
      <c r="BJ13" s="622"/>
      <c r="BK13" s="622"/>
      <c r="BL13" s="622"/>
      <c r="BM13" s="622"/>
      <c r="BN13" s="623"/>
      <c r="BO13" s="659">
        <v>50.1</v>
      </c>
      <c r="BP13" s="659"/>
      <c r="BQ13" s="659"/>
      <c r="BR13" s="659"/>
      <c r="BS13" s="660" t="s">
        <v>122</v>
      </c>
      <c r="BT13" s="660"/>
      <c r="BU13" s="660"/>
      <c r="BV13" s="660"/>
      <c r="BW13" s="660"/>
      <c r="BX13" s="660"/>
      <c r="BY13" s="660"/>
      <c r="BZ13" s="660"/>
      <c r="CA13" s="660"/>
      <c r="CB13" s="695"/>
      <c r="CD13" s="618" t="s">
        <v>243</v>
      </c>
      <c r="CE13" s="619"/>
      <c r="CF13" s="619"/>
      <c r="CG13" s="619"/>
      <c r="CH13" s="619"/>
      <c r="CI13" s="619"/>
      <c r="CJ13" s="619"/>
      <c r="CK13" s="619"/>
      <c r="CL13" s="619"/>
      <c r="CM13" s="619"/>
      <c r="CN13" s="619"/>
      <c r="CO13" s="619"/>
      <c r="CP13" s="619"/>
      <c r="CQ13" s="620"/>
      <c r="CR13" s="621">
        <v>718324</v>
      </c>
      <c r="CS13" s="622"/>
      <c r="CT13" s="622"/>
      <c r="CU13" s="622"/>
      <c r="CV13" s="622"/>
      <c r="CW13" s="622"/>
      <c r="CX13" s="622"/>
      <c r="CY13" s="623"/>
      <c r="CZ13" s="659">
        <v>5.9</v>
      </c>
      <c r="DA13" s="659"/>
      <c r="DB13" s="659"/>
      <c r="DC13" s="659"/>
      <c r="DD13" s="627">
        <v>233205</v>
      </c>
      <c r="DE13" s="622"/>
      <c r="DF13" s="622"/>
      <c r="DG13" s="622"/>
      <c r="DH13" s="622"/>
      <c r="DI13" s="622"/>
      <c r="DJ13" s="622"/>
      <c r="DK13" s="622"/>
      <c r="DL13" s="622"/>
      <c r="DM13" s="622"/>
      <c r="DN13" s="622"/>
      <c r="DO13" s="622"/>
      <c r="DP13" s="623"/>
      <c r="DQ13" s="627">
        <v>471377</v>
      </c>
      <c r="DR13" s="622"/>
      <c r="DS13" s="622"/>
      <c r="DT13" s="622"/>
      <c r="DU13" s="622"/>
      <c r="DV13" s="622"/>
      <c r="DW13" s="622"/>
      <c r="DX13" s="622"/>
      <c r="DY13" s="622"/>
      <c r="DZ13" s="622"/>
      <c r="EA13" s="622"/>
      <c r="EB13" s="622"/>
      <c r="EC13" s="658"/>
    </row>
    <row r="14" spans="2:143" ht="11.25" customHeight="1" x14ac:dyDescent="0.15">
      <c r="B14" s="618" t="s">
        <v>244</v>
      </c>
      <c r="C14" s="619"/>
      <c r="D14" s="619"/>
      <c r="E14" s="619"/>
      <c r="F14" s="619"/>
      <c r="G14" s="619"/>
      <c r="H14" s="619"/>
      <c r="I14" s="619"/>
      <c r="J14" s="619"/>
      <c r="K14" s="619"/>
      <c r="L14" s="619"/>
      <c r="M14" s="619"/>
      <c r="N14" s="619"/>
      <c r="O14" s="619"/>
      <c r="P14" s="619"/>
      <c r="Q14" s="620"/>
      <c r="R14" s="621">
        <v>199</v>
      </c>
      <c r="S14" s="622"/>
      <c r="T14" s="622"/>
      <c r="U14" s="622"/>
      <c r="V14" s="622"/>
      <c r="W14" s="622"/>
      <c r="X14" s="622"/>
      <c r="Y14" s="623"/>
      <c r="Z14" s="659">
        <v>0</v>
      </c>
      <c r="AA14" s="659"/>
      <c r="AB14" s="659"/>
      <c r="AC14" s="659"/>
      <c r="AD14" s="660">
        <v>199</v>
      </c>
      <c r="AE14" s="660"/>
      <c r="AF14" s="660"/>
      <c r="AG14" s="660"/>
      <c r="AH14" s="660"/>
      <c r="AI14" s="660"/>
      <c r="AJ14" s="660"/>
      <c r="AK14" s="660"/>
      <c r="AL14" s="624">
        <v>0</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106814</v>
      </c>
      <c r="BH14" s="622"/>
      <c r="BI14" s="622"/>
      <c r="BJ14" s="622"/>
      <c r="BK14" s="622"/>
      <c r="BL14" s="622"/>
      <c r="BM14" s="622"/>
      <c r="BN14" s="623"/>
      <c r="BO14" s="659">
        <v>3.1</v>
      </c>
      <c r="BP14" s="659"/>
      <c r="BQ14" s="659"/>
      <c r="BR14" s="659"/>
      <c r="BS14" s="660" t="s">
        <v>122</v>
      </c>
      <c r="BT14" s="660"/>
      <c r="BU14" s="660"/>
      <c r="BV14" s="660"/>
      <c r="BW14" s="660"/>
      <c r="BX14" s="660"/>
      <c r="BY14" s="660"/>
      <c r="BZ14" s="660"/>
      <c r="CA14" s="660"/>
      <c r="CB14" s="695"/>
      <c r="CD14" s="618" t="s">
        <v>246</v>
      </c>
      <c r="CE14" s="619"/>
      <c r="CF14" s="619"/>
      <c r="CG14" s="619"/>
      <c r="CH14" s="619"/>
      <c r="CI14" s="619"/>
      <c r="CJ14" s="619"/>
      <c r="CK14" s="619"/>
      <c r="CL14" s="619"/>
      <c r="CM14" s="619"/>
      <c r="CN14" s="619"/>
      <c r="CO14" s="619"/>
      <c r="CP14" s="619"/>
      <c r="CQ14" s="620"/>
      <c r="CR14" s="621">
        <v>656360</v>
      </c>
      <c r="CS14" s="622"/>
      <c r="CT14" s="622"/>
      <c r="CU14" s="622"/>
      <c r="CV14" s="622"/>
      <c r="CW14" s="622"/>
      <c r="CX14" s="622"/>
      <c r="CY14" s="623"/>
      <c r="CZ14" s="659">
        <v>5.4</v>
      </c>
      <c r="DA14" s="659"/>
      <c r="DB14" s="659"/>
      <c r="DC14" s="659"/>
      <c r="DD14" s="627">
        <v>54949</v>
      </c>
      <c r="DE14" s="622"/>
      <c r="DF14" s="622"/>
      <c r="DG14" s="622"/>
      <c r="DH14" s="622"/>
      <c r="DI14" s="622"/>
      <c r="DJ14" s="622"/>
      <c r="DK14" s="622"/>
      <c r="DL14" s="622"/>
      <c r="DM14" s="622"/>
      <c r="DN14" s="622"/>
      <c r="DO14" s="622"/>
      <c r="DP14" s="623"/>
      <c r="DQ14" s="627">
        <v>469677</v>
      </c>
      <c r="DR14" s="622"/>
      <c r="DS14" s="622"/>
      <c r="DT14" s="622"/>
      <c r="DU14" s="622"/>
      <c r="DV14" s="622"/>
      <c r="DW14" s="622"/>
      <c r="DX14" s="622"/>
      <c r="DY14" s="622"/>
      <c r="DZ14" s="622"/>
      <c r="EA14" s="622"/>
      <c r="EB14" s="622"/>
      <c r="EC14" s="658"/>
    </row>
    <row r="15" spans="2:143" ht="11.25" customHeight="1" x14ac:dyDescent="0.15">
      <c r="B15" s="618" t="s">
        <v>247</v>
      </c>
      <c r="C15" s="619"/>
      <c r="D15" s="619"/>
      <c r="E15" s="619"/>
      <c r="F15" s="619"/>
      <c r="G15" s="619"/>
      <c r="H15" s="619"/>
      <c r="I15" s="619"/>
      <c r="J15" s="619"/>
      <c r="K15" s="619"/>
      <c r="L15" s="619"/>
      <c r="M15" s="619"/>
      <c r="N15" s="619"/>
      <c r="O15" s="619"/>
      <c r="P15" s="619"/>
      <c r="Q15" s="620"/>
      <c r="R15" s="621" t="s">
        <v>122</v>
      </c>
      <c r="S15" s="622"/>
      <c r="T15" s="622"/>
      <c r="U15" s="622"/>
      <c r="V15" s="622"/>
      <c r="W15" s="622"/>
      <c r="X15" s="622"/>
      <c r="Y15" s="623"/>
      <c r="Z15" s="659" t="s">
        <v>122</v>
      </c>
      <c r="AA15" s="659"/>
      <c r="AB15" s="659"/>
      <c r="AC15" s="659"/>
      <c r="AD15" s="660" t="s">
        <v>122</v>
      </c>
      <c r="AE15" s="660"/>
      <c r="AF15" s="660"/>
      <c r="AG15" s="660"/>
      <c r="AH15" s="660"/>
      <c r="AI15" s="660"/>
      <c r="AJ15" s="660"/>
      <c r="AK15" s="660"/>
      <c r="AL15" s="624" t="s">
        <v>122</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195277</v>
      </c>
      <c r="BH15" s="622"/>
      <c r="BI15" s="622"/>
      <c r="BJ15" s="622"/>
      <c r="BK15" s="622"/>
      <c r="BL15" s="622"/>
      <c r="BM15" s="622"/>
      <c r="BN15" s="623"/>
      <c r="BO15" s="659">
        <v>5.6</v>
      </c>
      <c r="BP15" s="659"/>
      <c r="BQ15" s="659"/>
      <c r="BR15" s="659"/>
      <c r="BS15" s="660" t="s">
        <v>122</v>
      </c>
      <c r="BT15" s="660"/>
      <c r="BU15" s="660"/>
      <c r="BV15" s="660"/>
      <c r="BW15" s="660"/>
      <c r="BX15" s="660"/>
      <c r="BY15" s="660"/>
      <c r="BZ15" s="660"/>
      <c r="CA15" s="660"/>
      <c r="CB15" s="695"/>
      <c r="CD15" s="618" t="s">
        <v>249</v>
      </c>
      <c r="CE15" s="619"/>
      <c r="CF15" s="619"/>
      <c r="CG15" s="619"/>
      <c r="CH15" s="619"/>
      <c r="CI15" s="619"/>
      <c r="CJ15" s="619"/>
      <c r="CK15" s="619"/>
      <c r="CL15" s="619"/>
      <c r="CM15" s="619"/>
      <c r="CN15" s="619"/>
      <c r="CO15" s="619"/>
      <c r="CP15" s="619"/>
      <c r="CQ15" s="620"/>
      <c r="CR15" s="621">
        <v>1027987</v>
      </c>
      <c r="CS15" s="622"/>
      <c r="CT15" s="622"/>
      <c r="CU15" s="622"/>
      <c r="CV15" s="622"/>
      <c r="CW15" s="622"/>
      <c r="CX15" s="622"/>
      <c r="CY15" s="623"/>
      <c r="CZ15" s="659">
        <v>8.5</v>
      </c>
      <c r="DA15" s="659"/>
      <c r="DB15" s="659"/>
      <c r="DC15" s="659"/>
      <c r="DD15" s="627">
        <v>163878</v>
      </c>
      <c r="DE15" s="622"/>
      <c r="DF15" s="622"/>
      <c r="DG15" s="622"/>
      <c r="DH15" s="622"/>
      <c r="DI15" s="622"/>
      <c r="DJ15" s="622"/>
      <c r="DK15" s="622"/>
      <c r="DL15" s="622"/>
      <c r="DM15" s="622"/>
      <c r="DN15" s="622"/>
      <c r="DO15" s="622"/>
      <c r="DP15" s="623"/>
      <c r="DQ15" s="627">
        <v>871407</v>
      </c>
      <c r="DR15" s="622"/>
      <c r="DS15" s="622"/>
      <c r="DT15" s="622"/>
      <c r="DU15" s="622"/>
      <c r="DV15" s="622"/>
      <c r="DW15" s="622"/>
      <c r="DX15" s="622"/>
      <c r="DY15" s="622"/>
      <c r="DZ15" s="622"/>
      <c r="EA15" s="622"/>
      <c r="EB15" s="622"/>
      <c r="EC15" s="658"/>
    </row>
    <row r="16" spans="2:143" ht="11.25" customHeight="1" x14ac:dyDescent="0.15">
      <c r="B16" s="618" t="s">
        <v>250</v>
      </c>
      <c r="C16" s="619"/>
      <c r="D16" s="619"/>
      <c r="E16" s="619"/>
      <c r="F16" s="619"/>
      <c r="G16" s="619"/>
      <c r="H16" s="619"/>
      <c r="I16" s="619"/>
      <c r="J16" s="619"/>
      <c r="K16" s="619"/>
      <c r="L16" s="619"/>
      <c r="M16" s="619"/>
      <c r="N16" s="619"/>
      <c r="O16" s="619"/>
      <c r="P16" s="619"/>
      <c r="Q16" s="620"/>
      <c r="R16" s="621">
        <v>23849</v>
      </c>
      <c r="S16" s="622"/>
      <c r="T16" s="622"/>
      <c r="U16" s="622"/>
      <c r="V16" s="622"/>
      <c r="W16" s="622"/>
      <c r="X16" s="622"/>
      <c r="Y16" s="623"/>
      <c r="Z16" s="659">
        <v>0.2</v>
      </c>
      <c r="AA16" s="659"/>
      <c r="AB16" s="659"/>
      <c r="AC16" s="659"/>
      <c r="AD16" s="660">
        <v>23849</v>
      </c>
      <c r="AE16" s="660"/>
      <c r="AF16" s="660"/>
      <c r="AG16" s="660"/>
      <c r="AH16" s="660"/>
      <c r="AI16" s="660"/>
      <c r="AJ16" s="660"/>
      <c r="AK16" s="660"/>
      <c r="AL16" s="624">
        <v>0.3</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695"/>
      <c r="CD16" s="618" t="s">
        <v>252</v>
      </c>
      <c r="CE16" s="619"/>
      <c r="CF16" s="619"/>
      <c r="CG16" s="619"/>
      <c r="CH16" s="619"/>
      <c r="CI16" s="619"/>
      <c r="CJ16" s="619"/>
      <c r="CK16" s="619"/>
      <c r="CL16" s="619"/>
      <c r="CM16" s="619"/>
      <c r="CN16" s="619"/>
      <c r="CO16" s="619"/>
      <c r="CP16" s="619"/>
      <c r="CQ16" s="620"/>
      <c r="CR16" s="621" t="s">
        <v>122</v>
      </c>
      <c r="CS16" s="622"/>
      <c r="CT16" s="622"/>
      <c r="CU16" s="622"/>
      <c r="CV16" s="622"/>
      <c r="CW16" s="622"/>
      <c r="CX16" s="622"/>
      <c r="CY16" s="623"/>
      <c r="CZ16" s="659" t="s">
        <v>122</v>
      </c>
      <c r="DA16" s="659"/>
      <c r="DB16" s="659"/>
      <c r="DC16" s="659"/>
      <c r="DD16" s="627" t="s">
        <v>122</v>
      </c>
      <c r="DE16" s="622"/>
      <c r="DF16" s="622"/>
      <c r="DG16" s="622"/>
      <c r="DH16" s="622"/>
      <c r="DI16" s="622"/>
      <c r="DJ16" s="622"/>
      <c r="DK16" s="622"/>
      <c r="DL16" s="622"/>
      <c r="DM16" s="622"/>
      <c r="DN16" s="622"/>
      <c r="DO16" s="622"/>
      <c r="DP16" s="623"/>
      <c r="DQ16" s="627" t="s">
        <v>122</v>
      </c>
      <c r="DR16" s="622"/>
      <c r="DS16" s="622"/>
      <c r="DT16" s="622"/>
      <c r="DU16" s="622"/>
      <c r="DV16" s="622"/>
      <c r="DW16" s="622"/>
      <c r="DX16" s="622"/>
      <c r="DY16" s="622"/>
      <c r="DZ16" s="622"/>
      <c r="EA16" s="622"/>
      <c r="EB16" s="622"/>
      <c r="EC16" s="658"/>
    </row>
    <row r="17" spans="2:133" ht="11.25" customHeight="1" x14ac:dyDescent="0.15">
      <c r="B17" s="618" t="s">
        <v>253</v>
      </c>
      <c r="C17" s="619"/>
      <c r="D17" s="619"/>
      <c r="E17" s="619"/>
      <c r="F17" s="619"/>
      <c r="G17" s="619"/>
      <c r="H17" s="619"/>
      <c r="I17" s="619"/>
      <c r="J17" s="619"/>
      <c r="K17" s="619"/>
      <c r="L17" s="619"/>
      <c r="M17" s="619"/>
      <c r="N17" s="619"/>
      <c r="O17" s="619"/>
      <c r="P17" s="619"/>
      <c r="Q17" s="620"/>
      <c r="R17" s="621">
        <v>53225</v>
      </c>
      <c r="S17" s="622"/>
      <c r="T17" s="622"/>
      <c r="U17" s="622"/>
      <c r="V17" s="622"/>
      <c r="W17" s="622"/>
      <c r="X17" s="622"/>
      <c r="Y17" s="623"/>
      <c r="Z17" s="659">
        <v>0.4</v>
      </c>
      <c r="AA17" s="659"/>
      <c r="AB17" s="659"/>
      <c r="AC17" s="659"/>
      <c r="AD17" s="660">
        <v>53225</v>
      </c>
      <c r="AE17" s="660"/>
      <c r="AF17" s="660"/>
      <c r="AG17" s="660"/>
      <c r="AH17" s="660"/>
      <c r="AI17" s="660"/>
      <c r="AJ17" s="660"/>
      <c r="AK17" s="660"/>
      <c r="AL17" s="624">
        <v>0.8</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695"/>
      <c r="CD17" s="618" t="s">
        <v>255</v>
      </c>
      <c r="CE17" s="619"/>
      <c r="CF17" s="619"/>
      <c r="CG17" s="619"/>
      <c r="CH17" s="619"/>
      <c r="CI17" s="619"/>
      <c r="CJ17" s="619"/>
      <c r="CK17" s="619"/>
      <c r="CL17" s="619"/>
      <c r="CM17" s="619"/>
      <c r="CN17" s="619"/>
      <c r="CO17" s="619"/>
      <c r="CP17" s="619"/>
      <c r="CQ17" s="620"/>
      <c r="CR17" s="621">
        <v>1024530</v>
      </c>
      <c r="CS17" s="622"/>
      <c r="CT17" s="622"/>
      <c r="CU17" s="622"/>
      <c r="CV17" s="622"/>
      <c r="CW17" s="622"/>
      <c r="CX17" s="622"/>
      <c r="CY17" s="623"/>
      <c r="CZ17" s="659">
        <v>8.4</v>
      </c>
      <c r="DA17" s="659"/>
      <c r="DB17" s="659"/>
      <c r="DC17" s="659"/>
      <c r="DD17" s="627" t="s">
        <v>122</v>
      </c>
      <c r="DE17" s="622"/>
      <c r="DF17" s="622"/>
      <c r="DG17" s="622"/>
      <c r="DH17" s="622"/>
      <c r="DI17" s="622"/>
      <c r="DJ17" s="622"/>
      <c r="DK17" s="622"/>
      <c r="DL17" s="622"/>
      <c r="DM17" s="622"/>
      <c r="DN17" s="622"/>
      <c r="DO17" s="622"/>
      <c r="DP17" s="623"/>
      <c r="DQ17" s="627">
        <v>1024530</v>
      </c>
      <c r="DR17" s="622"/>
      <c r="DS17" s="622"/>
      <c r="DT17" s="622"/>
      <c r="DU17" s="622"/>
      <c r="DV17" s="622"/>
      <c r="DW17" s="622"/>
      <c r="DX17" s="622"/>
      <c r="DY17" s="622"/>
      <c r="DZ17" s="622"/>
      <c r="EA17" s="622"/>
      <c r="EB17" s="622"/>
      <c r="EC17" s="658"/>
    </row>
    <row r="18" spans="2:133" ht="11.25" customHeight="1" x14ac:dyDescent="0.15">
      <c r="B18" s="618" t="s">
        <v>256</v>
      </c>
      <c r="C18" s="619"/>
      <c r="D18" s="619"/>
      <c r="E18" s="619"/>
      <c r="F18" s="619"/>
      <c r="G18" s="619"/>
      <c r="H18" s="619"/>
      <c r="I18" s="619"/>
      <c r="J18" s="619"/>
      <c r="K18" s="619"/>
      <c r="L18" s="619"/>
      <c r="M18" s="619"/>
      <c r="N18" s="619"/>
      <c r="O18" s="619"/>
      <c r="P18" s="619"/>
      <c r="Q18" s="620"/>
      <c r="R18" s="621">
        <v>21286</v>
      </c>
      <c r="S18" s="622"/>
      <c r="T18" s="622"/>
      <c r="U18" s="622"/>
      <c r="V18" s="622"/>
      <c r="W18" s="622"/>
      <c r="X18" s="622"/>
      <c r="Y18" s="623"/>
      <c r="Z18" s="659">
        <v>0.2</v>
      </c>
      <c r="AA18" s="659"/>
      <c r="AB18" s="659"/>
      <c r="AC18" s="659"/>
      <c r="AD18" s="660">
        <v>21286</v>
      </c>
      <c r="AE18" s="660"/>
      <c r="AF18" s="660"/>
      <c r="AG18" s="660"/>
      <c r="AH18" s="660"/>
      <c r="AI18" s="660"/>
      <c r="AJ18" s="660"/>
      <c r="AK18" s="660"/>
      <c r="AL18" s="624">
        <v>0.3</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695"/>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15">
      <c r="B19" s="618" t="s">
        <v>259</v>
      </c>
      <c r="C19" s="619"/>
      <c r="D19" s="619"/>
      <c r="E19" s="619"/>
      <c r="F19" s="619"/>
      <c r="G19" s="619"/>
      <c r="H19" s="619"/>
      <c r="I19" s="619"/>
      <c r="J19" s="619"/>
      <c r="K19" s="619"/>
      <c r="L19" s="619"/>
      <c r="M19" s="619"/>
      <c r="N19" s="619"/>
      <c r="O19" s="619"/>
      <c r="P19" s="619"/>
      <c r="Q19" s="620"/>
      <c r="R19" s="621">
        <v>14811</v>
      </c>
      <c r="S19" s="622"/>
      <c r="T19" s="622"/>
      <c r="U19" s="622"/>
      <c r="V19" s="622"/>
      <c r="W19" s="622"/>
      <c r="X19" s="622"/>
      <c r="Y19" s="623"/>
      <c r="Z19" s="659">
        <v>0.1</v>
      </c>
      <c r="AA19" s="659"/>
      <c r="AB19" s="659"/>
      <c r="AC19" s="659"/>
      <c r="AD19" s="660">
        <v>14811</v>
      </c>
      <c r="AE19" s="660"/>
      <c r="AF19" s="660"/>
      <c r="AG19" s="660"/>
      <c r="AH19" s="660"/>
      <c r="AI19" s="660"/>
      <c r="AJ19" s="660"/>
      <c r="AK19" s="660"/>
      <c r="AL19" s="624">
        <v>0.2</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2388</v>
      </c>
      <c r="BH19" s="622"/>
      <c r="BI19" s="622"/>
      <c r="BJ19" s="622"/>
      <c r="BK19" s="622"/>
      <c r="BL19" s="622"/>
      <c r="BM19" s="622"/>
      <c r="BN19" s="623"/>
      <c r="BO19" s="659">
        <v>0.1</v>
      </c>
      <c r="BP19" s="659"/>
      <c r="BQ19" s="659"/>
      <c r="BR19" s="659"/>
      <c r="BS19" s="660" t="s">
        <v>122</v>
      </c>
      <c r="BT19" s="660"/>
      <c r="BU19" s="660"/>
      <c r="BV19" s="660"/>
      <c r="BW19" s="660"/>
      <c r="BX19" s="660"/>
      <c r="BY19" s="660"/>
      <c r="BZ19" s="660"/>
      <c r="CA19" s="660"/>
      <c r="CB19" s="695"/>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15">
      <c r="B20" s="696" t="s">
        <v>262</v>
      </c>
      <c r="C20" s="697"/>
      <c r="D20" s="697"/>
      <c r="E20" s="697"/>
      <c r="F20" s="697"/>
      <c r="G20" s="697"/>
      <c r="H20" s="697"/>
      <c r="I20" s="697"/>
      <c r="J20" s="697"/>
      <c r="K20" s="697"/>
      <c r="L20" s="697"/>
      <c r="M20" s="697"/>
      <c r="N20" s="697"/>
      <c r="O20" s="697"/>
      <c r="P20" s="697"/>
      <c r="Q20" s="698"/>
      <c r="R20" s="621">
        <v>6475</v>
      </c>
      <c r="S20" s="622"/>
      <c r="T20" s="622"/>
      <c r="U20" s="622"/>
      <c r="V20" s="622"/>
      <c r="W20" s="622"/>
      <c r="X20" s="622"/>
      <c r="Y20" s="623"/>
      <c r="Z20" s="659">
        <v>0</v>
      </c>
      <c r="AA20" s="659"/>
      <c r="AB20" s="659"/>
      <c r="AC20" s="659"/>
      <c r="AD20" s="660">
        <v>6475</v>
      </c>
      <c r="AE20" s="660"/>
      <c r="AF20" s="660"/>
      <c r="AG20" s="660"/>
      <c r="AH20" s="660"/>
      <c r="AI20" s="660"/>
      <c r="AJ20" s="660"/>
      <c r="AK20" s="660"/>
      <c r="AL20" s="624">
        <v>0.1</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2388</v>
      </c>
      <c r="BH20" s="622"/>
      <c r="BI20" s="622"/>
      <c r="BJ20" s="622"/>
      <c r="BK20" s="622"/>
      <c r="BL20" s="622"/>
      <c r="BM20" s="622"/>
      <c r="BN20" s="623"/>
      <c r="BO20" s="659">
        <v>0.1</v>
      </c>
      <c r="BP20" s="659"/>
      <c r="BQ20" s="659"/>
      <c r="BR20" s="659"/>
      <c r="BS20" s="660" t="s">
        <v>122</v>
      </c>
      <c r="BT20" s="660"/>
      <c r="BU20" s="660"/>
      <c r="BV20" s="660"/>
      <c r="BW20" s="660"/>
      <c r="BX20" s="660"/>
      <c r="BY20" s="660"/>
      <c r="BZ20" s="660"/>
      <c r="CA20" s="660"/>
      <c r="CB20" s="695"/>
      <c r="CD20" s="618" t="s">
        <v>264</v>
      </c>
      <c r="CE20" s="619"/>
      <c r="CF20" s="619"/>
      <c r="CG20" s="619"/>
      <c r="CH20" s="619"/>
      <c r="CI20" s="619"/>
      <c r="CJ20" s="619"/>
      <c r="CK20" s="619"/>
      <c r="CL20" s="619"/>
      <c r="CM20" s="619"/>
      <c r="CN20" s="619"/>
      <c r="CO20" s="619"/>
      <c r="CP20" s="619"/>
      <c r="CQ20" s="620"/>
      <c r="CR20" s="621">
        <v>12137051</v>
      </c>
      <c r="CS20" s="622"/>
      <c r="CT20" s="622"/>
      <c r="CU20" s="622"/>
      <c r="CV20" s="622"/>
      <c r="CW20" s="622"/>
      <c r="CX20" s="622"/>
      <c r="CY20" s="623"/>
      <c r="CZ20" s="659">
        <v>100</v>
      </c>
      <c r="DA20" s="659"/>
      <c r="DB20" s="659"/>
      <c r="DC20" s="659"/>
      <c r="DD20" s="627">
        <v>656194</v>
      </c>
      <c r="DE20" s="622"/>
      <c r="DF20" s="622"/>
      <c r="DG20" s="622"/>
      <c r="DH20" s="622"/>
      <c r="DI20" s="622"/>
      <c r="DJ20" s="622"/>
      <c r="DK20" s="622"/>
      <c r="DL20" s="622"/>
      <c r="DM20" s="622"/>
      <c r="DN20" s="622"/>
      <c r="DO20" s="622"/>
      <c r="DP20" s="623"/>
      <c r="DQ20" s="627">
        <v>8914421</v>
      </c>
      <c r="DR20" s="622"/>
      <c r="DS20" s="622"/>
      <c r="DT20" s="622"/>
      <c r="DU20" s="622"/>
      <c r="DV20" s="622"/>
      <c r="DW20" s="622"/>
      <c r="DX20" s="622"/>
      <c r="DY20" s="622"/>
      <c r="DZ20" s="622"/>
      <c r="EA20" s="622"/>
      <c r="EB20" s="622"/>
      <c r="EC20" s="658"/>
    </row>
    <row r="21" spans="2:133" ht="11.25" customHeight="1" x14ac:dyDescent="0.15">
      <c r="B21" s="618" t="s">
        <v>265</v>
      </c>
      <c r="C21" s="619"/>
      <c r="D21" s="619"/>
      <c r="E21" s="619"/>
      <c r="F21" s="619"/>
      <c r="G21" s="619"/>
      <c r="H21" s="619"/>
      <c r="I21" s="619"/>
      <c r="J21" s="619"/>
      <c r="K21" s="619"/>
      <c r="L21" s="619"/>
      <c r="M21" s="619"/>
      <c r="N21" s="619"/>
      <c r="O21" s="619"/>
      <c r="P21" s="619"/>
      <c r="Q21" s="620"/>
      <c r="R21" s="621">
        <v>2688552</v>
      </c>
      <c r="S21" s="622"/>
      <c r="T21" s="622"/>
      <c r="U21" s="622"/>
      <c r="V21" s="622"/>
      <c r="W21" s="622"/>
      <c r="X21" s="622"/>
      <c r="Y21" s="623"/>
      <c r="Z21" s="659">
        <v>20.3</v>
      </c>
      <c r="AA21" s="659"/>
      <c r="AB21" s="659"/>
      <c r="AC21" s="659"/>
      <c r="AD21" s="660">
        <v>2500401</v>
      </c>
      <c r="AE21" s="660"/>
      <c r="AF21" s="660"/>
      <c r="AG21" s="660"/>
      <c r="AH21" s="660"/>
      <c r="AI21" s="660"/>
      <c r="AJ21" s="660"/>
      <c r="AK21" s="660"/>
      <c r="AL21" s="624">
        <v>35.6</v>
      </c>
      <c r="AM21" s="625"/>
      <c r="AN21" s="625"/>
      <c r="AO21" s="661"/>
      <c r="AP21" s="618" t="s">
        <v>266</v>
      </c>
      <c r="AQ21" s="699"/>
      <c r="AR21" s="699"/>
      <c r="AS21" s="699"/>
      <c r="AT21" s="699"/>
      <c r="AU21" s="699"/>
      <c r="AV21" s="699"/>
      <c r="AW21" s="699"/>
      <c r="AX21" s="699"/>
      <c r="AY21" s="699"/>
      <c r="AZ21" s="699"/>
      <c r="BA21" s="699"/>
      <c r="BB21" s="699"/>
      <c r="BC21" s="699"/>
      <c r="BD21" s="699"/>
      <c r="BE21" s="699"/>
      <c r="BF21" s="700"/>
      <c r="BG21" s="621">
        <v>2388</v>
      </c>
      <c r="BH21" s="622"/>
      <c r="BI21" s="622"/>
      <c r="BJ21" s="622"/>
      <c r="BK21" s="622"/>
      <c r="BL21" s="622"/>
      <c r="BM21" s="622"/>
      <c r="BN21" s="623"/>
      <c r="BO21" s="659">
        <v>0.1</v>
      </c>
      <c r="BP21" s="659"/>
      <c r="BQ21" s="659"/>
      <c r="BR21" s="659"/>
      <c r="BS21" s="660" t="s">
        <v>122</v>
      </c>
      <c r="BT21" s="660"/>
      <c r="BU21" s="660"/>
      <c r="BV21" s="660"/>
      <c r="BW21" s="660"/>
      <c r="BX21" s="660"/>
      <c r="BY21" s="660"/>
      <c r="BZ21" s="660"/>
      <c r="CA21" s="660"/>
      <c r="CB21" s="695"/>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18" t="s">
        <v>267</v>
      </c>
      <c r="C22" s="619"/>
      <c r="D22" s="619"/>
      <c r="E22" s="619"/>
      <c r="F22" s="619"/>
      <c r="G22" s="619"/>
      <c r="H22" s="619"/>
      <c r="I22" s="619"/>
      <c r="J22" s="619"/>
      <c r="K22" s="619"/>
      <c r="L22" s="619"/>
      <c r="M22" s="619"/>
      <c r="N22" s="619"/>
      <c r="O22" s="619"/>
      <c r="P22" s="619"/>
      <c r="Q22" s="620"/>
      <c r="R22" s="621">
        <v>2500401</v>
      </c>
      <c r="S22" s="622"/>
      <c r="T22" s="622"/>
      <c r="U22" s="622"/>
      <c r="V22" s="622"/>
      <c r="W22" s="622"/>
      <c r="X22" s="622"/>
      <c r="Y22" s="623"/>
      <c r="Z22" s="659">
        <v>18.899999999999999</v>
      </c>
      <c r="AA22" s="659"/>
      <c r="AB22" s="659"/>
      <c r="AC22" s="659"/>
      <c r="AD22" s="660">
        <v>2500401</v>
      </c>
      <c r="AE22" s="660"/>
      <c r="AF22" s="660"/>
      <c r="AG22" s="660"/>
      <c r="AH22" s="660"/>
      <c r="AI22" s="660"/>
      <c r="AJ22" s="660"/>
      <c r="AK22" s="660"/>
      <c r="AL22" s="624">
        <v>35.6</v>
      </c>
      <c r="AM22" s="625"/>
      <c r="AN22" s="625"/>
      <c r="AO22" s="661"/>
      <c r="AP22" s="618" t="s">
        <v>268</v>
      </c>
      <c r="AQ22" s="699"/>
      <c r="AR22" s="699"/>
      <c r="AS22" s="699"/>
      <c r="AT22" s="699"/>
      <c r="AU22" s="699"/>
      <c r="AV22" s="699"/>
      <c r="AW22" s="699"/>
      <c r="AX22" s="699"/>
      <c r="AY22" s="699"/>
      <c r="AZ22" s="699"/>
      <c r="BA22" s="699"/>
      <c r="BB22" s="699"/>
      <c r="BC22" s="699"/>
      <c r="BD22" s="699"/>
      <c r="BE22" s="699"/>
      <c r="BF22" s="700"/>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695"/>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15">
      <c r="B23" s="618" t="s">
        <v>270</v>
      </c>
      <c r="C23" s="619"/>
      <c r="D23" s="619"/>
      <c r="E23" s="619"/>
      <c r="F23" s="619"/>
      <c r="G23" s="619"/>
      <c r="H23" s="619"/>
      <c r="I23" s="619"/>
      <c r="J23" s="619"/>
      <c r="K23" s="619"/>
      <c r="L23" s="619"/>
      <c r="M23" s="619"/>
      <c r="N23" s="619"/>
      <c r="O23" s="619"/>
      <c r="P23" s="619"/>
      <c r="Q23" s="620"/>
      <c r="R23" s="621">
        <v>188151</v>
      </c>
      <c r="S23" s="622"/>
      <c r="T23" s="622"/>
      <c r="U23" s="622"/>
      <c r="V23" s="622"/>
      <c r="W23" s="622"/>
      <c r="X23" s="622"/>
      <c r="Y23" s="623"/>
      <c r="Z23" s="659">
        <v>1.4</v>
      </c>
      <c r="AA23" s="659"/>
      <c r="AB23" s="659"/>
      <c r="AC23" s="659"/>
      <c r="AD23" s="660" t="s">
        <v>122</v>
      </c>
      <c r="AE23" s="660"/>
      <c r="AF23" s="660"/>
      <c r="AG23" s="660"/>
      <c r="AH23" s="660"/>
      <c r="AI23" s="660"/>
      <c r="AJ23" s="660"/>
      <c r="AK23" s="660"/>
      <c r="AL23" s="624" t="s">
        <v>122</v>
      </c>
      <c r="AM23" s="625"/>
      <c r="AN23" s="625"/>
      <c r="AO23" s="661"/>
      <c r="AP23" s="618" t="s">
        <v>271</v>
      </c>
      <c r="AQ23" s="699"/>
      <c r="AR23" s="699"/>
      <c r="AS23" s="699"/>
      <c r="AT23" s="699"/>
      <c r="AU23" s="699"/>
      <c r="AV23" s="699"/>
      <c r="AW23" s="699"/>
      <c r="AX23" s="699"/>
      <c r="AY23" s="699"/>
      <c r="AZ23" s="699"/>
      <c r="BA23" s="699"/>
      <c r="BB23" s="699"/>
      <c r="BC23" s="699"/>
      <c r="BD23" s="699"/>
      <c r="BE23" s="699"/>
      <c r="BF23" s="700"/>
      <c r="BG23" s="621" t="s">
        <v>122</v>
      </c>
      <c r="BH23" s="622"/>
      <c r="BI23" s="622"/>
      <c r="BJ23" s="622"/>
      <c r="BK23" s="622"/>
      <c r="BL23" s="622"/>
      <c r="BM23" s="622"/>
      <c r="BN23" s="623"/>
      <c r="BO23" s="659" t="s">
        <v>122</v>
      </c>
      <c r="BP23" s="659"/>
      <c r="BQ23" s="659"/>
      <c r="BR23" s="659"/>
      <c r="BS23" s="660" t="s">
        <v>122</v>
      </c>
      <c r="BT23" s="660"/>
      <c r="BU23" s="660"/>
      <c r="BV23" s="660"/>
      <c r="BW23" s="660"/>
      <c r="BX23" s="660"/>
      <c r="BY23" s="660"/>
      <c r="BZ23" s="660"/>
      <c r="CA23" s="660"/>
      <c r="CB23" s="695"/>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15">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9"/>
      <c r="AR24" s="699"/>
      <c r="AS24" s="699"/>
      <c r="AT24" s="699"/>
      <c r="AU24" s="699"/>
      <c r="AV24" s="699"/>
      <c r="AW24" s="699"/>
      <c r="AX24" s="699"/>
      <c r="AY24" s="699"/>
      <c r="AZ24" s="699"/>
      <c r="BA24" s="699"/>
      <c r="BB24" s="699"/>
      <c r="BC24" s="699"/>
      <c r="BD24" s="699"/>
      <c r="BE24" s="699"/>
      <c r="BF24" s="700"/>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695"/>
      <c r="CD24" s="679" t="s">
        <v>279</v>
      </c>
      <c r="CE24" s="680"/>
      <c r="CF24" s="680"/>
      <c r="CG24" s="680"/>
      <c r="CH24" s="680"/>
      <c r="CI24" s="680"/>
      <c r="CJ24" s="680"/>
      <c r="CK24" s="680"/>
      <c r="CL24" s="680"/>
      <c r="CM24" s="680"/>
      <c r="CN24" s="680"/>
      <c r="CO24" s="680"/>
      <c r="CP24" s="680"/>
      <c r="CQ24" s="681"/>
      <c r="CR24" s="676">
        <v>5322268</v>
      </c>
      <c r="CS24" s="677"/>
      <c r="CT24" s="677"/>
      <c r="CU24" s="677"/>
      <c r="CV24" s="677"/>
      <c r="CW24" s="677"/>
      <c r="CX24" s="677"/>
      <c r="CY24" s="702"/>
      <c r="CZ24" s="703">
        <v>43.9</v>
      </c>
      <c r="DA24" s="685"/>
      <c r="DB24" s="685"/>
      <c r="DC24" s="705"/>
      <c r="DD24" s="701">
        <v>3723849</v>
      </c>
      <c r="DE24" s="677"/>
      <c r="DF24" s="677"/>
      <c r="DG24" s="677"/>
      <c r="DH24" s="677"/>
      <c r="DI24" s="677"/>
      <c r="DJ24" s="677"/>
      <c r="DK24" s="702"/>
      <c r="DL24" s="701">
        <v>3396429</v>
      </c>
      <c r="DM24" s="677"/>
      <c r="DN24" s="677"/>
      <c r="DO24" s="677"/>
      <c r="DP24" s="677"/>
      <c r="DQ24" s="677"/>
      <c r="DR24" s="677"/>
      <c r="DS24" s="677"/>
      <c r="DT24" s="677"/>
      <c r="DU24" s="677"/>
      <c r="DV24" s="702"/>
      <c r="DW24" s="703">
        <v>47.9</v>
      </c>
      <c r="DX24" s="685"/>
      <c r="DY24" s="685"/>
      <c r="DZ24" s="685"/>
      <c r="EA24" s="685"/>
      <c r="EB24" s="685"/>
      <c r="EC24" s="704"/>
    </row>
    <row r="25" spans="2:133" ht="11.25" customHeight="1" x14ac:dyDescent="0.15">
      <c r="B25" s="618" t="s">
        <v>280</v>
      </c>
      <c r="C25" s="619"/>
      <c r="D25" s="619"/>
      <c r="E25" s="619"/>
      <c r="F25" s="619"/>
      <c r="G25" s="619"/>
      <c r="H25" s="619"/>
      <c r="I25" s="619"/>
      <c r="J25" s="619"/>
      <c r="K25" s="619"/>
      <c r="L25" s="619"/>
      <c r="M25" s="619"/>
      <c r="N25" s="619"/>
      <c r="O25" s="619"/>
      <c r="P25" s="619"/>
      <c r="Q25" s="620"/>
      <c r="R25" s="621">
        <v>7183430</v>
      </c>
      <c r="S25" s="622"/>
      <c r="T25" s="622"/>
      <c r="U25" s="622"/>
      <c r="V25" s="622"/>
      <c r="W25" s="622"/>
      <c r="X25" s="622"/>
      <c r="Y25" s="623"/>
      <c r="Z25" s="659">
        <v>54.3</v>
      </c>
      <c r="AA25" s="659"/>
      <c r="AB25" s="659"/>
      <c r="AC25" s="659"/>
      <c r="AD25" s="660">
        <v>6995279</v>
      </c>
      <c r="AE25" s="660"/>
      <c r="AF25" s="660"/>
      <c r="AG25" s="660"/>
      <c r="AH25" s="660"/>
      <c r="AI25" s="660"/>
      <c r="AJ25" s="660"/>
      <c r="AK25" s="660"/>
      <c r="AL25" s="624">
        <v>99.6</v>
      </c>
      <c r="AM25" s="625"/>
      <c r="AN25" s="625"/>
      <c r="AO25" s="661"/>
      <c r="AP25" s="618" t="s">
        <v>281</v>
      </c>
      <c r="AQ25" s="699"/>
      <c r="AR25" s="699"/>
      <c r="AS25" s="699"/>
      <c r="AT25" s="699"/>
      <c r="AU25" s="699"/>
      <c r="AV25" s="699"/>
      <c r="AW25" s="699"/>
      <c r="AX25" s="699"/>
      <c r="AY25" s="699"/>
      <c r="AZ25" s="699"/>
      <c r="BA25" s="699"/>
      <c r="BB25" s="699"/>
      <c r="BC25" s="699"/>
      <c r="BD25" s="699"/>
      <c r="BE25" s="699"/>
      <c r="BF25" s="700"/>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695"/>
      <c r="CD25" s="618" t="s">
        <v>282</v>
      </c>
      <c r="CE25" s="619"/>
      <c r="CF25" s="619"/>
      <c r="CG25" s="619"/>
      <c r="CH25" s="619"/>
      <c r="CI25" s="619"/>
      <c r="CJ25" s="619"/>
      <c r="CK25" s="619"/>
      <c r="CL25" s="619"/>
      <c r="CM25" s="619"/>
      <c r="CN25" s="619"/>
      <c r="CO25" s="619"/>
      <c r="CP25" s="619"/>
      <c r="CQ25" s="620"/>
      <c r="CR25" s="621">
        <v>2248116</v>
      </c>
      <c r="CS25" s="634"/>
      <c r="CT25" s="634"/>
      <c r="CU25" s="634"/>
      <c r="CV25" s="634"/>
      <c r="CW25" s="634"/>
      <c r="CX25" s="634"/>
      <c r="CY25" s="635"/>
      <c r="CZ25" s="624">
        <v>18.5</v>
      </c>
      <c r="DA25" s="636"/>
      <c r="DB25" s="636"/>
      <c r="DC25" s="637"/>
      <c r="DD25" s="627">
        <v>1938564</v>
      </c>
      <c r="DE25" s="634"/>
      <c r="DF25" s="634"/>
      <c r="DG25" s="634"/>
      <c r="DH25" s="634"/>
      <c r="DI25" s="634"/>
      <c r="DJ25" s="634"/>
      <c r="DK25" s="635"/>
      <c r="DL25" s="627">
        <v>1892281</v>
      </c>
      <c r="DM25" s="634"/>
      <c r="DN25" s="634"/>
      <c r="DO25" s="634"/>
      <c r="DP25" s="634"/>
      <c r="DQ25" s="634"/>
      <c r="DR25" s="634"/>
      <c r="DS25" s="634"/>
      <c r="DT25" s="634"/>
      <c r="DU25" s="634"/>
      <c r="DV25" s="635"/>
      <c r="DW25" s="624">
        <v>26.7</v>
      </c>
      <c r="DX25" s="636"/>
      <c r="DY25" s="636"/>
      <c r="DZ25" s="636"/>
      <c r="EA25" s="636"/>
      <c r="EB25" s="636"/>
      <c r="EC25" s="648"/>
    </row>
    <row r="26" spans="2:133" ht="11.25" customHeight="1" x14ac:dyDescent="0.15">
      <c r="B26" s="618" t="s">
        <v>283</v>
      </c>
      <c r="C26" s="619"/>
      <c r="D26" s="619"/>
      <c r="E26" s="619"/>
      <c r="F26" s="619"/>
      <c r="G26" s="619"/>
      <c r="H26" s="619"/>
      <c r="I26" s="619"/>
      <c r="J26" s="619"/>
      <c r="K26" s="619"/>
      <c r="L26" s="619"/>
      <c r="M26" s="619"/>
      <c r="N26" s="619"/>
      <c r="O26" s="619"/>
      <c r="P26" s="619"/>
      <c r="Q26" s="620"/>
      <c r="R26" s="621">
        <v>1853</v>
      </c>
      <c r="S26" s="622"/>
      <c r="T26" s="622"/>
      <c r="U26" s="622"/>
      <c r="V26" s="622"/>
      <c r="W26" s="622"/>
      <c r="X26" s="622"/>
      <c r="Y26" s="623"/>
      <c r="Z26" s="659">
        <v>0</v>
      </c>
      <c r="AA26" s="659"/>
      <c r="AB26" s="659"/>
      <c r="AC26" s="659"/>
      <c r="AD26" s="660">
        <v>1853</v>
      </c>
      <c r="AE26" s="660"/>
      <c r="AF26" s="660"/>
      <c r="AG26" s="660"/>
      <c r="AH26" s="660"/>
      <c r="AI26" s="660"/>
      <c r="AJ26" s="660"/>
      <c r="AK26" s="660"/>
      <c r="AL26" s="624">
        <v>0</v>
      </c>
      <c r="AM26" s="625"/>
      <c r="AN26" s="625"/>
      <c r="AO26" s="661"/>
      <c r="AP26" s="618" t="s">
        <v>284</v>
      </c>
      <c r="AQ26" s="699"/>
      <c r="AR26" s="699"/>
      <c r="AS26" s="699"/>
      <c r="AT26" s="699"/>
      <c r="AU26" s="699"/>
      <c r="AV26" s="699"/>
      <c r="AW26" s="699"/>
      <c r="AX26" s="699"/>
      <c r="AY26" s="699"/>
      <c r="AZ26" s="699"/>
      <c r="BA26" s="699"/>
      <c r="BB26" s="699"/>
      <c r="BC26" s="699"/>
      <c r="BD26" s="699"/>
      <c r="BE26" s="699"/>
      <c r="BF26" s="700"/>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695"/>
      <c r="CD26" s="618" t="s">
        <v>285</v>
      </c>
      <c r="CE26" s="619"/>
      <c r="CF26" s="619"/>
      <c r="CG26" s="619"/>
      <c r="CH26" s="619"/>
      <c r="CI26" s="619"/>
      <c r="CJ26" s="619"/>
      <c r="CK26" s="619"/>
      <c r="CL26" s="619"/>
      <c r="CM26" s="619"/>
      <c r="CN26" s="619"/>
      <c r="CO26" s="619"/>
      <c r="CP26" s="619"/>
      <c r="CQ26" s="620"/>
      <c r="CR26" s="621">
        <v>1350151</v>
      </c>
      <c r="CS26" s="622"/>
      <c r="CT26" s="622"/>
      <c r="CU26" s="622"/>
      <c r="CV26" s="622"/>
      <c r="CW26" s="622"/>
      <c r="CX26" s="622"/>
      <c r="CY26" s="623"/>
      <c r="CZ26" s="624">
        <v>11.1</v>
      </c>
      <c r="DA26" s="636"/>
      <c r="DB26" s="636"/>
      <c r="DC26" s="637"/>
      <c r="DD26" s="627">
        <v>1040599</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15">
      <c r="B27" s="618" t="s">
        <v>286</v>
      </c>
      <c r="C27" s="619"/>
      <c r="D27" s="619"/>
      <c r="E27" s="619"/>
      <c r="F27" s="619"/>
      <c r="G27" s="619"/>
      <c r="H27" s="619"/>
      <c r="I27" s="619"/>
      <c r="J27" s="619"/>
      <c r="K27" s="619"/>
      <c r="L27" s="619"/>
      <c r="M27" s="619"/>
      <c r="N27" s="619"/>
      <c r="O27" s="619"/>
      <c r="P27" s="619"/>
      <c r="Q27" s="620"/>
      <c r="R27" s="621">
        <v>214829</v>
      </c>
      <c r="S27" s="622"/>
      <c r="T27" s="622"/>
      <c r="U27" s="622"/>
      <c r="V27" s="622"/>
      <c r="W27" s="622"/>
      <c r="X27" s="622"/>
      <c r="Y27" s="623"/>
      <c r="Z27" s="659">
        <v>1.6</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3498573</v>
      </c>
      <c r="BH27" s="622"/>
      <c r="BI27" s="622"/>
      <c r="BJ27" s="622"/>
      <c r="BK27" s="622"/>
      <c r="BL27" s="622"/>
      <c r="BM27" s="622"/>
      <c r="BN27" s="623"/>
      <c r="BO27" s="659">
        <v>100</v>
      </c>
      <c r="BP27" s="659"/>
      <c r="BQ27" s="659"/>
      <c r="BR27" s="659"/>
      <c r="BS27" s="660" t="s">
        <v>122</v>
      </c>
      <c r="BT27" s="660"/>
      <c r="BU27" s="660"/>
      <c r="BV27" s="660"/>
      <c r="BW27" s="660"/>
      <c r="BX27" s="660"/>
      <c r="BY27" s="660"/>
      <c r="BZ27" s="660"/>
      <c r="CA27" s="660"/>
      <c r="CB27" s="695"/>
      <c r="CD27" s="618" t="s">
        <v>288</v>
      </c>
      <c r="CE27" s="619"/>
      <c r="CF27" s="619"/>
      <c r="CG27" s="619"/>
      <c r="CH27" s="619"/>
      <c r="CI27" s="619"/>
      <c r="CJ27" s="619"/>
      <c r="CK27" s="619"/>
      <c r="CL27" s="619"/>
      <c r="CM27" s="619"/>
      <c r="CN27" s="619"/>
      <c r="CO27" s="619"/>
      <c r="CP27" s="619"/>
      <c r="CQ27" s="620"/>
      <c r="CR27" s="621">
        <v>2049622</v>
      </c>
      <c r="CS27" s="634"/>
      <c r="CT27" s="634"/>
      <c r="CU27" s="634"/>
      <c r="CV27" s="634"/>
      <c r="CW27" s="634"/>
      <c r="CX27" s="634"/>
      <c r="CY27" s="635"/>
      <c r="CZ27" s="624">
        <v>16.899999999999999</v>
      </c>
      <c r="DA27" s="636"/>
      <c r="DB27" s="636"/>
      <c r="DC27" s="637"/>
      <c r="DD27" s="627">
        <v>760755</v>
      </c>
      <c r="DE27" s="634"/>
      <c r="DF27" s="634"/>
      <c r="DG27" s="634"/>
      <c r="DH27" s="634"/>
      <c r="DI27" s="634"/>
      <c r="DJ27" s="634"/>
      <c r="DK27" s="635"/>
      <c r="DL27" s="627">
        <v>479618</v>
      </c>
      <c r="DM27" s="634"/>
      <c r="DN27" s="634"/>
      <c r="DO27" s="634"/>
      <c r="DP27" s="634"/>
      <c r="DQ27" s="634"/>
      <c r="DR27" s="634"/>
      <c r="DS27" s="634"/>
      <c r="DT27" s="634"/>
      <c r="DU27" s="634"/>
      <c r="DV27" s="635"/>
      <c r="DW27" s="624">
        <v>6.8</v>
      </c>
      <c r="DX27" s="636"/>
      <c r="DY27" s="636"/>
      <c r="DZ27" s="636"/>
      <c r="EA27" s="636"/>
      <c r="EB27" s="636"/>
      <c r="EC27" s="648"/>
    </row>
    <row r="28" spans="2:133" ht="11.25" customHeight="1" x14ac:dyDescent="0.15">
      <c r="B28" s="618" t="s">
        <v>289</v>
      </c>
      <c r="C28" s="619"/>
      <c r="D28" s="619"/>
      <c r="E28" s="619"/>
      <c r="F28" s="619"/>
      <c r="G28" s="619"/>
      <c r="H28" s="619"/>
      <c r="I28" s="619"/>
      <c r="J28" s="619"/>
      <c r="K28" s="619"/>
      <c r="L28" s="619"/>
      <c r="M28" s="619"/>
      <c r="N28" s="619"/>
      <c r="O28" s="619"/>
      <c r="P28" s="619"/>
      <c r="Q28" s="620"/>
      <c r="R28" s="621">
        <v>167070</v>
      </c>
      <c r="S28" s="622"/>
      <c r="T28" s="622"/>
      <c r="U28" s="622"/>
      <c r="V28" s="622"/>
      <c r="W28" s="622"/>
      <c r="X28" s="622"/>
      <c r="Y28" s="623"/>
      <c r="Z28" s="659">
        <v>1.3</v>
      </c>
      <c r="AA28" s="659"/>
      <c r="AB28" s="659"/>
      <c r="AC28" s="659"/>
      <c r="AD28" s="660">
        <v>28123</v>
      </c>
      <c r="AE28" s="660"/>
      <c r="AF28" s="660"/>
      <c r="AG28" s="660"/>
      <c r="AH28" s="660"/>
      <c r="AI28" s="660"/>
      <c r="AJ28" s="660"/>
      <c r="AK28" s="660"/>
      <c r="AL28" s="624">
        <v>0.4</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1024530</v>
      </c>
      <c r="CS28" s="622"/>
      <c r="CT28" s="622"/>
      <c r="CU28" s="622"/>
      <c r="CV28" s="622"/>
      <c r="CW28" s="622"/>
      <c r="CX28" s="622"/>
      <c r="CY28" s="623"/>
      <c r="CZ28" s="624">
        <v>8.4</v>
      </c>
      <c r="DA28" s="636"/>
      <c r="DB28" s="636"/>
      <c r="DC28" s="637"/>
      <c r="DD28" s="627">
        <v>1024530</v>
      </c>
      <c r="DE28" s="622"/>
      <c r="DF28" s="622"/>
      <c r="DG28" s="622"/>
      <c r="DH28" s="622"/>
      <c r="DI28" s="622"/>
      <c r="DJ28" s="622"/>
      <c r="DK28" s="623"/>
      <c r="DL28" s="627">
        <v>1024530</v>
      </c>
      <c r="DM28" s="622"/>
      <c r="DN28" s="622"/>
      <c r="DO28" s="622"/>
      <c r="DP28" s="622"/>
      <c r="DQ28" s="622"/>
      <c r="DR28" s="622"/>
      <c r="DS28" s="622"/>
      <c r="DT28" s="622"/>
      <c r="DU28" s="622"/>
      <c r="DV28" s="623"/>
      <c r="DW28" s="624">
        <v>14.5</v>
      </c>
      <c r="DX28" s="636"/>
      <c r="DY28" s="636"/>
      <c r="DZ28" s="636"/>
      <c r="EA28" s="636"/>
      <c r="EB28" s="636"/>
      <c r="EC28" s="648"/>
    </row>
    <row r="29" spans="2:133" ht="11.25" customHeight="1" x14ac:dyDescent="0.15">
      <c r="B29" s="618" t="s">
        <v>291</v>
      </c>
      <c r="C29" s="619"/>
      <c r="D29" s="619"/>
      <c r="E29" s="619"/>
      <c r="F29" s="619"/>
      <c r="G29" s="619"/>
      <c r="H29" s="619"/>
      <c r="I29" s="619"/>
      <c r="J29" s="619"/>
      <c r="K29" s="619"/>
      <c r="L29" s="619"/>
      <c r="M29" s="619"/>
      <c r="N29" s="619"/>
      <c r="O29" s="619"/>
      <c r="P29" s="619"/>
      <c r="Q29" s="620"/>
      <c r="R29" s="621">
        <v>45827</v>
      </c>
      <c r="S29" s="622"/>
      <c r="T29" s="622"/>
      <c r="U29" s="622"/>
      <c r="V29" s="622"/>
      <c r="W29" s="622"/>
      <c r="X29" s="622"/>
      <c r="Y29" s="623"/>
      <c r="Z29" s="659">
        <v>0.3</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5"/>
      <c r="CD29" s="640" t="s">
        <v>292</v>
      </c>
      <c r="CE29" s="641"/>
      <c r="CF29" s="618" t="s">
        <v>66</v>
      </c>
      <c r="CG29" s="619"/>
      <c r="CH29" s="619"/>
      <c r="CI29" s="619"/>
      <c r="CJ29" s="619"/>
      <c r="CK29" s="619"/>
      <c r="CL29" s="619"/>
      <c r="CM29" s="619"/>
      <c r="CN29" s="619"/>
      <c r="CO29" s="619"/>
      <c r="CP29" s="619"/>
      <c r="CQ29" s="620"/>
      <c r="CR29" s="621">
        <v>1024530</v>
      </c>
      <c r="CS29" s="634"/>
      <c r="CT29" s="634"/>
      <c r="CU29" s="634"/>
      <c r="CV29" s="634"/>
      <c r="CW29" s="634"/>
      <c r="CX29" s="634"/>
      <c r="CY29" s="635"/>
      <c r="CZ29" s="624">
        <v>8.4</v>
      </c>
      <c r="DA29" s="636"/>
      <c r="DB29" s="636"/>
      <c r="DC29" s="637"/>
      <c r="DD29" s="627">
        <v>1024530</v>
      </c>
      <c r="DE29" s="634"/>
      <c r="DF29" s="634"/>
      <c r="DG29" s="634"/>
      <c r="DH29" s="634"/>
      <c r="DI29" s="634"/>
      <c r="DJ29" s="634"/>
      <c r="DK29" s="635"/>
      <c r="DL29" s="627">
        <v>1024530</v>
      </c>
      <c r="DM29" s="634"/>
      <c r="DN29" s="634"/>
      <c r="DO29" s="634"/>
      <c r="DP29" s="634"/>
      <c r="DQ29" s="634"/>
      <c r="DR29" s="634"/>
      <c r="DS29" s="634"/>
      <c r="DT29" s="634"/>
      <c r="DU29" s="634"/>
      <c r="DV29" s="635"/>
      <c r="DW29" s="624">
        <v>14.5</v>
      </c>
      <c r="DX29" s="636"/>
      <c r="DY29" s="636"/>
      <c r="DZ29" s="636"/>
      <c r="EA29" s="636"/>
      <c r="EB29" s="636"/>
      <c r="EC29" s="648"/>
    </row>
    <row r="30" spans="2:133" ht="11.25" customHeight="1" x14ac:dyDescent="0.15">
      <c r="B30" s="618" t="s">
        <v>293</v>
      </c>
      <c r="C30" s="619"/>
      <c r="D30" s="619"/>
      <c r="E30" s="619"/>
      <c r="F30" s="619"/>
      <c r="G30" s="619"/>
      <c r="H30" s="619"/>
      <c r="I30" s="619"/>
      <c r="J30" s="619"/>
      <c r="K30" s="619"/>
      <c r="L30" s="619"/>
      <c r="M30" s="619"/>
      <c r="N30" s="619"/>
      <c r="O30" s="619"/>
      <c r="P30" s="619"/>
      <c r="Q30" s="620"/>
      <c r="R30" s="621">
        <v>1517459</v>
      </c>
      <c r="S30" s="622"/>
      <c r="T30" s="622"/>
      <c r="U30" s="622"/>
      <c r="V30" s="622"/>
      <c r="W30" s="622"/>
      <c r="X30" s="622"/>
      <c r="Y30" s="623"/>
      <c r="Z30" s="659">
        <v>11.5</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3"/>
      <c r="BI30" s="693"/>
      <c r="BJ30" s="693"/>
      <c r="BK30" s="693"/>
      <c r="BL30" s="693"/>
      <c r="BM30" s="693"/>
      <c r="BN30" s="693"/>
      <c r="BO30" s="693"/>
      <c r="BP30" s="693"/>
      <c r="BQ30" s="694"/>
      <c r="BR30" s="673" t="s">
        <v>295</v>
      </c>
      <c r="BS30" s="693"/>
      <c r="BT30" s="693"/>
      <c r="BU30" s="693"/>
      <c r="BV30" s="693"/>
      <c r="BW30" s="693"/>
      <c r="BX30" s="693"/>
      <c r="BY30" s="693"/>
      <c r="BZ30" s="693"/>
      <c r="CA30" s="693"/>
      <c r="CB30" s="694"/>
      <c r="CD30" s="642"/>
      <c r="CE30" s="643"/>
      <c r="CF30" s="618" t="s">
        <v>296</v>
      </c>
      <c r="CG30" s="619"/>
      <c r="CH30" s="619"/>
      <c r="CI30" s="619"/>
      <c r="CJ30" s="619"/>
      <c r="CK30" s="619"/>
      <c r="CL30" s="619"/>
      <c r="CM30" s="619"/>
      <c r="CN30" s="619"/>
      <c r="CO30" s="619"/>
      <c r="CP30" s="619"/>
      <c r="CQ30" s="620"/>
      <c r="CR30" s="621">
        <v>989417</v>
      </c>
      <c r="CS30" s="622"/>
      <c r="CT30" s="622"/>
      <c r="CU30" s="622"/>
      <c r="CV30" s="622"/>
      <c r="CW30" s="622"/>
      <c r="CX30" s="622"/>
      <c r="CY30" s="623"/>
      <c r="CZ30" s="624">
        <v>8.1999999999999993</v>
      </c>
      <c r="DA30" s="636"/>
      <c r="DB30" s="636"/>
      <c r="DC30" s="637"/>
      <c r="DD30" s="627">
        <v>989417</v>
      </c>
      <c r="DE30" s="622"/>
      <c r="DF30" s="622"/>
      <c r="DG30" s="622"/>
      <c r="DH30" s="622"/>
      <c r="DI30" s="622"/>
      <c r="DJ30" s="622"/>
      <c r="DK30" s="623"/>
      <c r="DL30" s="627">
        <v>989417</v>
      </c>
      <c r="DM30" s="622"/>
      <c r="DN30" s="622"/>
      <c r="DO30" s="622"/>
      <c r="DP30" s="622"/>
      <c r="DQ30" s="622"/>
      <c r="DR30" s="622"/>
      <c r="DS30" s="622"/>
      <c r="DT30" s="622"/>
      <c r="DU30" s="622"/>
      <c r="DV30" s="623"/>
      <c r="DW30" s="624">
        <v>14</v>
      </c>
      <c r="DX30" s="636"/>
      <c r="DY30" s="636"/>
      <c r="DZ30" s="636"/>
      <c r="EA30" s="636"/>
      <c r="EB30" s="636"/>
      <c r="EC30" s="648"/>
    </row>
    <row r="31" spans="2:133" ht="11.25" customHeight="1" x14ac:dyDescent="0.15">
      <c r="B31" s="696" t="s">
        <v>297</v>
      </c>
      <c r="C31" s="697"/>
      <c r="D31" s="697"/>
      <c r="E31" s="697"/>
      <c r="F31" s="697"/>
      <c r="G31" s="697"/>
      <c r="H31" s="697"/>
      <c r="I31" s="697"/>
      <c r="J31" s="697"/>
      <c r="K31" s="697"/>
      <c r="L31" s="697"/>
      <c r="M31" s="697"/>
      <c r="N31" s="697"/>
      <c r="O31" s="697"/>
      <c r="P31" s="697"/>
      <c r="Q31" s="698"/>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87" t="s">
        <v>298</v>
      </c>
      <c r="AQ31" s="688"/>
      <c r="AR31" s="688"/>
      <c r="AS31" s="688"/>
      <c r="AT31" s="689" t="s">
        <v>299</v>
      </c>
      <c r="AU31" s="218"/>
      <c r="AV31" s="218"/>
      <c r="AW31" s="218"/>
      <c r="AX31" s="679" t="s">
        <v>177</v>
      </c>
      <c r="AY31" s="680"/>
      <c r="AZ31" s="680"/>
      <c r="BA31" s="680"/>
      <c r="BB31" s="680"/>
      <c r="BC31" s="680"/>
      <c r="BD31" s="680"/>
      <c r="BE31" s="680"/>
      <c r="BF31" s="681"/>
      <c r="BG31" s="683">
        <v>99.2</v>
      </c>
      <c r="BH31" s="684"/>
      <c r="BI31" s="684"/>
      <c r="BJ31" s="684"/>
      <c r="BK31" s="684"/>
      <c r="BL31" s="684"/>
      <c r="BM31" s="685">
        <v>95.2</v>
      </c>
      <c r="BN31" s="684"/>
      <c r="BO31" s="684"/>
      <c r="BP31" s="684"/>
      <c r="BQ31" s="686"/>
      <c r="BR31" s="683">
        <v>99</v>
      </c>
      <c r="BS31" s="684"/>
      <c r="BT31" s="684"/>
      <c r="BU31" s="684"/>
      <c r="BV31" s="684"/>
      <c r="BW31" s="684"/>
      <c r="BX31" s="685">
        <v>95</v>
      </c>
      <c r="BY31" s="684"/>
      <c r="BZ31" s="684"/>
      <c r="CA31" s="684"/>
      <c r="CB31" s="686"/>
      <c r="CD31" s="642"/>
      <c r="CE31" s="643"/>
      <c r="CF31" s="618" t="s">
        <v>300</v>
      </c>
      <c r="CG31" s="619"/>
      <c r="CH31" s="619"/>
      <c r="CI31" s="619"/>
      <c r="CJ31" s="619"/>
      <c r="CK31" s="619"/>
      <c r="CL31" s="619"/>
      <c r="CM31" s="619"/>
      <c r="CN31" s="619"/>
      <c r="CO31" s="619"/>
      <c r="CP31" s="619"/>
      <c r="CQ31" s="620"/>
      <c r="CR31" s="621">
        <v>35113</v>
      </c>
      <c r="CS31" s="634"/>
      <c r="CT31" s="634"/>
      <c r="CU31" s="634"/>
      <c r="CV31" s="634"/>
      <c r="CW31" s="634"/>
      <c r="CX31" s="634"/>
      <c r="CY31" s="635"/>
      <c r="CZ31" s="624">
        <v>0.3</v>
      </c>
      <c r="DA31" s="636"/>
      <c r="DB31" s="636"/>
      <c r="DC31" s="637"/>
      <c r="DD31" s="627">
        <v>35113</v>
      </c>
      <c r="DE31" s="634"/>
      <c r="DF31" s="634"/>
      <c r="DG31" s="634"/>
      <c r="DH31" s="634"/>
      <c r="DI31" s="634"/>
      <c r="DJ31" s="634"/>
      <c r="DK31" s="635"/>
      <c r="DL31" s="627">
        <v>35113</v>
      </c>
      <c r="DM31" s="634"/>
      <c r="DN31" s="634"/>
      <c r="DO31" s="634"/>
      <c r="DP31" s="634"/>
      <c r="DQ31" s="634"/>
      <c r="DR31" s="634"/>
      <c r="DS31" s="634"/>
      <c r="DT31" s="634"/>
      <c r="DU31" s="634"/>
      <c r="DV31" s="635"/>
      <c r="DW31" s="624">
        <v>0.5</v>
      </c>
      <c r="DX31" s="636"/>
      <c r="DY31" s="636"/>
      <c r="DZ31" s="636"/>
      <c r="EA31" s="636"/>
      <c r="EB31" s="636"/>
      <c r="EC31" s="648"/>
    </row>
    <row r="32" spans="2:133" ht="11.25" customHeight="1" x14ac:dyDescent="0.15">
      <c r="B32" s="618" t="s">
        <v>301</v>
      </c>
      <c r="C32" s="619"/>
      <c r="D32" s="619"/>
      <c r="E32" s="619"/>
      <c r="F32" s="619"/>
      <c r="G32" s="619"/>
      <c r="H32" s="619"/>
      <c r="I32" s="619"/>
      <c r="J32" s="619"/>
      <c r="K32" s="619"/>
      <c r="L32" s="619"/>
      <c r="M32" s="619"/>
      <c r="N32" s="619"/>
      <c r="O32" s="619"/>
      <c r="P32" s="619"/>
      <c r="Q32" s="620"/>
      <c r="R32" s="621">
        <v>854827</v>
      </c>
      <c r="S32" s="622"/>
      <c r="T32" s="622"/>
      <c r="U32" s="622"/>
      <c r="V32" s="622"/>
      <c r="W32" s="622"/>
      <c r="X32" s="622"/>
      <c r="Y32" s="623"/>
      <c r="Z32" s="659">
        <v>6.5</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0"/>
      <c r="AU32" s="214" t="s">
        <v>302</v>
      </c>
      <c r="AX32" s="618" t="s">
        <v>303</v>
      </c>
      <c r="AY32" s="619"/>
      <c r="AZ32" s="619"/>
      <c r="BA32" s="619"/>
      <c r="BB32" s="619"/>
      <c r="BC32" s="619"/>
      <c r="BD32" s="619"/>
      <c r="BE32" s="619"/>
      <c r="BF32" s="620"/>
      <c r="BG32" s="692">
        <v>99.3</v>
      </c>
      <c r="BH32" s="634"/>
      <c r="BI32" s="634"/>
      <c r="BJ32" s="634"/>
      <c r="BK32" s="634"/>
      <c r="BL32" s="634"/>
      <c r="BM32" s="625">
        <v>96.5</v>
      </c>
      <c r="BN32" s="634"/>
      <c r="BO32" s="634"/>
      <c r="BP32" s="634"/>
      <c r="BQ32" s="657"/>
      <c r="BR32" s="692">
        <v>99</v>
      </c>
      <c r="BS32" s="634"/>
      <c r="BT32" s="634"/>
      <c r="BU32" s="634"/>
      <c r="BV32" s="634"/>
      <c r="BW32" s="634"/>
      <c r="BX32" s="625">
        <v>96.3</v>
      </c>
      <c r="BY32" s="634"/>
      <c r="BZ32" s="634"/>
      <c r="CA32" s="634"/>
      <c r="CB32" s="657"/>
      <c r="CD32" s="644"/>
      <c r="CE32" s="645"/>
      <c r="CF32" s="618" t="s">
        <v>304</v>
      </c>
      <c r="CG32" s="619"/>
      <c r="CH32" s="619"/>
      <c r="CI32" s="619"/>
      <c r="CJ32" s="619"/>
      <c r="CK32" s="619"/>
      <c r="CL32" s="619"/>
      <c r="CM32" s="619"/>
      <c r="CN32" s="619"/>
      <c r="CO32" s="619"/>
      <c r="CP32" s="619"/>
      <c r="CQ32" s="620"/>
      <c r="CR32" s="621" t="s">
        <v>122</v>
      </c>
      <c r="CS32" s="622"/>
      <c r="CT32" s="622"/>
      <c r="CU32" s="622"/>
      <c r="CV32" s="622"/>
      <c r="CW32" s="622"/>
      <c r="CX32" s="622"/>
      <c r="CY32" s="623"/>
      <c r="CZ32" s="624" t="s">
        <v>122</v>
      </c>
      <c r="DA32" s="636"/>
      <c r="DB32" s="636"/>
      <c r="DC32" s="637"/>
      <c r="DD32" s="627" t="s">
        <v>122</v>
      </c>
      <c r="DE32" s="622"/>
      <c r="DF32" s="622"/>
      <c r="DG32" s="622"/>
      <c r="DH32" s="622"/>
      <c r="DI32" s="622"/>
      <c r="DJ32" s="622"/>
      <c r="DK32" s="623"/>
      <c r="DL32" s="627" t="s">
        <v>122</v>
      </c>
      <c r="DM32" s="622"/>
      <c r="DN32" s="622"/>
      <c r="DO32" s="622"/>
      <c r="DP32" s="622"/>
      <c r="DQ32" s="622"/>
      <c r="DR32" s="622"/>
      <c r="DS32" s="622"/>
      <c r="DT32" s="622"/>
      <c r="DU32" s="622"/>
      <c r="DV32" s="623"/>
      <c r="DW32" s="624" t="s">
        <v>122</v>
      </c>
      <c r="DX32" s="636"/>
      <c r="DY32" s="636"/>
      <c r="DZ32" s="636"/>
      <c r="EA32" s="636"/>
      <c r="EB32" s="636"/>
      <c r="EC32" s="648"/>
    </row>
    <row r="33" spans="2:133" ht="11.25" customHeight="1" x14ac:dyDescent="0.15">
      <c r="B33" s="618" t="s">
        <v>305</v>
      </c>
      <c r="C33" s="619"/>
      <c r="D33" s="619"/>
      <c r="E33" s="619"/>
      <c r="F33" s="619"/>
      <c r="G33" s="619"/>
      <c r="H33" s="619"/>
      <c r="I33" s="619"/>
      <c r="J33" s="619"/>
      <c r="K33" s="619"/>
      <c r="L33" s="619"/>
      <c r="M33" s="619"/>
      <c r="N33" s="619"/>
      <c r="O33" s="619"/>
      <c r="P33" s="619"/>
      <c r="Q33" s="620"/>
      <c r="R33" s="621">
        <v>20207</v>
      </c>
      <c r="S33" s="622"/>
      <c r="T33" s="622"/>
      <c r="U33" s="622"/>
      <c r="V33" s="622"/>
      <c r="W33" s="622"/>
      <c r="X33" s="622"/>
      <c r="Y33" s="623"/>
      <c r="Z33" s="659">
        <v>0.2</v>
      </c>
      <c r="AA33" s="659"/>
      <c r="AB33" s="659"/>
      <c r="AC33" s="659"/>
      <c r="AD33" s="660" t="s">
        <v>122</v>
      </c>
      <c r="AE33" s="660"/>
      <c r="AF33" s="660"/>
      <c r="AG33" s="660"/>
      <c r="AH33" s="660"/>
      <c r="AI33" s="660"/>
      <c r="AJ33" s="660"/>
      <c r="AK33" s="660"/>
      <c r="AL33" s="624" t="s">
        <v>122</v>
      </c>
      <c r="AM33" s="625"/>
      <c r="AN33" s="625"/>
      <c r="AO33" s="661"/>
      <c r="AP33" s="664"/>
      <c r="AQ33" s="665"/>
      <c r="AR33" s="665"/>
      <c r="AS33" s="665"/>
      <c r="AT33" s="691"/>
      <c r="AU33" s="219"/>
      <c r="AV33" s="219"/>
      <c r="AW33" s="219"/>
      <c r="AX33" s="602" t="s">
        <v>306</v>
      </c>
      <c r="AY33" s="603"/>
      <c r="AZ33" s="603"/>
      <c r="BA33" s="603"/>
      <c r="BB33" s="603"/>
      <c r="BC33" s="603"/>
      <c r="BD33" s="603"/>
      <c r="BE33" s="603"/>
      <c r="BF33" s="604"/>
      <c r="BG33" s="682">
        <v>98.9</v>
      </c>
      <c r="BH33" s="606"/>
      <c r="BI33" s="606"/>
      <c r="BJ33" s="606"/>
      <c r="BK33" s="606"/>
      <c r="BL33" s="606"/>
      <c r="BM33" s="652">
        <v>93.7</v>
      </c>
      <c r="BN33" s="606"/>
      <c r="BO33" s="606"/>
      <c r="BP33" s="606"/>
      <c r="BQ33" s="669"/>
      <c r="BR33" s="682">
        <v>98.9</v>
      </c>
      <c r="BS33" s="606"/>
      <c r="BT33" s="606"/>
      <c r="BU33" s="606"/>
      <c r="BV33" s="606"/>
      <c r="BW33" s="606"/>
      <c r="BX33" s="652">
        <v>93.5</v>
      </c>
      <c r="BY33" s="606"/>
      <c r="BZ33" s="606"/>
      <c r="CA33" s="606"/>
      <c r="CB33" s="669"/>
      <c r="CD33" s="618" t="s">
        <v>307</v>
      </c>
      <c r="CE33" s="619"/>
      <c r="CF33" s="619"/>
      <c r="CG33" s="619"/>
      <c r="CH33" s="619"/>
      <c r="CI33" s="619"/>
      <c r="CJ33" s="619"/>
      <c r="CK33" s="619"/>
      <c r="CL33" s="619"/>
      <c r="CM33" s="619"/>
      <c r="CN33" s="619"/>
      <c r="CO33" s="619"/>
      <c r="CP33" s="619"/>
      <c r="CQ33" s="620"/>
      <c r="CR33" s="621">
        <v>6158589</v>
      </c>
      <c r="CS33" s="634"/>
      <c r="CT33" s="634"/>
      <c r="CU33" s="634"/>
      <c r="CV33" s="634"/>
      <c r="CW33" s="634"/>
      <c r="CX33" s="634"/>
      <c r="CY33" s="635"/>
      <c r="CZ33" s="624">
        <v>50.7</v>
      </c>
      <c r="DA33" s="636"/>
      <c r="DB33" s="636"/>
      <c r="DC33" s="637"/>
      <c r="DD33" s="627">
        <v>4930209</v>
      </c>
      <c r="DE33" s="634"/>
      <c r="DF33" s="634"/>
      <c r="DG33" s="634"/>
      <c r="DH33" s="634"/>
      <c r="DI33" s="634"/>
      <c r="DJ33" s="634"/>
      <c r="DK33" s="635"/>
      <c r="DL33" s="627">
        <v>2814469</v>
      </c>
      <c r="DM33" s="634"/>
      <c r="DN33" s="634"/>
      <c r="DO33" s="634"/>
      <c r="DP33" s="634"/>
      <c r="DQ33" s="634"/>
      <c r="DR33" s="634"/>
      <c r="DS33" s="634"/>
      <c r="DT33" s="634"/>
      <c r="DU33" s="634"/>
      <c r="DV33" s="635"/>
      <c r="DW33" s="624">
        <v>39.700000000000003</v>
      </c>
      <c r="DX33" s="636"/>
      <c r="DY33" s="636"/>
      <c r="DZ33" s="636"/>
      <c r="EA33" s="636"/>
      <c r="EB33" s="636"/>
      <c r="EC33" s="648"/>
    </row>
    <row r="34" spans="2:133" ht="11.25" customHeight="1" x14ac:dyDescent="0.15">
      <c r="B34" s="618" t="s">
        <v>308</v>
      </c>
      <c r="C34" s="619"/>
      <c r="D34" s="619"/>
      <c r="E34" s="619"/>
      <c r="F34" s="619"/>
      <c r="G34" s="619"/>
      <c r="H34" s="619"/>
      <c r="I34" s="619"/>
      <c r="J34" s="619"/>
      <c r="K34" s="619"/>
      <c r="L34" s="619"/>
      <c r="M34" s="619"/>
      <c r="N34" s="619"/>
      <c r="O34" s="619"/>
      <c r="P34" s="619"/>
      <c r="Q34" s="620"/>
      <c r="R34" s="621">
        <v>1086070</v>
      </c>
      <c r="S34" s="622"/>
      <c r="T34" s="622"/>
      <c r="U34" s="622"/>
      <c r="V34" s="622"/>
      <c r="W34" s="622"/>
      <c r="X34" s="622"/>
      <c r="Y34" s="623"/>
      <c r="Z34" s="659">
        <v>8.1999999999999993</v>
      </c>
      <c r="AA34" s="659"/>
      <c r="AB34" s="659"/>
      <c r="AC34" s="659"/>
      <c r="AD34" s="660" t="s">
        <v>122</v>
      </c>
      <c r="AE34" s="660"/>
      <c r="AF34" s="660"/>
      <c r="AG34" s="660"/>
      <c r="AH34" s="660"/>
      <c r="AI34" s="660"/>
      <c r="AJ34" s="660"/>
      <c r="AK34" s="660"/>
      <c r="AL34" s="624" t="s">
        <v>122</v>
      </c>
      <c r="AM34" s="625"/>
      <c r="AN34" s="625"/>
      <c r="AO34" s="661"/>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18" t="s">
        <v>309</v>
      </c>
      <c r="CE34" s="619"/>
      <c r="CF34" s="619"/>
      <c r="CG34" s="619"/>
      <c r="CH34" s="619"/>
      <c r="CI34" s="619"/>
      <c r="CJ34" s="619"/>
      <c r="CK34" s="619"/>
      <c r="CL34" s="619"/>
      <c r="CM34" s="619"/>
      <c r="CN34" s="619"/>
      <c r="CO34" s="619"/>
      <c r="CP34" s="619"/>
      <c r="CQ34" s="620"/>
      <c r="CR34" s="621">
        <v>2392349</v>
      </c>
      <c r="CS34" s="622"/>
      <c r="CT34" s="622"/>
      <c r="CU34" s="622"/>
      <c r="CV34" s="622"/>
      <c r="CW34" s="622"/>
      <c r="CX34" s="622"/>
      <c r="CY34" s="623"/>
      <c r="CZ34" s="624">
        <v>19.7</v>
      </c>
      <c r="DA34" s="636"/>
      <c r="DB34" s="636"/>
      <c r="DC34" s="637"/>
      <c r="DD34" s="627">
        <v>1790525</v>
      </c>
      <c r="DE34" s="622"/>
      <c r="DF34" s="622"/>
      <c r="DG34" s="622"/>
      <c r="DH34" s="622"/>
      <c r="DI34" s="622"/>
      <c r="DJ34" s="622"/>
      <c r="DK34" s="623"/>
      <c r="DL34" s="627">
        <v>978620</v>
      </c>
      <c r="DM34" s="622"/>
      <c r="DN34" s="622"/>
      <c r="DO34" s="622"/>
      <c r="DP34" s="622"/>
      <c r="DQ34" s="622"/>
      <c r="DR34" s="622"/>
      <c r="DS34" s="622"/>
      <c r="DT34" s="622"/>
      <c r="DU34" s="622"/>
      <c r="DV34" s="623"/>
      <c r="DW34" s="624">
        <v>13.8</v>
      </c>
      <c r="DX34" s="636"/>
      <c r="DY34" s="636"/>
      <c r="DZ34" s="636"/>
      <c r="EA34" s="636"/>
      <c r="EB34" s="636"/>
      <c r="EC34" s="648"/>
    </row>
    <row r="35" spans="2:133" ht="11.25" customHeight="1" x14ac:dyDescent="0.15">
      <c r="B35" s="618" t="s">
        <v>310</v>
      </c>
      <c r="C35" s="619"/>
      <c r="D35" s="619"/>
      <c r="E35" s="619"/>
      <c r="F35" s="619"/>
      <c r="G35" s="619"/>
      <c r="H35" s="619"/>
      <c r="I35" s="619"/>
      <c r="J35" s="619"/>
      <c r="K35" s="619"/>
      <c r="L35" s="619"/>
      <c r="M35" s="619"/>
      <c r="N35" s="619"/>
      <c r="O35" s="619"/>
      <c r="P35" s="619"/>
      <c r="Q35" s="620"/>
      <c r="R35" s="621">
        <v>573481</v>
      </c>
      <c r="S35" s="622"/>
      <c r="T35" s="622"/>
      <c r="U35" s="622"/>
      <c r="V35" s="622"/>
      <c r="W35" s="622"/>
      <c r="X35" s="622"/>
      <c r="Y35" s="623"/>
      <c r="Z35" s="659">
        <v>4.3</v>
      </c>
      <c r="AA35" s="659"/>
      <c r="AB35" s="659"/>
      <c r="AC35" s="659"/>
      <c r="AD35" s="660" t="s">
        <v>122</v>
      </c>
      <c r="AE35" s="660"/>
      <c r="AF35" s="660"/>
      <c r="AG35" s="660"/>
      <c r="AH35" s="660"/>
      <c r="AI35" s="660"/>
      <c r="AJ35" s="660"/>
      <c r="AK35" s="660"/>
      <c r="AL35" s="624" t="s">
        <v>122</v>
      </c>
      <c r="AM35" s="625"/>
      <c r="AN35" s="625"/>
      <c r="AO35" s="661"/>
      <c r="AP35" s="222"/>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61821</v>
      </c>
      <c r="CS35" s="634"/>
      <c r="CT35" s="634"/>
      <c r="CU35" s="634"/>
      <c r="CV35" s="634"/>
      <c r="CW35" s="634"/>
      <c r="CX35" s="634"/>
      <c r="CY35" s="635"/>
      <c r="CZ35" s="624">
        <v>0.5</v>
      </c>
      <c r="DA35" s="636"/>
      <c r="DB35" s="636"/>
      <c r="DC35" s="637"/>
      <c r="DD35" s="627">
        <v>39305</v>
      </c>
      <c r="DE35" s="634"/>
      <c r="DF35" s="634"/>
      <c r="DG35" s="634"/>
      <c r="DH35" s="634"/>
      <c r="DI35" s="634"/>
      <c r="DJ35" s="634"/>
      <c r="DK35" s="635"/>
      <c r="DL35" s="627">
        <v>39305</v>
      </c>
      <c r="DM35" s="634"/>
      <c r="DN35" s="634"/>
      <c r="DO35" s="634"/>
      <c r="DP35" s="634"/>
      <c r="DQ35" s="634"/>
      <c r="DR35" s="634"/>
      <c r="DS35" s="634"/>
      <c r="DT35" s="634"/>
      <c r="DU35" s="634"/>
      <c r="DV35" s="635"/>
      <c r="DW35" s="624">
        <v>0.6</v>
      </c>
      <c r="DX35" s="636"/>
      <c r="DY35" s="636"/>
      <c r="DZ35" s="636"/>
      <c r="EA35" s="636"/>
      <c r="EB35" s="636"/>
      <c r="EC35" s="648"/>
    </row>
    <row r="36" spans="2:133" ht="11.25" customHeight="1" x14ac:dyDescent="0.15">
      <c r="B36" s="618" t="s">
        <v>314</v>
      </c>
      <c r="C36" s="619"/>
      <c r="D36" s="619"/>
      <c r="E36" s="619"/>
      <c r="F36" s="619"/>
      <c r="G36" s="619"/>
      <c r="H36" s="619"/>
      <c r="I36" s="619"/>
      <c r="J36" s="619"/>
      <c r="K36" s="619"/>
      <c r="L36" s="619"/>
      <c r="M36" s="619"/>
      <c r="N36" s="619"/>
      <c r="O36" s="619"/>
      <c r="P36" s="619"/>
      <c r="Q36" s="620"/>
      <c r="R36" s="621">
        <v>1080072</v>
      </c>
      <c r="S36" s="622"/>
      <c r="T36" s="622"/>
      <c r="U36" s="622"/>
      <c r="V36" s="622"/>
      <c r="W36" s="622"/>
      <c r="X36" s="622"/>
      <c r="Y36" s="623"/>
      <c r="Z36" s="659">
        <v>8.1999999999999993</v>
      </c>
      <c r="AA36" s="659"/>
      <c r="AB36" s="659"/>
      <c r="AC36" s="659"/>
      <c r="AD36" s="660" t="s">
        <v>122</v>
      </c>
      <c r="AE36" s="660"/>
      <c r="AF36" s="660"/>
      <c r="AG36" s="660"/>
      <c r="AH36" s="660"/>
      <c r="AI36" s="660"/>
      <c r="AJ36" s="660"/>
      <c r="AK36" s="660"/>
      <c r="AL36" s="624" t="s">
        <v>122</v>
      </c>
      <c r="AM36" s="625"/>
      <c r="AN36" s="625"/>
      <c r="AO36" s="661"/>
      <c r="AP36" s="222"/>
      <c r="AQ36" s="670" t="s">
        <v>315</v>
      </c>
      <c r="AR36" s="671"/>
      <c r="AS36" s="671"/>
      <c r="AT36" s="671"/>
      <c r="AU36" s="671"/>
      <c r="AV36" s="671"/>
      <c r="AW36" s="671"/>
      <c r="AX36" s="671"/>
      <c r="AY36" s="672"/>
      <c r="AZ36" s="676">
        <v>1469082</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653784</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1669765</v>
      </c>
      <c r="CS36" s="622"/>
      <c r="CT36" s="622"/>
      <c r="CU36" s="622"/>
      <c r="CV36" s="622"/>
      <c r="CW36" s="622"/>
      <c r="CX36" s="622"/>
      <c r="CY36" s="623"/>
      <c r="CZ36" s="624">
        <v>13.8</v>
      </c>
      <c r="DA36" s="636"/>
      <c r="DB36" s="636"/>
      <c r="DC36" s="637"/>
      <c r="DD36" s="627">
        <v>1296115</v>
      </c>
      <c r="DE36" s="622"/>
      <c r="DF36" s="622"/>
      <c r="DG36" s="622"/>
      <c r="DH36" s="622"/>
      <c r="DI36" s="622"/>
      <c r="DJ36" s="622"/>
      <c r="DK36" s="623"/>
      <c r="DL36" s="627">
        <v>891160</v>
      </c>
      <c r="DM36" s="622"/>
      <c r="DN36" s="622"/>
      <c r="DO36" s="622"/>
      <c r="DP36" s="622"/>
      <c r="DQ36" s="622"/>
      <c r="DR36" s="622"/>
      <c r="DS36" s="622"/>
      <c r="DT36" s="622"/>
      <c r="DU36" s="622"/>
      <c r="DV36" s="623"/>
      <c r="DW36" s="624">
        <v>12.6</v>
      </c>
      <c r="DX36" s="636"/>
      <c r="DY36" s="636"/>
      <c r="DZ36" s="636"/>
      <c r="EA36" s="636"/>
      <c r="EB36" s="636"/>
      <c r="EC36" s="648"/>
    </row>
    <row r="37" spans="2:133" ht="11.25" customHeight="1" x14ac:dyDescent="0.15">
      <c r="B37" s="618" t="s">
        <v>318</v>
      </c>
      <c r="C37" s="619"/>
      <c r="D37" s="619"/>
      <c r="E37" s="619"/>
      <c r="F37" s="619"/>
      <c r="G37" s="619"/>
      <c r="H37" s="619"/>
      <c r="I37" s="619"/>
      <c r="J37" s="619"/>
      <c r="K37" s="619"/>
      <c r="L37" s="619"/>
      <c r="M37" s="619"/>
      <c r="N37" s="619"/>
      <c r="O37" s="619"/>
      <c r="P37" s="619"/>
      <c r="Q37" s="620"/>
      <c r="R37" s="621">
        <v>141433</v>
      </c>
      <c r="S37" s="622"/>
      <c r="T37" s="622"/>
      <c r="U37" s="622"/>
      <c r="V37" s="622"/>
      <c r="W37" s="622"/>
      <c r="X37" s="622"/>
      <c r="Y37" s="623"/>
      <c r="Z37" s="659">
        <v>1.1000000000000001</v>
      </c>
      <c r="AA37" s="659"/>
      <c r="AB37" s="659"/>
      <c r="AC37" s="659"/>
      <c r="AD37" s="660">
        <v>25</v>
      </c>
      <c r="AE37" s="660"/>
      <c r="AF37" s="660"/>
      <c r="AG37" s="660"/>
      <c r="AH37" s="660"/>
      <c r="AI37" s="660"/>
      <c r="AJ37" s="660"/>
      <c r="AK37" s="660"/>
      <c r="AL37" s="624">
        <v>0</v>
      </c>
      <c r="AM37" s="625"/>
      <c r="AN37" s="625"/>
      <c r="AO37" s="661"/>
      <c r="AQ37" s="654" t="s">
        <v>319</v>
      </c>
      <c r="AR37" s="655"/>
      <c r="AS37" s="655"/>
      <c r="AT37" s="655"/>
      <c r="AU37" s="655"/>
      <c r="AV37" s="655"/>
      <c r="AW37" s="655"/>
      <c r="AX37" s="655"/>
      <c r="AY37" s="656"/>
      <c r="AZ37" s="621">
        <v>280232</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631039</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597081</v>
      </c>
      <c r="CS37" s="634"/>
      <c r="CT37" s="634"/>
      <c r="CU37" s="634"/>
      <c r="CV37" s="634"/>
      <c r="CW37" s="634"/>
      <c r="CX37" s="634"/>
      <c r="CY37" s="635"/>
      <c r="CZ37" s="624">
        <v>4.9000000000000004</v>
      </c>
      <c r="DA37" s="636"/>
      <c r="DB37" s="636"/>
      <c r="DC37" s="637"/>
      <c r="DD37" s="627">
        <v>596409</v>
      </c>
      <c r="DE37" s="634"/>
      <c r="DF37" s="634"/>
      <c r="DG37" s="634"/>
      <c r="DH37" s="634"/>
      <c r="DI37" s="634"/>
      <c r="DJ37" s="634"/>
      <c r="DK37" s="635"/>
      <c r="DL37" s="627">
        <v>596409</v>
      </c>
      <c r="DM37" s="634"/>
      <c r="DN37" s="634"/>
      <c r="DO37" s="634"/>
      <c r="DP37" s="634"/>
      <c r="DQ37" s="634"/>
      <c r="DR37" s="634"/>
      <c r="DS37" s="634"/>
      <c r="DT37" s="634"/>
      <c r="DU37" s="634"/>
      <c r="DV37" s="635"/>
      <c r="DW37" s="624">
        <v>8.4</v>
      </c>
      <c r="DX37" s="636"/>
      <c r="DY37" s="636"/>
      <c r="DZ37" s="636"/>
      <c r="EA37" s="636"/>
      <c r="EB37" s="636"/>
      <c r="EC37" s="648"/>
    </row>
    <row r="38" spans="2:133" ht="11.25" customHeight="1" x14ac:dyDescent="0.15">
      <c r="B38" s="618" t="s">
        <v>322</v>
      </c>
      <c r="C38" s="619"/>
      <c r="D38" s="619"/>
      <c r="E38" s="619"/>
      <c r="F38" s="619"/>
      <c r="G38" s="619"/>
      <c r="H38" s="619"/>
      <c r="I38" s="619"/>
      <c r="J38" s="619"/>
      <c r="K38" s="619"/>
      <c r="L38" s="619"/>
      <c r="M38" s="619"/>
      <c r="N38" s="619"/>
      <c r="O38" s="619"/>
      <c r="P38" s="619"/>
      <c r="Q38" s="620"/>
      <c r="R38" s="621">
        <v>331663</v>
      </c>
      <c r="S38" s="622"/>
      <c r="T38" s="622"/>
      <c r="U38" s="622"/>
      <c r="V38" s="622"/>
      <c r="W38" s="622"/>
      <c r="X38" s="622"/>
      <c r="Y38" s="623"/>
      <c r="Z38" s="659">
        <v>2.5</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78082</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3454</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1210118</v>
      </c>
      <c r="CS38" s="622"/>
      <c r="CT38" s="622"/>
      <c r="CU38" s="622"/>
      <c r="CV38" s="622"/>
      <c r="CW38" s="622"/>
      <c r="CX38" s="622"/>
      <c r="CY38" s="623"/>
      <c r="CZ38" s="624">
        <v>10</v>
      </c>
      <c r="DA38" s="636"/>
      <c r="DB38" s="636"/>
      <c r="DC38" s="637"/>
      <c r="DD38" s="627">
        <v>1009734</v>
      </c>
      <c r="DE38" s="622"/>
      <c r="DF38" s="622"/>
      <c r="DG38" s="622"/>
      <c r="DH38" s="622"/>
      <c r="DI38" s="622"/>
      <c r="DJ38" s="622"/>
      <c r="DK38" s="623"/>
      <c r="DL38" s="627">
        <v>905384</v>
      </c>
      <c r="DM38" s="622"/>
      <c r="DN38" s="622"/>
      <c r="DO38" s="622"/>
      <c r="DP38" s="622"/>
      <c r="DQ38" s="622"/>
      <c r="DR38" s="622"/>
      <c r="DS38" s="622"/>
      <c r="DT38" s="622"/>
      <c r="DU38" s="622"/>
      <c r="DV38" s="623"/>
      <c r="DW38" s="624">
        <v>12.8</v>
      </c>
      <c r="DX38" s="636"/>
      <c r="DY38" s="636"/>
      <c r="DZ38" s="636"/>
      <c r="EA38" s="636"/>
      <c r="EB38" s="636"/>
      <c r="EC38" s="648"/>
    </row>
    <row r="39" spans="2:133" ht="11.25" customHeight="1" x14ac:dyDescent="0.15">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v>2732</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5380</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824536</v>
      </c>
      <c r="CS39" s="634"/>
      <c r="CT39" s="634"/>
      <c r="CU39" s="634"/>
      <c r="CV39" s="634"/>
      <c r="CW39" s="634"/>
      <c r="CX39" s="634"/>
      <c r="CY39" s="635"/>
      <c r="CZ39" s="624">
        <v>6.8</v>
      </c>
      <c r="DA39" s="636"/>
      <c r="DB39" s="636"/>
      <c r="DC39" s="637"/>
      <c r="DD39" s="627">
        <v>794530</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15">
      <c r="B40" s="618" t="s">
        <v>330</v>
      </c>
      <c r="C40" s="619"/>
      <c r="D40" s="619"/>
      <c r="E40" s="619"/>
      <c r="F40" s="619"/>
      <c r="G40" s="619"/>
      <c r="H40" s="619"/>
      <c r="I40" s="619"/>
      <c r="J40" s="619"/>
      <c r="K40" s="619"/>
      <c r="L40" s="619"/>
      <c r="M40" s="619"/>
      <c r="N40" s="619"/>
      <c r="O40" s="619"/>
      <c r="P40" s="619"/>
      <c r="Q40" s="620"/>
      <c r="R40" s="621">
        <v>60163</v>
      </c>
      <c r="S40" s="622"/>
      <c r="T40" s="622"/>
      <c r="U40" s="622"/>
      <c r="V40" s="622"/>
      <c r="W40" s="622"/>
      <c r="X40" s="622"/>
      <c r="Y40" s="623"/>
      <c r="Z40" s="659">
        <v>0.5</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t="s">
        <v>122</v>
      </c>
      <c r="BA40" s="622"/>
      <c r="BB40" s="622"/>
      <c r="BC40" s="622"/>
      <c r="BD40" s="634"/>
      <c r="BE40" s="634"/>
      <c r="BF40" s="657"/>
      <c r="BG40" s="662" t="s">
        <v>332</v>
      </c>
      <c r="BH40" s="663"/>
      <c r="BI40" s="663"/>
      <c r="BJ40" s="663"/>
      <c r="BK40" s="663"/>
      <c r="BL40" s="223"/>
      <c r="BM40" s="619" t="s">
        <v>333</v>
      </c>
      <c r="BN40" s="619"/>
      <c r="BO40" s="619"/>
      <c r="BP40" s="619"/>
      <c r="BQ40" s="619"/>
      <c r="BR40" s="619"/>
      <c r="BS40" s="619"/>
      <c r="BT40" s="619"/>
      <c r="BU40" s="620"/>
      <c r="BV40" s="621">
        <v>111</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t="s">
        <v>122</v>
      </c>
      <c r="CS40" s="622"/>
      <c r="CT40" s="622"/>
      <c r="CU40" s="622"/>
      <c r="CV40" s="622"/>
      <c r="CW40" s="622"/>
      <c r="CX40" s="622"/>
      <c r="CY40" s="623"/>
      <c r="CZ40" s="624" t="s">
        <v>122</v>
      </c>
      <c r="DA40" s="636"/>
      <c r="DB40" s="636"/>
      <c r="DC40" s="637"/>
      <c r="DD40" s="627" t="s">
        <v>122</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15">
      <c r="B41" s="602" t="s">
        <v>335</v>
      </c>
      <c r="C41" s="603"/>
      <c r="D41" s="603"/>
      <c r="E41" s="603"/>
      <c r="F41" s="603"/>
      <c r="G41" s="603"/>
      <c r="H41" s="603"/>
      <c r="I41" s="603"/>
      <c r="J41" s="603"/>
      <c r="K41" s="603"/>
      <c r="L41" s="603"/>
      <c r="M41" s="603"/>
      <c r="N41" s="603"/>
      <c r="O41" s="603"/>
      <c r="P41" s="603"/>
      <c r="Q41" s="604"/>
      <c r="R41" s="605">
        <v>13218221</v>
      </c>
      <c r="S41" s="646"/>
      <c r="T41" s="646"/>
      <c r="U41" s="646"/>
      <c r="V41" s="646"/>
      <c r="W41" s="646"/>
      <c r="X41" s="646"/>
      <c r="Y41" s="649"/>
      <c r="Z41" s="650">
        <v>100</v>
      </c>
      <c r="AA41" s="650"/>
      <c r="AB41" s="650"/>
      <c r="AC41" s="650"/>
      <c r="AD41" s="651">
        <v>7025280</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231771</v>
      </c>
      <c r="BA41" s="622"/>
      <c r="BB41" s="622"/>
      <c r="BC41" s="622"/>
      <c r="BD41" s="634"/>
      <c r="BE41" s="634"/>
      <c r="BF41" s="657"/>
      <c r="BG41" s="662"/>
      <c r="BH41" s="663"/>
      <c r="BI41" s="663"/>
      <c r="BJ41" s="663"/>
      <c r="BK41" s="663"/>
      <c r="BL41" s="223"/>
      <c r="BM41" s="619" t="s">
        <v>337</v>
      </c>
      <c r="BN41" s="619"/>
      <c r="BO41" s="619"/>
      <c r="BP41" s="619"/>
      <c r="BQ41" s="619"/>
      <c r="BR41" s="619"/>
      <c r="BS41" s="619"/>
      <c r="BT41" s="619"/>
      <c r="BU41" s="620"/>
      <c r="BV41" s="621" t="s">
        <v>122</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15">
      <c r="AQ42" s="666" t="s">
        <v>339</v>
      </c>
      <c r="AR42" s="667"/>
      <c r="AS42" s="667"/>
      <c r="AT42" s="667"/>
      <c r="AU42" s="667"/>
      <c r="AV42" s="667"/>
      <c r="AW42" s="667"/>
      <c r="AX42" s="667"/>
      <c r="AY42" s="668"/>
      <c r="AZ42" s="605">
        <v>876265</v>
      </c>
      <c r="BA42" s="646"/>
      <c r="BB42" s="646"/>
      <c r="BC42" s="646"/>
      <c r="BD42" s="606"/>
      <c r="BE42" s="606"/>
      <c r="BF42" s="669"/>
      <c r="BG42" s="664"/>
      <c r="BH42" s="665"/>
      <c r="BI42" s="665"/>
      <c r="BJ42" s="665"/>
      <c r="BK42" s="665"/>
      <c r="BL42" s="224"/>
      <c r="BM42" s="603" t="s">
        <v>340</v>
      </c>
      <c r="BN42" s="603"/>
      <c r="BO42" s="603"/>
      <c r="BP42" s="603"/>
      <c r="BQ42" s="603"/>
      <c r="BR42" s="603"/>
      <c r="BS42" s="603"/>
      <c r="BT42" s="603"/>
      <c r="BU42" s="604"/>
      <c r="BV42" s="605">
        <v>424</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656194</v>
      </c>
      <c r="CS42" s="634"/>
      <c r="CT42" s="634"/>
      <c r="CU42" s="634"/>
      <c r="CV42" s="634"/>
      <c r="CW42" s="634"/>
      <c r="CX42" s="634"/>
      <c r="CY42" s="635"/>
      <c r="CZ42" s="624">
        <v>5.4</v>
      </c>
      <c r="DA42" s="636"/>
      <c r="DB42" s="636"/>
      <c r="DC42" s="637"/>
      <c r="DD42" s="627">
        <v>260363</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15">
      <c r="B43" s="214" t="s">
        <v>342</v>
      </c>
      <c r="CD43" s="618" t="s">
        <v>343</v>
      </c>
      <c r="CE43" s="619"/>
      <c r="CF43" s="619"/>
      <c r="CG43" s="619"/>
      <c r="CH43" s="619"/>
      <c r="CI43" s="619"/>
      <c r="CJ43" s="619"/>
      <c r="CK43" s="619"/>
      <c r="CL43" s="619"/>
      <c r="CM43" s="619"/>
      <c r="CN43" s="619"/>
      <c r="CO43" s="619"/>
      <c r="CP43" s="619"/>
      <c r="CQ43" s="620"/>
      <c r="CR43" s="621">
        <v>9827</v>
      </c>
      <c r="CS43" s="634"/>
      <c r="CT43" s="634"/>
      <c r="CU43" s="634"/>
      <c r="CV43" s="634"/>
      <c r="CW43" s="634"/>
      <c r="CX43" s="634"/>
      <c r="CY43" s="635"/>
      <c r="CZ43" s="624">
        <v>0.1</v>
      </c>
      <c r="DA43" s="636"/>
      <c r="DB43" s="636"/>
      <c r="DC43" s="637"/>
      <c r="DD43" s="627">
        <v>9827</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15">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656194</v>
      </c>
      <c r="CS44" s="622"/>
      <c r="CT44" s="622"/>
      <c r="CU44" s="622"/>
      <c r="CV44" s="622"/>
      <c r="CW44" s="622"/>
      <c r="CX44" s="622"/>
      <c r="CY44" s="623"/>
      <c r="CZ44" s="624">
        <v>5.4</v>
      </c>
      <c r="DA44" s="625"/>
      <c r="DB44" s="625"/>
      <c r="DC44" s="626"/>
      <c r="DD44" s="627">
        <v>260363</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15">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204392</v>
      </c>
      <c r="CS45" s="634"/>
      <c r="CT45" s="634"/>
      <c r="CU45" s="634"/>
      <c r="CV45" s="634"/>
      <c r="CW45" s="634"/>
      <c r="CX45" s="634"/>
      <c r="CY45" s="635"/>
      <c r="CZ45" s="624">
        <v>1.7</v>
      </c>
      <c r="DA45" s="636"/>
      <c r="DB45" s="636"/>
      <c r="DC45" s="637"/>
      <c r="DD45" s="627">
        <v>30716</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15">
      <c r="B46" s="225"/>
      <c r="CD46" s="642"/>
      <c r="CE46" s="643"/>
      <c r="CF46" s="618" t="s">
        <v>348</v>
      </c>
      <c r="CG46" s="619"/>
      <c r="CH46" s="619"/>
      <c r="CI46" s="619"/>
      <c r="CJ46" s="619"/>
      <c r="CK46" s="619"/>
      <c r="CL46" s="619"/>
      <c r="CM46" s="619"/>
      <c r="CN46" s="619"/>
      <c r="CO46" s="619"/>
      <c r="CP46" s="619"/>
      <c r="CQ46" s="620"/>
      <c r="CR46" s="621">
        <v>360191</v>
      </c>
      <c r="CS46" s="622"/>
      <c r="CT46" s="622"/>
      <c r="CU46" s="622"/>
      <c r="CV46" s="622"/>
      <c r="CW46" s="622"/>
      <c r="CX46" s="622"/>
      <c r="CY46" s="623"/>
      <c r="CZ46" s="624">
        <v>3</v>
      </c>
      <c r="DA46" s="625"/>
      <c r="DB46" s="625"/>
      <c r="DC46" s="626"/>
      <c r="DD46" s="627">
        <v>200736</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15">
      <c r="B47" s="225"/>
      <c r="CD47" s="642"/>
      <c r="CE47" s="643"/>
      <c r="CF47" s="618" t="s">
        <v>349</v>
      </c>
      <c r="CG47" s="619"/>
      <c r="CH47" s="619"/>
      <c r="CI47" s="619"/>
      <c r="CJ47" s="619"/>
      <c r="CK47" s="619"/>
      <c r="CL47" s="619"/>
      <c r="CM47" s="619"/>
      <c r="CN47" s="619"/>
      <c r="CO47" s="619"/>
      <c r="CP47" s="619"/>
      <c r="CQ47" s="620"/>
      <c r="CR47" s="621" t="s">
        <v>122</v>
      </c>
      <c r="CS47" s="634"/>
      <c r="CT47" s="634"/>
      <c r="CU47" s="634"/>
      <c r="CV47" s="634"/>
      <c r="CW47" s="634"/>
      <c r="CX47" s="634"/>
      <c r="CY47" s="635"/>
      <c r="CZ47" s="624" t="s">
        <v>122</v>
      </c>
      <c r="DA47" s="636"/>
      <c r="DB47" s="636"/>
      <c r="DC47" s="637"/>
      <c r="DD47" s="627" t="s">
        <v>122</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x14ac:dyDescent="0.15">
      <c r="B48" s="225"/>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15">
      <c r="B49" s="225"/>
      <c r="CD49" s="602" t="s">
        <v>351</v>
      </c>
      <c r="CE49" s="603"/>
      <c r="CF49" s="603"/>
      <c r="CG49" s="603"/>
      <c r="CH49" s="603"/>
      <c r="CI49" s="603"/>
      <c r="CJ49" s="603"/>
      <c r="CK49" s="603"/>
      <c r="CL49" s="603"/>
      <c r="CM49" s="603"/>
      <c r="CN49" s="603"/>
      <c r="CO49" s="603"/>
      <c r="CP49" s="603"/>
      <c r="CQ49" s="604"/>
      <c r="CR49" s="605">
        <v>12137051</v>
      </c>
      <c r="CS49" s="606"/>
      <c r="CT49" s="606"/>
      <c r="CU49" s="606"/>
      <c r="CV49" s="606"/>
      <c r="CW49" s="606"/>
      <c r="CX49" s="606"/>
      <c r="CY49" s="607"/>
      <c r="CZ49" s="608">
        <v>100</v>
      </c>
      <c r="DA49" s="609"/>
      <c r="DB49" s="609"/>
      <c r="DC49" s="610"/>
      <c r="DD49" s="611">
        <v>8914421</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wsRybr45tuPyUQzsZ4bEWNPQbPNs5zcFujhxip5pwXxwwm7pfOPnlsvdSMRXaL2yRRjKWpZPmNOQa5kBFtUP4g==" saltValue="dBc2I5qmf1xOxiYPwSadw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089" t="s">
        <v>352</v>
      </c>
      <c r="B2" s="1089"/>
      <c r="C2" s="1089"/>
      <c r="D2" s="1089"/>
      <c r="E2" s="1089"/>
      <c r="F2" s="1089"/>
      <c r="G2" s="1089"/>
      <c r="H2" s="1089"/>
      <c r="I2" s="1089"/>
      <c r="J2" s="1089"/>
      <c r="K2" s="1089"/>
      <c r="L2" s="1089"/>
      <c r="M2" s="1089"/>
      <c r="N2" s="1089"/>
      <c r="O2" s="1089"/>
      <c r="P2" s="1089"/>
      <c r="Q2" s="1089"/>
      <c r="R2" s="1089"/>
      <c r="S2" s="1089"/>
      <c r="T2" s="1089"/>
      <c r="U2" s="1089"/>
      <c r="V2" s="1089"/>
      <c r="W2" s="1089"/>
      <c r="X2" s="1089"/>
      <c r="Y2" s="1089"/>
      <c r="Z2" s="1089"/>
      <c r="AA2" s="1089"/>
      <c r="AB2" s="1089"/>
      <c r="AC2" s="1089"/>
      <c r="AD2" s="1089"/>
      <c r="AE2" s="1089"/>
      <c r="AF2" s="1089"/>
      <c r="AG2" s="1089"/>
      <c r="AH2" s="1089"/>
      <c r="AI2" s="1089"/>
      <c r="AJ2" s="1089"/>
      <c r="AK2" s="1089"/>
      <c r="AL2" s="1089"/>
      <c r="AM2" s="1089"/>
      <c r="AN2" s="1089"/>
      <c r="AO2" s="1089"/>
      <c r="AP2" s="1089"/>
      <c r="AQ2" s="1089"/>
      <c r="AR2" s="1089"/>
      <c r="AS2" s="1089"/>
      <c r="AT2" s="1089"/>
      <c r="AU2" s="1089"/>
      <c r="AV2" s="1089"/>
      <c r="AW2" s="1089"/>
      <c r="AX2" s="1089"/>
      <c r="AY2" s="1089"/>
      <c r="AZ2" s="1089"/>
      <c r="BA2" s="1089"/>
      <c r="BB2" s="1089"/>
      <c r="BC2" s="1089"/>
      <c r="BD2" s="1089"/>
      <c r="BE2" s="1089"/>
      <c r="BF2" s="1089"/>
      <c r="BG2" s="1089"/>
      <c r="BH2" s="1089"/>
      <c r="BI2" s="1089"/>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090" t="s">
        <v>353</v>
      </c>
      <c r="DK2" s="1091"/>
      <c r="DL2" s="1091"/>
      <c r="DM2" s="1091"/>
      <c r="DN2" s="1091"/>
      <c r="DO2" s="1092"/>
      <c r="DP2" s="228"/>
      <c r="DQ2" s="1090" t="s">
        <v>354</v>
      </c>
      <c r="DR2" s="1091"/>
      <c r="DS2" s="1091"/>
      <c r="DT2" s="1091"/>
      <c r="DU2" s="1091"/>
      <c r="DV2" s="1091"/>
      <c r="DW2" s="1091"/>
      <c r="DX2" s="1091"/>
      <c r="DY2" s="1091"/>
      <c r="DZ2" s="1092"/>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58" t="s">
        <v>355</v>
      </c>
      <c r="B4" s="1058"/>
      <c r="C4" s="1058"/>
      <c r="D4" s="1058"/>
      <c r="E4" s="1058"/>
      <c r="F4" s="1058"/>
      <c r="G4" s="1058"/>
      <c r="H4" s="1058"/>
      <c r="I4" s="1058"/>
      <c r="J4" s="1058"/>
      <c r="K4" s="1058"/>
      <c r="L4" s="1058"/>
      <c r="M4" s="1058"/>
      <c r="N4" s="1058"/>
      <c r="O4" s="1058"/>
      <c r="P4" s="1058"/>
      <c r="Q4" s="1058"/>
      <c r="R4" s="1058"/>
      <c r="S4" s="1058"/>
      <c r="T4" s="1058"/>
      <c r="U4" s="1058"/>
      <c r="V4" s="1058"/>
      <c r="W4" s="1058"/>
      <c r="X4" s="1058"/>
      <c r="Y4" s="1058"/>
      <c r="Z4" s="1058"/>
      <c r="AA4" s="1058"/>
      <c r="AB4" s="1058"/>
      <c r="AC4" s="1058"/>
      <c r="AD4" s="1058"/>
      <c r="AE4" s="1058"/>
      <c r="AF4" s="1058"/>
      <c r="AG4" s="1058"/>
      <c r="AH4" s="1058"/>
      <c r="AI4" s="1058"/>
      <c r="AJ4" s="1058"/>
      <c r="AK4" s="1058"/>
      <c r="AL4" s="1058"/>
      <c r="AM4" s="1058"/>
      <c r="AN4" s="1058"/>
      <c r="AO4" s="1058"/>
      <c r="AP4" s="1058"/>
      <c r="AQ4" s="1058"/>
      <c r="AR4" s="1058"/>
      <c r="AS4" s="1058"/>
      <c r="AT4" s="1058"/>
      <c r="AU4" s="1058"/>
      <c r="AV4" s="1058"/>
      <c r="AW4" s="1058"/>
      <c r="AX4" s="1058"/>
      <c r="AY4" s="1058"/>
      <c r="AZ4" s="232"/>
      <c r="BA4" s="232"/>
      <c r="BB4" s="232"/>
      <c r="BC4" s="232"/>
      <c r="BD4" s="232"/>
      <c r="BE4" s="233"/>
      <c r="BF4" s="233"/>
      <c r="BG4" s="233"/>
      <c r="BH4" s="233"/>
      <c r="BI4" s="233"/>
      <c r="BJ4" s="233"/>
      <c r="BK4" s="233"/>
      <c r="BL4" s="233"/>
      <c r="BM4" s="233"/>
      <c r="BN4" s="233"/>
      <c r="BO4" s="233"/>
      <c r="BP4" s="233"/>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x14ac:dyDescent="0.15">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3"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32"/>
      <c r="BA5" s="232"/>
      <c r="BB5" s="232"/>
      <c r="BC5" s="232"/>
      <c r="BD5" s="232"/>
      <c r="BE5" s="233"/>
      <c r="BF5" s="233"/>
      <c r="BG5" s="233"/>
      <c r="BH5" s="233"/>
      <c r="BI5" s="233"/>
      <c r="BJ5" s="233"/>
      <c r="BK5" s="233"/>
      <c r="BL5" s="233"/>
      <c r="BM5" s="233"/>
      <c r="BN5" s="233"/>
      <c r="BO5" s="233"/>
      <c r="BP5" s="233"/>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3" t="s">
        <v>371</v>
      </c>
      <c r="DH5" s="1084"/>
      <c r="DI5" s="1084"/>
      <c r="DJ5" s="1084"/>
      <c r="DK5" s="1085"/>
      <c r="DL5" s="1083" t="s">
        <v>372</v>
      </c>
      <c r="DM5" s="1084"/>
      <c r="DN5" s="1084"/>
      <c r="DO5" s="1084"/>
      <c r="DP5" s="1085"/>
      <c r="DQ5" s="1001" t="s">
        <v>373</v>
      </c>
      <c r="DR5" s="1002"/>
      <c r="DS5" s="1002"/>
      <c r="DT5" s="1002"/>
      <c r="DU5" s="1003"/>
      <c r="DV5" s="1001" t="s">
        <v>364</v>
      </c>
      <c r="DW5" s="1002"/>
      <c r="DX5" s="1002"/>
      <c r="DY5" s="1002"/>
      <c r="DZ5" s="1015"/>
      <c r="EA5" s="234"/>
    </row>
    <row r="6" spans="1:131" s="235"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4"/>
      <c r="AG6" s="1005"/>
      <c r="AH6" s="1005"/>
      <c r="AI6" s="1005"/>
      <c r="AJ6" s="1016"/>
      <c r="AK6" s="1005"/>
      <c r="AL6" s="1005"/>
      <c r="AM6" s="1005"/>
      <c r="AN6" s="1005"/>
      <c r="AO6" s="1006"/>
      <c r="AP6" s="1004"/>
      <c r="AQ6" s="1005"/>
      <c r="AR6" s="1005"/>
      <c r="AS6" s="1005"/>
      <c r="AT6" s="1006"/>
      <c r="AU6" s="1004"/>
      <c r="AV6" s="1005"/>
      <c r="AW6" s="1005"/>
      <c r="AX6" s="1005"/>
      <c r="AY6" s="1016"/>
      <c r="AZ6" s="232"/>
      <c r="BA6" s="232"/>
      <c r="BB6" s="232"/>
      <c r="BC6" s="232"/>
      <c r="BD6" s="232"/>
      <c r="BE6" s="233"/>
      <c r="BF6" s="233"/>
      <c r="BG6" s="233"/>
      <c r="BH6" s="233"/>
      <c r="BI6" s="233"/>
      <c r="BJ6" s="233"/>
      <c r="BK6" s="233"/>
      <c r="BL6" s="233"/>
      <c r="BM6" s="233"/>
      <c r="BN6" s="233"/>
      <c r="BO6" s="233"/>
      <c r="BP6" s="233"/>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6"/>
      <c r="DH6" s="1087"/>
      <c r="DI6" s="1087"/>
      <c r="DJ6" s="1087"/>
      <c r="DK6" s="1088"/>
      <c r="DL6" s="1086"/>
      <c r="DM6" s="1087"/>
      <c r="DN6" s="1087"/>
      <c r="DO6" s="1087"/>
      <c r="DP6" s="1088"/>
      <c r="DQ6" s="1004"/>
      <c r="DR6" s="1005"/>
      <c r="DS6" s="1005"/>
      <c r="DT6" s="1005"/>
      <c r="DU6" s="1006"/>
      <c r="DV6" s="1004"/>
      <c r="DW6" s="1005"/>
      <c r="DX6" s="1005"/>
      <c r="DY6" s="1005"/>
      <c r="DZ6" s="1016"/>
      <c r="EA6" s="234"/>
    </row>
    <row r="7" spans="1:131" s="235" customFormat="1" ht="26.25" customHeight="1" thickTop="1" x14ac:dyDescent="0.15">
      <c r="A7" s="236">
        <v>1</v>
      </c>
      <c r="B7" s="1046" t="s">
        <v>374</v>
      </c>
      <c r="C7" s="1047"/>
      <c r="D7" s="1047"/>
      <c r="E7" s="1047"/>
      <c r="F7" s="1047"/>
      <c r="G7" s="1047"/>
      <c r="H7" s="1047"/>
      <c r="I7" s="1047"/>
      <c r="J7" s="1047"/>
      <c r="K7" s="1047"/>
      <c r="L7" s="1047"/>
      <c r="M7" s="1047"/>
      <c r="N7" s="1047"/>
      <c r="O7" s="1047"/>
      <c r="P7" s="1048"/>
      <c r="Q7" s="1101">
        <v>13144</v>
      </c>
      <c r="R7" s="1102"/>
      <c r="S7" s="1102"/>
      <c r="T7" s="1102"/>
      <c r="U7" s="1102"/>
      <c r="V7" s="1102">
        <v>12136</v>
      </c>
      <c r="W7" s="1102"/>
      <c r="X7" s="1102"/>
      <c r="Y7" s="1102"/>
      <c r="Z7" s="1102"/>
      <c r="AA7" s="1102">
        <v>1008</v>
      </c>
      <c r="AB7" s="1102"/>
      <c r="AC7" s="1102"/>
      <c r="AD7" s="1102"/>
      <c r="AE7" s="1103"/>
      <c r="AF7" s="1104">
        <v>988</v>
      </c>
      <c r="AG7" s="1105"/>
      <c r="AH7" s="1105"/>
      <c r="AI7" s="1105"/>
      <c r="AJ7" s="1106"/>
      <c r="AK7" s="1107">
        <v>551</v>
      </c>
      <c r="AL7" s="1108"/>
      <c r="AM7" s="1108"/>
      <c r="AN7" s="1108"/>
      <c r="AO7" s="1108"/>
      <c r="AP7" s="1108">
        <v>9959</v>
      </c>
      <c r="AQ7" s="1108"/>
      <c r="AR7" s="1108"/>
      <c r="AS7" s="1108"/>
      <c r="AT7" s="1108"/>
      <c r="AU7" s="1109" t="s">
        <v>553</v>
      </c>
      <c r="AV7" s="1109"/>
      <c r="AW7" s="1109"/>
      <c r="AX7" s="1109"/>
      <c r="AY7" s="1110"/>
      <c r="AZ7" s="232"/>
      <c r="BA7" s="232"/>
      <c r="BB7" s="232"/>
      <c r="BC7" s="232"/>
      <c r="BD7" s="232"/>
      <c r="BE7" s="233"/>
      <c r="BF7" s="233"/>
      <c r="BG7" s="233"/>
      <c r="BH7" s="233"/>
      <c r="BI7" s="233"/>
      <c r="BJ7" s="233"/>
      <c r="BK7" s="233"/>
      <c r="BL7" s="233"/>
      <c r="BM7" s="233"/>
      <c r="BN7" s="233"/>
      <c r="BO7" s="233"/>
      <c r="BP7" s="233"/>
      <c r="BQ7" s="236">
        <v>1</v>
      </c>
      <c r="BR7" s="237"/>
      <c r="BS7" s="1098" t="s">
        <v>560</v>
      </c>
      <c r="BT7" s="1099"/>
      <c r="BU7" s="1099"/>
      <c r="BV7" s="1099"/>
      <c r="BW7" s="1099"/>
      <c r="BX7" s="1099"/>
      <c r="BY7" s="1099"/>
      <c r="BZ7" s="1099"/>
      <c r="CA7" s="1099"/>
      <c r="CB7" s="1099"/>
      <c r="CC7" s="1099"/>
      <c r="CD7" s="1099"/>
      <c r="CE7" s="1099"/>
      <c r="CF7" s="1099"/>
      <c r="CG7" s="1111"/>
      <c r="CH7" s="1095">
        <v>-13</v>
      </c>
      <c r="CI7" s="1096"/>
      <c r="CJ7" s="1096"/>
      <c r="CK7" s="1096"/>
      <c r="CL7" s="1097"/>
      <c r="CM7" s="1095">
        <v>105</v>
      </c>
      <c r="CN7" s="1096"/>
      <c r="CO7" s="1096"/>
      <c r="CP7" s="1096"/>
      <c r="CQ7" s="1097"/>
      <c r="CR7" s="1095">
        <v>119</v>
      </c>
      <c r="CS7" s="1096"/>
      <c r="CT7" s="1096"/>
      <c r="CU7" s="1096"/>
      <c r="CV7" s="1097"/>
      <c r="CW7" s="1095">
        <v>4</v>
      </c>
      <c r="CX7" s="1096"/>
      <c r="CY7" s="1096"/>
      <c r="CZ7" s="1096"/>
      <c r="DA7" s="1097"/>
      <c r="DB7" s="1095" t="s">
        <v>552</v>
      </c>
      <c r="DC7" s="1096"/>
      <c r="DD7" s="1096"/>
      <c r="DE7" s="1096"/>
      <c r="DF7" s="1097"/>
      <c r="DG7" s="1095" t="s">
        <v>552</v>
      </c>
      <c r="DH7" s="1096"/>
      <c r="DI7" s="1096"/>
      <c r="DJ7" s="1096"/>
      <c r="DK7" s="1097"/>
      <c r="DL7" s="1095" t="s">
        <v>552</v>
      </c>
      <c r="DM7" s="1096"/>
      <c r="DN7" s="1096"/>
      <c r="DO7" s="1096"/>
      <c r="DP7" s="1097"/>
      <c r="DQ7" s="1095" t="s">
        <v>552</v>
      </c>
      <c r="DR7" s="1096"/>
      <c r="DS7" s="1096"/>
      <c r="DT7" s="1096"/>
      <c r="DU7" s="1097"/>
      <c r="DV7" s="1098"/>
      <c r="DW7" s="1099"/>
      <c r="DX7" s="1099"/>
      <c r="DY7" s="1099"/>
      <c r="DZ7" s="1100"/>
      <c r="EA7" s="234"/>
    </row>
    <row r="8" spans="1:131" s="235" customFormat="1" ht="26.25" customHeight="1" x14ac:dyDescent="0.15">
      <c r="A8" s="238">
        <v>2</v>
      </c>
      <c r="B8" s="1030" t="s">
        <v>375</v>
      </c>
      <c r="C8" s="1031"/>
      <c r="D8" s="1031"/>
      <c r="E8" s="1031"/>
      <c r="F8" s="1031"/>
      <c r="G8" s="1031"/>
      <c r="H8" s="1031"/>
      <c r="I8" s="1031"/>
      <c r="J8" s="1031"/>
      <c r="K8" s="1031"/>
      <c r="L8" s="1031"/>
      <c r="M8" s="1031"/>
      <c r="N8" s="1031"/>
      <c r="O8" s="1031"/>
      <c r="P8" s="1032"/>
      <c r="Q8" s="1038">
        <v>74</v>
      </c>
      <c r="R8" s="1039"/>
      <c r="S8" s="1039"/>
      <c r="T8" s="1039"/>
      <c r="U8" s="1039"/>
      <c r="V8" s="1039">
        <v>0</v>
      </c>
      <c r="W8" s="1039"/>
      <c r="X8" s="1039"/>
      <c r="Y8" s="1039"/>
      <c r="Z8" s="1039"/>
      <c r="AA8" s="1039">
        <v>73</v>
      </c>
      <c r="AB8" s="1039"/>
      <c r="AC8" s="1039"/>
      <c r="AD8" s="1039"/>
      <c r="AE8" s="1040"/>
      <c r="AF8" s="1035">
        <v>73</v>
      </c>
      <c r="AG8" s="1036"/>
      <c r="AH8" s="1036"/>
      <c r="AI8" s="1036"/>
      <c r="AJ8" s="1037"/>
      <c r="AK8" s="1079" t="s">
        <v>552</v>
      </c>
      <c r="AL8" s="1080"/>
      <c r="AM8" s="1080"/>
      <c r="AN8" s="1080"/>
      <c r="AO8" s="1080"/>
      <c r="AP8" s="1080">
        <v>0</v>
      </c>
      <c r="AQ8" s="1080"/>
      <c r="AR8" s="1080"/>
      <c r="AS8" s="1080"/>
      <c r="AT8" s="1080"/>
      <c r="AU8" s="1081"/>
      <c r="AV8" s="1081"/>
      <c r="AW8" s="1081"/>
      <c r="AX8" s="1081"/>
      <c r="AY8" s="1082"/>
      <c r="AZ8" s="232"/>
      <c r="BA8" s="232"/>
      <c r="BB8" s="232"/>
      <c r="BC8" s="232"/>
      <c r="BD8" s="232"/>
      <c r="BE8" s="233"/>
      <c r="BF8" s="233"/>
      <c r="BG8" s="233"/>
      <c r="BH8" s="233"/>
      <c r="BI8" s="233"/>
      <c r="BJ8" s="233"/>
      <c r="BK8" s="233"/>
      <c r="BL8" s="233"/>
      <c r="BM8" s="233"/>
      <c r="BN8" s="233"/>
      <c r="BO8" s="233"/>
      <c r="BP8" s="233"/>
      <c r="BQ8" s="238">
        <v>2</v>
      </c>
      <c r="BR8" s="239" t="s">
        <v>561</v>
      </c>
      <c r="BS8" s="992" t="s">
        <v>562</v>
      </c>
      <c r="BT8" s="993"/>
      <c r="BU8" s="993"/>
      <c r="BV8" s="993"/>
      <c r="BW8" s="993"/>
      <c r="BX8" s="993"/>
      <c r="BY8" s="993"/>
      <c r="BZ8" s="993"/>
      <c r="CA8" s="993"/>
      <c r="CB8" s="993"/>
      <c r="CC8" s="993"/>
      <c r="CD8" s="993"/>
      <c r="CE8" s="993"/>
      <c r="CF8" s="993"/>
      <c r="CG8" s="1014"/>
      <c r="CH8" s="989" t="s">
        <v>552</v>
      </c>
      <c r="CI8" s="990"/>
      <c r="CJ8" s="990"/>
      <c r="CK8" s="990"/>
      <c r="CL8" s="991"/>
      <c r="CM8" s="989">
        <v>79</v>
      </c>
      <c r="CN8" s="990"/>
      <c r="CO8" s="990"/>
      <c r="CP8" s="990"/>
      <c r="CQ8" s="991"/>
      <c r="CR8" s="989">
        <v>5</v>
      </c>
      <c r="CS8" s="990"/>
      <c r="CT8" s="990"/>
      <c r="CU8" s="990"/>
      <c r="CV8" s="991"/>
      <c r="CW8" s="989" t="s">
        <v>552</v>
      </c>
      <c r="CX8" s="990"/>
      <c r="CY8" s="990"/>
      <c r="CZ8" s="990"/>
      <c r="DA8" s="991"/>
      <c r="DB8" s="989" t="s">
        <v>552</v>
      </c>
      <c r="DC8" s="990"/>
      <c r="DD8" s="990"/>
      <c r="DE8" s="990"/>
      <c r="DF8" s="991"/>
      <c r="DG8" s="989" t="s">
        <v>552</v>
      </c>
      <c r="DH8" s="990"/>
      <c r="DI8" s="990"/>
      <c r="DJ8" s="990"/>
      <c r="DK8" s="991"/>
      <c r="DL8" s="989" t="s">
        <v>552</v>
      </c>
      <c r="DM8" s="990"/>
      <c r="DN8" s="990"/>
      <c r="DO8" s="990"/>
      <c r="DP8" s="991"/>
      <c r="DQ8" s="989" t="s">
        <v>552</v>
      </c>
      <c r="DR8" s="990"/>
      <c r="DS8" s="990"/>
      <c r="DT8" s="990"/>
      <c r="DU8" s="991"/>
      <c r="DV8" s="992"/>
      <c r="DW8" s="993"/>
      <c r="DX8" s="993"/>
      <c r="DY8" s="993"/>
      <c r="DZ8" s="994"/>
      <c r="EA8" s="234"/>
    </row>
    <row r="9" spans="1:131" s="235" customFormat="1" ht="26.25" customHeight="1" x14ac:dyDescent="0.15">
      <c r="A9" s="238">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79"/>
      <c r="AL9" s="1080"/>
      <c r="AM9" s="1080"/>
      <c r="AN9" s="1080"/>
      <c r="AO9" s="1080"/>
      <c r="AP9" s="1080"/>
      <c r="AQ9" s="1080"/>
      <c r="AR9" s="1080"/>
      <c r="AS9" s="1080"/>
      <c r="AT9" s="1080"/>
      <c r="AU9" s="1081"/>
      <c r="AV9" s="1081"/>
      <c r="AW9" s="1081"/>
      <c r="AX9" s="1081"/>
      <c r="AY9" s="1082"/>
      <c r="AZ9" s="232"/>
      <c r="BA9" s="232"/>
      <c r="BB9" s="232"/>
      <c r="BC9" s="232"/>
      <c r="BD9" s="232"/>
      <c r="BE9" s="233"/>
      <c r="BF9" s="233"/>
      <c r="BG9" s="233"/>
      <c r="BH9" s="233"/>
      <c r="BI9" s="233"/>
      <c r="BJ9" s="233"/>
      <c r="BK9" s="233"/>
      <c r="BL9" s="233"/>
      <c r="BM9" s="233"/>
      <c r="BN9" s="233"/>
      <c r="BO9" s="233"/>
      <c r="BP9" s="233"/>
      <c r="BQ9" s="238">
        <v>3</v>
      </c>
      <c r="BR9" s="239"/>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34"/>
    </row>
    <row r="10" spans="1:131" s="235" customFormat="1" ht="26.25" customHeight="1" x14ac:dyDescent="0.15">
      <c r="A10" s="238">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79"/>
      <c r="AL10" s="1080"/>
      <c r="AM10" s="1080"/>
      <c r="AN10" s="1080"/>
      <c r="AO10" s="1080"/>
      <c r="AP10" s="1080"/>
      <c r="AQ10" s="1080"/>
      <c r="AR10" s="1080"/>
      <c r="AS10" s="1080"/>
      <c r="AT10" s="1080"/>
      <c r="AU10" s="1081"/>
      <c r="AV10" s="1081"/>
      <c r="AW10" s="1081"/>
      <c r="AX10" s="1081"/>
      <c r="AY10" s="1082"/>
      <c r="AZ10" s="232"/>
      <c r="BA10" s="232"/>
      <c r="BB10" s="232"/>
      <c r="BC10" s="232"/>
      <c r="BD10" s="232"/>
      <c r="BE10" s="233"/>
      <c r="BF10" s="233"/>
      <c r="BG10" s="233"/>
      <c r="BH10" s="233"/>
      <c r="BI10" s="233"/>
      <c r="BJ10" s="233"/>
      <c r="BK10" s="233"/>
      <c r="BL10" s="233"/>
      <c r="BM10" s="233"/>
      <c r="BN10" s="233"/>
      <c r="BO10" s="233"/>
      <c r="BP10" s="233"/>
      <c r="BQ10" s="238">
        <v>4</v>
      </c>
      <c r="BR10" s="239"/>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34"/>
    </row>
    <row r="11" spans="1:131" s="235" customFormat="1" ht="26.25" customHeight="1" x14ac:dyDescent="0.15">
      <c r="A11" s="238">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79"/>
      <c r="AL11" s="1080"/>
      <c r="AM11" s="1080"/>
      <c r="AN11" s="1080"/>
      <c r="AO11" s="1080"/>
      <c r="AP11" s="1080"/>
      <c r="AQ11" s="1080"/>
      <c r="AR11" s="1080"/>
      <c r="AS11" s="1080"/>
      <c r="AT11" s="1080"/>
      <c r="AU11" s="1081"/>
      <c r="AV11" s="1081"/>
      <c r="AW11" s="1081"/>
      <c r="AX11" s="1081"/>
      <c r="AY11" s="1082"/>
      <c r="AZ11" s="232"/>
      <c r="BA11" s="232"/>
      <c r="BB11" s="232"/>
      <c r="BC11" s="232"/>
      <c r="BD11" s="232"/>
      <c r="BE11" s="233"/>
      <c r="BF11" s="233"/>
      <c r="BG11" s="233"/>
      <c r="BH11" s="233"/>
      <c r="BI11" s="233"/>
      <c r="BJ11" s="233"/>
      <c r="BK11" s="233"/>
      <c r="BL11" s="233"/>
      <c r="BM11" s="233"/>
      <c r="BN11" s="233"/>
      <c r="BO11" s="233"/>
      <c r="BP11" s="233"/>
      <c r="BQ11" s="238">
        <v>5</v>
      </c>
      <c r="BR11" s="239"/>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34"/>
    </row>
    <row r="12" spans="1:131" s="235" customFormat="1" ht="26.25" customHeight="1" x14ac:dyDescent="0.15">
      <c r="A12" s="238">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79"/>
      <c r="AL12" s="1080"/>
      <c r="AM12" s="1080"/>
      <c r="AN12" s="1080"/>
      <c r="AO12" s="1080"/>
      <c r="AP12" s="1080"/>
      <c r="AQ12" s="1080"/>
      <c r="AR12" s="1080"/>
      <c r="AS12" s="1080"/>
      <c r="AT12" s="1080"/>
      <c r="AU12" s="1081"/>
      <c r="AV12" s="1081"/>
      <c r="AW12" s="1081"/>
      <c r="AX12" s="1081"/>
      <c r="AY12" s="1082"/>
      <c r="AZ12" s="232"/>
      <c r="BA12" s="232"/>
      <c r="BB12" s="232"/>
      <c r="BC12" s="232"/>
      <c r="BD12" s="232"/>
      <c r="BE12" s="233"/>
      <c r="BF12" s="233"/>
      <c r="BG12" s="233"/>
      <c r="BH12" s="233"/>
      <c r="BI12" s="233"/>
      <c r="BJ12" s="233"/>
      <c r="BK12" s="233"/>
      <c r="BL12" s="233"/>
      <c r="BM12" s="233"/>
      <c r="BN12" s="233"/>
      <c r="BO12" s="233"/>
      <c r="BP12" s="233"/>
      <c r="BQ12" s="238">
        <v>6</v>
      </c>
      <c r="BR12" s="239"/>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34"/>
    </row>
    <row r="13" spans="1:131" s="235" customFormat="1" ht="26.25" customHeight="1" x14ac:dyDescent="0.15">
      <c r="A13" s="238">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79"/>
      <c r="AL13" s="1080"/>
      <c r="AM13" s="1080"/>
      <c r="AN13" s="1080"/>
      <c r="AO13" s="1080"/>
      <c r="AP13" s="1080"/>
      <c r="AQ13" s="1080"/>
      <c r="AR13" s="1080"/>
      <c r="AS13" s="1080"/>
      <c r="AT13" s="1080"/>
      <c r="AU13" s="1081"/>
      <c r="AV13" s="1081"/>
      <c r="AW13" s="1081"/>
      <c r="AX13" s="1081"/>
      <c r="AY13" s="1082"/>
      <c r="AZ13" s="232"/>
      <c r="BA13" s="232"/>
      <c r="BB13" s="232"/>
      <c r="BC13" s="232"/>
      <c r="BD13" s="232"/>
      <c r="BE13" s="233"/>
      <c r="BF13" s="233"/>
      <c r="BG13" s="233"/>
      <c r="BH13" s="233"/>
      <c r="BI13" s="233"/>
      <c r="BJ13" s="233"/>
      <c r="BK13" s="233"/>
      <c r="BL13" s="233"/>
      <c r="BM13" s="233"/>
      <c r="BN13" s="233"/>
      <c r="BO13" s="233"/>
      <c r="BP13" s="233"/>
      <c r="BQ13" s="238">
        <v>7</v>
      </c>
      <c r="BR13" s="239"/>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34"/>
    </row>
    <row r="14" spans="1:131" s="235" customFormat="1" ht="26.25" customHeight="1" x14ac:dyDescent="0.15">
      <c r="A14" s="238">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79"/>
      <c r="AL14" s="1080"/>
      <c r="AM14" s="1080"/>
      <c r="AN14" s="1080"/>
      <c r="AO14" s="1080"/>
      <c r="AP14" s="1080"/>
      <c r="AQ14" s="1080"/>
      <c r="AR14" s="1080"/>
      <c r="AS14" s="1080"/>
      <c r="AT14" s="1080"/>
      <c r="AU14" s="1081"/>
      <c r="AV14" s="1081"/>
      <c r="AW14" s="1081"/>
      <c r="AX14" s="1081"/>
      <c r="AY14" s="1082"/>
      <c r="AZ14" s="232"/>
      <c r="BA14" s="232"/>
      <c r="BB14" s="232"/>
      <c r="BC14" s="232"/>
      <c r="BD14" s="232"/>
      <c r="BE14" s="233"/>
      <c r="BF14" s="233"/>
      <c r="BG14" s="233"/>
      <c r="BH14" s="233"/>
      <c r="BI14" s="233"/>
      <c r="BJ14" s="233"/>
      <c r="BK14" s="233"/>
      <c r="BL14" s="233"/>
      <c r="BM14" s="233"/>
      <c r="BN14" s="233"/>
      <c r="BO14" s="233"/>
      <c r="BP14" s="233"/>
      <c r="BQ14" s="238">
        <v>8</v>
      </c>
      <c r="BR14" s="239"/>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34"/>
    </row>
    <row r="15" spans="1:131" s="235" customFormat="1" ht="26.25" customHeight="1" x14ac:dyDescent="0.15">
      <c r="A15" s="238">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79"/>
      <c r="AL15" s="1080"/>
      <c r="AM15" s="1080"/>
      <c r="AN15" s="1080"/>
      <c r="AO15" s="1080"/>
      <c r="AP15" s="1080"/>
      <c r="AQ15" s="1080"/>
      <c r="AR15" s="1080"/>
      <c r="AS15" s="1080"/>
      <c r="AT15" s="1080"/>
      <c r="AU15" s="1081"/>
      <c r="AV15" s="1081"/>
      <c r="AW15" s="1081"/>
      <c r="AX15" s="1081"/>
      <c r="AY15" s="1082"/>
      <c r="AZ15" s="232"/>
      <c r="BA15" s="232"/>
      <c r="BB15" s="232"/>
      <c r="BC15" s="232"/>
      <c r="BD15" s="232"/>
      <c r="BE15" s="233"/>
      <c r="BF15" s="233"/>
      <c r="BG15" s="233"/>
      <c r="BH15" s="233"/>
      <c r="BI15" s="233"/>
      <c r="BJ15" s="233"/>
      <c r="BK15" s="233"/>
      <c r="BL15" s="233"/>
      <c r="BM15" s="233"/>
      <c r="BN15" s="233"/>
      <c r="BO15" s="233"/>
      <c r="BP15" s="233"/>
      <c r="BQ15" s="238">
        <v>9</v>
      </c>
      <c r="BR15" s="239"/>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34"/>
    </row>
    <row r="16" spans="1:131" s="235" customFormat="1" ht="26.25" customHeight="1" x14ac:dyDescent="0.15">
      <c r="A16" s="238">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79"/>
      <c r="AL16" s="1080"/>
      <c r="AM16" s="1080"/>
      <c r="AN16" s="1080"/>
      <c r="AO16" s="1080"/>
      <c r="AP16" s="1080"/>
      <c r="AQ16" s="1080"/>
      <c r="AR16" s="1080"/>
      <c r="AS16" s="1080"/>
      <c r="AT16" s="1080"/>
      <c r="AU16" s="1081"/>
      <c r="AV16" s="1081"/>
      <c r="AW16" s="1081"/>
      <c r="AX16" s="1081"/>
      <c r="AY16" s="1082"/>
      <c r="AZ16" s="232"/>
      <c r="BA16" s="232"/>
      <c r="BB16" s="232"/>
      <c r="BC16" s="232"/>
      <c r="BD16" s="232"/>
      <c r="BE16" s="233"/>
      <c r="BF16" s="233"/>
      <c r="BG16" s="233"/>
      <c r="BH16" s="233"/>
      <c r="BI16" s="233"/>
      <c r="BJ16" s="233"/>
      <c r="BK16" s="233"/>
      <c r="BL16" s="233"/>
      <c r="BM16" s="233"/>
      <c r="BN16" s="233"/>
      <c r="BO16" s="233"/>
      <c r="BP16" s="233"/>
      <c r="BQ16" s="238">
        <v>10</v>
      </c>
      <c r="BR16" s="239"/>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34"/>
    </row>
    <row r="17" spans="1:131" s="235" customFormat="1" ht="26.25" customHeight="1" x14ac:dyDescent="0.15">
      <c r="A17" s="238">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79"/>
      <c r="AL17" s="1080"/>
      <c r="AM17" s="1080"/>
      <c r="AN17" s="1080"/>
      <c r="AO17" s="1080"/>
      <c r="AP17" s="1080"/>
      <c r="AQ17" s="1080"/>
      <c r="AR17" s="1080"/>
      <c r="AS17" s="1080"/>
      <c r="AT17" s="1080"/>
      <c r="AU17" s="1081"/>
      <c r="AV17" s="1081"/>
      <c r="AW17" s="1081"/>
      <c r="AX17" s="1081"/>
      <c r="AY17" s="1082"/>
      <c r="AZ17" s="232"/>
      <c r="BA17" s="232"/>
      <c r="BB17" s="232"/>
      <c r="BC17" s="232"/>
      <c r="BD17" s="232"/>
      <c r="BE17" s="233"/>
      <c r="BF17" s="233"/>
      <c r="BG17" s="233"/>
      <c r="BH17" s="233"/>
      <c r="BI17" s="233"/>
      <c r="BJ17" s="233"/>
      <c r="BK17" s="233"/>
      <c r="BL17" s="233"/>
      <c r="BM17" s="233"/>
      <c r="BN17" s="233"/>
      <c r="BO17" s="233"/>
      <c r="BP17" s="233"/>
      <c r="BQ17" s="238">
        <v>11</v>
      </c>
      <c r="BR17" s="239"/>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34"/>
    </row>
    <row r="18" spans="1:131" s="235" customFormat="1" ht="26.25" customHeight="1" x14ac:dyDescent="0.15">
      <c r="A18" s="238">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79"/>
      <c r="AL18" s="1080"/>
      <c r="AM18" s="1080"/>
      <c r="AN18" s="1080"/>
      <c r="AO18" s="1080"/>
      <c r="AP18" s="1080"/>
      <c r="AQ18" s="1080"/>
      <c r="AR18" s="1080"/>
      <c r="AS18" s="1080"/>
      <c r="AT18" s="1080"/>
      <c r="AU18" s="1081"/>
      <c r="AV18" s="1081"/>
      <c r="AW18" s="1081"/>
      <c r="AX18" s="1081"/>
      <c r="AY18" s="1082"/>
      <c r="AZ18" s="232"/>
      <c r="BA18" s="232"/>
      <c r="BB18" s="232"/>
      <c r="BC18" s="232"/>
      <c r="BD18" s="232"/>
      <c r="BE18" s="233"/>
      <c r="BF18" s="233"/>
      <c r="BG18" s="233"/>
      <c r="BH18" s="233"/>
      <c r="BI18" s="233"/>
      <c r="BJ18" s="233"/>
      <c r="BK18" s="233"/>
      <c r="BL18" s="233"/>
      <c r="BM18" s="233"/>
      <c r="BN18" s="233"/>
      <c r="BO18" s="233"/>
      <c r="BP18" s="233"/>
      <c r="BQ18" s="238">
        <v>12</v>
      </c>
      <c r="BR18" s="239"/>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34"/>
    </row>
    <row r="19" spans="1:131" s="235" customFormat="1" ht="26.25" customHeight="1" x14ac:dyDescent="0.15">
      <c r="A19" s="238">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79"/>
      <c r="AL19" s="1080"/>
      <c r="AM19" s="1080"/>
      <c r="AN19" s="1080"/>
      <c r="AO19" s="1080"/>
      <c r="AP19" s="1080"/>
      <c r="AQ19" s="1080"/>
      <c r="AR19" s="1080"/>
      <c r="AS19" s="1080"/>
      <c r="AT19" s="1080"/>
      <c r="AU19" s="1081"/>
      <c r="AV19" s="1081"/>
      <c r="AW19" s="1081"/>
      <c r="AX19" s="1081"/>
      <c r="AY19" s="1082"/>
      <c r="AZ19" s="232"/>
      <c r="BA19" s="232"/>
      <c r="BB19" s="232"/>
      <c r="BC19" s="232"/>
      <c r="BD19" s="232"/>
      <c r="BE19" s="233"/>
      <c r="BF19" s="233"/>
      <c r="BG19" s="233"/>
      <c r="BH19" s="233"/>
      <c r="BI19" s="233"/>
      <c r="BJ19" s="233"/>
      <c r="BK19" s="233"/>
      <c r="BL19" s="233"/>
      <c r="BM19" s="233"/>
      <c r="BN19" s="233"/>
      <c r="BO19" s="233"/>
      <c r="BP19" s="233"/>
      <c r="BQ19" s="238">
        <v>13</v>
      </c>
      <c r="BR19" s="239"/>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34"/>
    </row>
    <row r="20" spans="1:131" s="235" customFormat="1" ht="26.25" customHeight="1" x14ac:dyDescent="0.15">
      <c r="A20" s="238">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79"/>
      <c r="AL20" s="1080"/>
      <c r="AM20" s="1080"/>
      <c r="AN20" s="1080"/>
      <c r="AO20" s="1080"/>
      <c r="AP20" s="1080"/>
      <c r="AQ20" s="1080"/>
      <c r="AR20" s="1080"/>
      <c r="AS20" s="1080"/>
      <c r="AT20" s="1080"/>
      <c r="AU20" s="1081"/>
      <c r="AV20" s="1081"/>
      <c r="AW20" s="1081"/>
      <c r="AX20" s="1081"/>
      <c r="AY20" s="1082"/>
      <c r="AZ20" s="232"/>
      <c r="BA20" s="232"/>
      <c r="BB20" s="232"/>
      <c r="BC20" s="232"/>
      <c r="BD20" s="232"/>
      <c r="BE20" s="233"/>
      <c r="BF20" s="233"/>
      <c r="BG20" s="233"/>
      <c r="BH20" s="233"/>
      <c r="BI20" s="233"/>
      <c r="BJ20" s="233"/>
      <c r="BK20" s="233"/>
      <c r="BL20" s="233"/>
      <c r="BM20" s="233"/>
      <c r="BN20" s="233"/>
      <c r="BO20" s="233"/>
      <c r="BP20" s="233"/>
      <c r="BQ20" s="238">
        <v>14</v>
      </c>
      <c r="BR20" s="239"/>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34"/>
    </row>
    <row r="21" spans="1:131" s="235" customFormat="1" ht="26.25" customHeight="1" thickBot="1" x14ac:dyDescent="0.2">
      <c r="A21" s="238">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79"/>
      <c r="AL21" s="1080"/>
      <c r="AM21" s="1080"/>
      <c r="AN21" s="1080"/>
      <c r="AO21" s="1080"/>
      <c r="AP21" s="1080"/>
      <c r="AQ21" s="1080"/>
      <c r="AR21" s="1080"/>
      <c r="AS21" s="1080"/>
      <c r="AT21" s="1080"/>
      <c r="AU21" s="1081"/>
      <c r="AV21" s="1081"/>
      <c r="AW21" s="1081"/>
      <c r="AX21" s="1081"/>
      <c r="AY21" s="1082"/>
      <c r="AZ21" s="232"/>
      <c r="BA21" s="232"/>
      <c r="BB21" s="232"/>
      <c r="BC21" s="232"/>
      <c r="BD21" s="232"/>
      <c r="BE21" s="233"/>
      <c r="BF21" s="233"/>
      <c r="BG21" s="233"/>
      <c r="BH21" s="233"/>
      <c r="BI21" s="233"/>
      <c r="BJ21" s="233"/>
      <c r="BK21" s="233"/>
      <c r="BL21" s="233"/>
      <c r="BM21" s="233"/>
      <c r="BN21" s="233"/>
      <c r="BO21" s="233"/>
      <c r="BP21" s="233"/>
      <c r="BQ21" s="238">
        <v>15</v>
      </c>
      <c r="BR21" s="239"/>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34"/>
    </row>
    <row r="22" spans="1:131" s="235" customFormat="1" ht="26.25" customHeight="1" x14ac:dyDescent="0.15">
      <c r="A22" s="238">
        <v>16</v>
      </c>
      <c r="B22" s="1030"/>
      <c r="C22" s="1031"/>
      <c r="D22" s="1031"/>
      <c r="E22" s="1031"/>
      <c r="F22" s="1031"/>
      <c r="G22" s="1031"/>
      <c r="H22" s="1031"/>
      <c r="I22" s="1031"/>
      <c r="J22" s="1031"/>
      <c r="K22" s="1031"/>
      <c r="L22" s="1031"/>
      <c r="M22" s="1031"/>
      <c r="N22" s="1031"/>
      <c r="O22" s="1031"/>
      <c r="P22" s="1032"/>
      <c r="Q22" s="1072"/>
      <c r="R22" s="1073"/>
      <c r="S22" s="1073"/>
      <c r="T22" s="1073"/>
      <c r="U22" s="1073"/>
      <c r="V22" s="1073"/>
      <c r="W22" s="1073"/>
      <c r="X22" s="1073"/>
      <c r="Y22" s="1073"/>
      <c r="Z22" s="1073"/>
      <c r="AA22" s="1073"/>
      <c r="AB22" s="1073"/>
      <c r="AC22" s="1073"/>
      <c r="AD22" s="1073"/>
      <c r="AE22" s="1074"/>
      <c r="AF22" s="1035"/>
      <c r="AG22" s="1036"/>
      <c r="AH22" s="1036"/>
      <c r="AI22" s="1036"/>
      <c r="AJ22" s="1037"/>
      <c r="AK22" s="1075"/>
      <c r="AL22" s="1076"/>
      <c r="AM22" s="1076"/>
      <c r="AN22" s="1076"/>
      <c r="AO22" s="1076"/>
      <c r="AP22" s="1076"/>
      <c r="AQ22" s="1076"/>
      <c r="AR22" s="1076"/>
      <c r="AS22" s="1076"/>
      <c r="AT22" s="1076"/>
      <c r="AU22" s="1077"/>
      <c r="AV22" s="1077"/>
      <c r="AW22" s="1077"/>
      <c r="AX22" s="1077"/>
      <c r="AY22" s="1078"/>
      <c r="AZ22" s="1028" t="s">
        <v>376</v>
      </c>
      <c r="BA22" s="1028"/>
      <c r="BB22" s="1028"/>
      <c r="BC22" s="1028"/>
      <c r="BD22" s="1029"/>
      <c r="BE22" s="233"/>
      <c r="BF22" s="233"/>
      <c r="BG22" s="233"/>
      <c r="BH22" s="233"/>
      <c r="BI22" s="233"/>
      <c r="BJ22" s="233"/>
      <c r="BK22" s="233"/>
      <c r="BL22" s="233"/>
      <c r="BM22" s="233"/>
      <c r="BN22" s="233"/>
      <c r="BO22" s="233"/>
      <c r="BP22" s="233"/>
      <c r="BQ22" s="238">
        <v>16</v>
      </c>
      <c r="BR22" s="239"/>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34"/>
    </row>
    <row r="23" spans="1:131" s="235" customFormat="1" ht="26.25" customHeight="1" thickBot="1" x14ac:dyDescent="0.2">
      <c r="A23" s="240" t="s">
        <v>377</v>
      </c>
      <c r="B23" s="937" t="s">
        <v>378</v>
      </c>
      <c r="C23" s="938"/>
      <c r="D23" s="938"/>
      <c r="E23" s="938"/>
      <c r="F23" s="938"/>
      <c r="G23" s="938"/>
      <c r="H23" s="938"/>
      <c r="I23" s="938"/>
      <c r="J23" s="938"/>
      <c r="K23" s="938"/>
      <c r="L23" s="938"/>
      <c r="M23" s="938"/>
      <c r="N23" s="938"/>
      <c r="O23" s="938"/>
      <c r="P23" s="948"/>
      <c r="Q23" s="1066">
        <v>13218</v>
      </c>
      <c r="R23" s="1060"/>
      <c r="S23" s="1060"/>
      <c r="T23" s="1060"/>
      <c r="U23" s="1060"/>
      <c r="V23" s="1060">
        <v>12137</v>
      </c>
      <c r="W23" s="1060"/>
      <c r="X23" s="1060"/>
      <c r="Y23" s="1060"/>
      <c r="Z23" s="1060"/>
      <c r="AA23" s="1060">
        <v>1081</v>
      </c>
      <c r="AB23" s="1060"/>
      <c r="AC23" s="1060"/>
      <c r="AD23" s="1060"/>
      <c r="AE23" s="1067"/>
      <c r="AF23" s="1068">
        <v>1062</v>
      </c>
      <c r="AG23" s="1060"/>
      <c r="AH23" s="1060"/>
      <c r="AI23" s="1060"/>
      <c r="AJ23" s="1069"/>
      <c r="AK23" s="1070"/>
      <c r="AL23" s="1071"/>
      <c r="AM23" s="1071"/>
      <c r="AN23" s="1071"/>
      <c r="AO23" s="1071"/>
      <c r="AP23" s="1060">
        <v>9959</v>
      </c>
      <c r="AQ23" s="1060"/>
      <c r="AR23" s="1060"/>
      <c r="AS23" s="1060"/>
      <c r="AT23" s="1060"/>
      <c r="AU23" s="1061"/>
      <c r="AV23" s="1061"/>
      <c r="AW23" s="1061"/>
      <c r="AX23" s="1061"/>
      <c r="AY23" s="1062"/>
      <c r="AZ23" s="1063" t="s">
        <v>122</v>
      </c>
      <c r="BA23" s="1064"/>
      <c r="BB23" s="1064"/>
      <c r="BC23" s="1064"/>
      <c r="BD23" s="1065"/>
      <c r="BE23" s="233"/>
      <c r="BF23" s="233"/>
      <c r="BG23" s="233"/>
      <c r="BH23" s="233"/>
      <c r="BI23" s="233"/>
      <c r="BJ23" s="233"/>
      <c r="BK23" s="233"/>
      <c r="BL23" s="233"/>
      <c r="BM23" s="233"/>
      <c r="BN23" s="233"/>
      <c r="BO23" s="233"/>
      <c r="BP23" s="233"/>
      <c r="BQ23" s="238">
        <v>17</v>
      </c>
      <c r="BR23" s="239"/>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34"/>
    </row>
    <row r="24" spans="1:131" s="235" customFormat="1" ht="26.25" customHeight="1" x14ac:dyDescent="0.15">
      <c r="A24" s="1059" t="s">
        <v>379</v>
      </c>
      <c r="B24" s="1059"/>
      <c r="C24" s="1059"/>
      <c r="D24" s="1059"/>
      <c r="E24" s="1059"/>
      <c r="F24" s="1059"/>
      <c r="G24" s="1059"/>
      <c r="H24" s="1059"/>
      <c r="I24" s="1059"/>
      <c r="J24" s="1059"/>
      <c r="K24" s="1059"/>
      <c r="L24" s="1059"/>
      <c r="M24" s="1059"/>
      <c r="N24" s="1059"/>
      <c r="O24" s="1059"/>
      <c r="P24" s="1059"/>
      <c r="Q24" s="1059"/>
      <c r="R24" s="1059"/>
      <c r="S24" s="1059"/>
      <c r="T24" s="1059"/>
      <c r="U24" s="1059"/>
      <c r="V24" s="1059"/>
      <c r="W24" s="1059"/>
      <c r="X24" s="1059"/>
      <c r="Y24" s="1059"/>
      <c r="Z24" s="1059"/>
      <c r="AA24" s="1059"/>
      <c r="AB24" s="1059"/>
      <c r="AC24" s="1059"/>
      <c r="AD24" s="1059"/>
      <c r="AE24" s="1059"/>
      <c r="AF24" s="1059"/>
      <c r="AG24" s="1059"/>
      <c r="AH24" s="1059"/>
      <c r="AI24" s="1059"/>
      <c r="AJ24" s="1059"/>
      <c r="AK24" s="1059"/>
      <c r="AL24" s="1059"/>
      <c r="AM24" s="1059"/>
      <c r="AN24" s="1059"/>
      <c r="AO24" s="1059"/>
      <c r="AP24" s="1059"/>
      <c r="AQ24" s="1059"/>
      <c r="AR24" s="1059"/>
      <c r="AS24" s="1059"/>
      <c r="AT24" s="1059"/>
      <c r="AU24" s="1059"/>
      <c r="AV24" s="1059"/>
      <c r="AW24" s="1059"/>
      <c r="AX24" s="1059"/>
      <c r="AY24" s="1059"/>
      <c r="AZ24" s="232"/>
      <c r="BA24" s="232"/>
      <c r="BB24" s="232"/>
      <c r="BC24" s="232"/>
      <c r="BD24" s="232"/>
      <c r="BE24" s="233"/>
      <c r="BF24" s="233"/>
      <c r="BG24" s="233"/>
      <c r="BH24" s="233"/>
      <c r="BI24" s="233"/>
      <c r="BJ24" s="233"/>
      <c r="BK24" s="233"/>
      <c r="BL24" s="233"/>
      <c r="BM24" s="233"/>
      <c r="BN24" s="233"/>
      <c r="BO24" s="233"/>
      <c r="BP24" s="233"/>
      <c r="BQ24" s="238">
        <v>18</v>
      </c>
      <c r="BR24" s="239"/>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34"/>
    </row>
    <row r="25" spans="1:131" ht="26.25" customHeight="1" thickBot="1" x14ac:dyDescent="0.2">
      <c r="A25" s="1058" t="s">
        <v>380</v>
      </c>
      <c r="B25" s="1058"/>
      <c r="C25" s="1058"/>
      <c r="D25" s="1058"/>
      <c r="E25" s="1058"/>
      <c r="F25" s="1058"/>
      <c r="G25" s="1058"/>
      <c r="H25" s="1058"/>
      <c r="I25" s="1058"/>
      <c r="J25" s="1058"/>
      <c r="K25" s="1058"/>
      <c r="L25" s="1058"/>
      <c r="M25" s="1058"/>
      <c r="N25" s="1058"/>
      <c r="O25" s="1058"/>
      <c r="P25" s="1058"/>
      <c r="Q25" s="1058"/>
      <c r="R25" s="1058"/>
      <c r="S25" s="1058"/>
      <c r="T25" s="1058"/>
      <c r="U25" s="1058"/>
      <c r="V25" s="1058"/>
      <c r="W25" s="1058"/>
      <c r="X25" s="1058"/>
      <c r="Y25" s="1058"/>
      <c r="Z25" s="1058"/>
      <c r="AA25" s="1058"/>
      <c r="AB25" s="1058"/>
      <c r="AC25" s="1058"/>
      <c r="AD25" s="1058"/>
      <c r="AE25" s="1058"/>
      <c r="AF25" s="1058"/>
      <c r="AG25" s="1058"/>
      <c r="AH25" s="1058"/>
      <c r="AI25" s="1058"/>
      <c r="AJ25" s="1058"/>
      <c r="AK25" s="1058"/>
      <c r="AL25" s="1058"/>
      <c r="AM25" s="1058"/>
      <c r="AN25" s="1058"/>
      <c r="AO25" s="1058"/>
      <c r="AP25" s="1058"/>
      <c r="AQ25" s="1058"/>
      <c r="AR25" s="1058"/>
      <c r="AS25" s="1058"/>
      <c r="AT25" s="1058"/>
      <c r="AU25" s="1058"/>
      <c r="AV25" s="1058"/>
      <c r="AW25" s="1058"/>
      <c r="AX25" s="1058"/>
      <c r="AY25" s="1058"/>
      <c r="AZ25" s="1058"/>
      <c r="BA25" s="1058"/>
      <c r="BB25" s="1058"/>
      <c r="BC25" s="1058"/>
      <c r="BD25" s="1058"/>
      <c r="BE25" s="1058"/>
      <c r="BF25" s="1058"/>
      <c r="BG25" s="1058"/>
      <c r="BH25" s="1058"/>
      <c r="BI25" s="1058"/>
      <c r="BJ25" s="232"/>
      <c r="BK25" s="232"/>
      <c r="BL25" s="232"/>
      <c r="BM25" s="232"/>
      <c r="BN25" s="232"/>
      <c r="BO25" s="241"/>
      <c r="BP25" s="241"/>
      <c r="BQ25" s="238">
        <v>19</v>
      </c>
      <c r="BR25" s="239"/>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30"/>
    </row>
    <row r="26" spans="1:131" ht="26.25" customHeight="1" x14ac:dyDescent="0.15">
      <c r="A26" s="995" t="s">
        <v>357</v>
      </c>
      <c r="B26" s="996"/>
      <c r="C26" s="996"/>
      <c r="D26" s="996"/>
      <c r="E26" s="996"/>
      <c r="F26" s="996"/>
      <c r="G26" s="996"/>
      <c r="H26" s="996"/>
      <c r="I26" s="996"/>
      <c r="J26" s="996"/>
      <c r="K26" s="996"/>
      <c r="L26" s="996"/>
      <c r="M26" s="996"/>
      <c r="N26" s="996"/>
      <c r="O26" s="996"/>
      <c r="P26" s="997"/>
      <c r="Q26" s="1001" t="s">
        <v>381</v>
      </c>
      <c r="R26" s="1002"/>
      <c r="S26" s="1002"/>
      <c r="T26" s="1002"/>
      <c r="U26" s="1003"/>
      <c r="V26" s="1001" t="s">
        <v>382</v>
      </c>
      <c r="W26" s="1002"/>
      <c r="X26" s="1002"/>
      <c r="Y26" s="1002"/>
      <c r="Z26" s="1003"/>
      <c r="AA26" s="1001" t="s">
        <v>383</v>
      </c>
      <c r="AB26" s="1002"/>
      <c r="AC26" s="1002"/>
      <c r="AD26" s="1002"/>
      <c r="AE26" s="1002"/>
      <c r="AF26" s="1054" t="s">
        <v>384</v>
      </c>
      <c r="AG26" s="1008"/>
      <c r="AH26" s="1008"/>
      <c r="AI26" s="1008"/>
      <c r="AJ26" s="1055"/>
      <c r="AK26" s="1002" t="s">
        <v>385</v>
      </c>
      <c r="AL26" s="1002"/>
      <c r="AM26" s="1002"/>
      <c r="AN26" s="1002"/>
      <c r="AO26" s="1003"/>
      <c r="AP26" s="1001" t="s">
        <v>386</v>
      </c>
      <c r="AQ26" s="1002"/>
      <c r="AR26" s="1002"/>
      <c r="AS26" s="1002"/>
      <c r="AT26" s="1003"/>
      <c r="AU26" s="1001" t="s">
        <v>387</v>
      </c>
      <c r="AV26" s="1002"/>
      <c r="AW26" s="1002"/>
      <c r="AX26" s="1002"/>
      <c r="AY26" s="1003"/>
      <c r="AZ26" s="1001" t="s">
        <v>388</v>
      </c>
      <c r="BA26" s="1002"/>
      <c r="BB26" s="1002"/>
      <c r="BC26" s="1002"/>
      <c r="BD26" s="1003"/>
      <c r="BE26" s="1001" t="s">
        <v>364</v>
      </c>
      <c r="BF26" s="1002"/>
      <c r="BG26" s="1002"/>
      <c r="BH26" s="1002"/>
      <c r="BI26" s="1015"/>
      <c r="BJ26" s="232"/>
      <c r="BK26" s="232"/>
      <c r="BL26" s="232"/>
      <c r="BM26" s="232"/>
      <c r="BN26" s="232"/>
      <c r="BO26" s="241"/>
      <c r="BP26" s="241"/>
      <c r="BQ26" s="238">
        <v>20</v>
      </c>
      <c r="BR26" s="239"/>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30"/>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6"/>
      <c r="AG27" s="1011"/>
      <c r="AH27" s="1011"/>
      <c r="AI27" s="1011"/>
      <c r="AJ27" s="1057"/>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32"/>
      <c r="BK27" s="232"/>
      <c r="BL27" s="232"/>
      <c r="BM27" s="232"/>
      <c r="BN27" s="232"/>
      <c r="BO27" s="241"/>
      <c r="BP27" s="241"/>
      <c r="BQ27" s="238">
        <v>21</v>
      </c>
      <c r="BR27" s="239"/>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30"/>
    </row>
    <row r="28" spans="1:131" ht="26.25" customHeight="1" thickTop="1" x14ac:dyDescent="0.15">
      <c r="A28" s="242">
        <v>1</v>
      </c>
      <c r="B28" s="1046" t="s">
        <v>389</v>
      </c>
      <c r="C28" s="1047"/>
      <c r="D28" s="1047"/>
      <c r="E28" s="1047"/>
      <c r="F28" s="1047"/>
      <c r="G28" s="1047"/>
      <c r="H28" s="1047"/>
      <c r="I28" s="1047"/>
      <c r="J28" s="1047"/>
      <c r="K28" s="1047"/>
      <c r="L28" s="1047"/>
      <c r="M28" s="1047"/>
      <c r="N28" s="1047"/>
      <c r="O28" s="1047"/>
      <c r="P28" s="1048"/>
      <c r="Q28" s="1049">
        <v>3846</v>
      </c>
      <c r="R28" s="1050"/>
      <c r="S28" s="1050"/>
      <c r="T28" s="1050"/>
      <c r="U28" s="1050"/>
      <c r="V28" s="1050">
        <v>3192</v>
      </c>
      <c r="W28" s="1050"/>
      <c r="X28" s="1050"/>
      <c r="Y28" s="1050"/>
      <c r="Z28" s="1050"/>
      <c r="AA28" s="1050">
        <v>654</v>
      </c>
      <c r="AB28" s="1050"/>
      <c r="AC28" s="1050"/>
      <c r="AD28" s="1050"/>
      <c r="AE28" s="1051"/>
      <c r="AF28" s="1052">
        <v>654</v>
      </c>
      <c r="AG28" s="1050"/>
      <c r="AH28" s="1050"/>
      <c r="AI28" s="1050"/>
      <c r="AJ28" s="1053"/>
      <c r="AK28" s="1042">
        <v>232</v>
      </c>
      <c r="AL28" s="1043"/>
      <c r="AM28" s="1043"/>
      <c r="AN28" s="1043"/>
      <c r="AO28" s="1043"/>
      <c r="AP28" s="1043" t="s">
        <v>492</v>
      </c>
      <c r="AQ28" s="1043"/>
      <c r="AR28" s="1043"/>
      <c r="AS28" s="1043"/>
      <c r="AT28" s="1043"/>
      <c r="AU28" s="1043" t="s">
        <v>492</v>
      </c>
      <c r="AV28" s="1043"/>
      <c r="AW28" s="1043"/>
      <c r="AX28" s="1043"/>
      <c r="AY28" s="1043"/>
      <c r="AZ28" s="1043" t="s">
        <v>492</v>
      </c>
      <c r="BA28" s="1043"/>
      <c r="BB28" s="1043"/>
      <c r="BC28" s="1043"/>
      <c r="BD28" s="1043"/>
      <c r="BE28" s="1044"/>
      <c r="BF28" s="1044"/>
      <c r="BG28" s="1044"/>
      <c r="BH28" s="1044"/>
      <c r="BI28" s="1045"/>
      <c r="BJ28" s="232"/>
      <c r="BK28" s="232"/>
      <c r="BL28" s="232"/>
      <c r="BM28" s="232"/>
      <c r="BN28" s="232"/>
      <c r="BO28" s="241"/>
      <c r="BP28" s="241"/>
      <c r="BQ28" s="238">
        <v>22</v>
      </c>
      <c r="BR28" s="239"/>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30"/>
    </row>
    <row r="29" spans="1:131" ht="26.25" customHeight="1" x14ac:dyDescent="0.15">
      <c r="A29" s="242">
        <v>2</v>
      </c>
      <c r="B29" s="1030" t="s">
        <v>390</v>
      </c>
      <c r="C29" s="1031"/>
      <c r="D29" s="1031"/>
      <c r="E29" s="1031"/>
      <c r="F29" s="1031"/>
      <c r="G29" s="1031"/>
      <c r="H29" s="1031"/>
      <c r="I29" s="1031"/>
      <c r="J29" s="1031"/>
      <c r="K29" s="1031"/>
      <c r="L29" s="1031"/>
      <c r="M29" s="1031"/>
      <c r="N29" s="1031"/>
      <c r="O29" s="1031"/>
      <c r="P29" s="1032"/>
      <c r="Q29" s="1038">
        <v>3242</v>
      </c>
      <c r="R29" s="1039"/>
      <c r="S29" s="1039"/>
      <c r="T29" s="1039"/>
      <c r="U29" s="1039"/>
      <c r="V29" s="1039">
        <v>2965</v>
      </c>
      <c r="W29" s="1039"/>
      <c r="X29" s="1039"/>
      <c r="Y29" s="1039"/>
      <c r="Z29" s="1039"/>
      <c r="AA29" s="1039">
        <v>277</v>
      </c>
      <c r="AB29" s="1039"/>
      <c r="AC29" s="1039"/>
      <c r="AD29" s="1039"/>
      <c r="AE29" s="1040"/>
      <c r="AF29" s="1035">
        <v>277</v>
      </c>
      <c r="AG29" s="1036"/>
      <c r="AH29" s="1036"/>
      <c r="AI29" s="1036"/>
      <c r="AJ29" s="1037"/>
      <c r="AK29" s="980">
        <v>429</v>
      </c>
      <c r="AL29" s="971"/>
      <c r="AM29" s="971"/>
      <c r="AN29" s="971"/>
      <c r="AO29" s="971"/>
      <c r="AP29" s="971" t="s">
        <v>492</v>
      </c>
      <c r="AQ29" s="971"/>
      <c r="AR29" s="971"/>
      <c r="AS29" s="971"/>
      <c r="AT29" s="971"/>
      <c r="AU29" s="971" t="s">
        <v>492</v>
      </c>
      <c r="AV29" s="971"/>
      <c r="AW29" s="971"/>
      <c r="AX29" s="971"/>
      <c r="AY29" s="971"/>
      <c r="AZ29" s="971" t="s">
        <v>492</v>
      </c>
      <c r="BA29" s="971"/>
      <c r="BB29" s="971"/>
      <c r="BC29" s="971"/>
      <c r="BD29" s="971"/>
      <c r="BE29" s="972"/>
      <c r="BF29" s="972"/>
      <c r="BG29" s="972"/>
      <c r="BH29" s="972"/>
      <c r="BI29" s="973"/>
      <c r="BJ29" s="232"/>
      <c r="BK29" s="232"/>
      <c r="BL29" s="232"/>
      <c r="BM29" s="232"/>
      <c r="BN29" s="232"/>
      <c r="BO29" s="241"/>
      <c r="BP29" s="241"/>
      <c r="BQ29" s="238">
        <v>23</v>
      </c>
      <c r="BR29" s="239"/>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30"/>
    </row>
    <row r="30" spans="1:131" ht="26.25" customHeight="1" x14ac:dyDescent="0.15">
      <c r="A30" s="242">
        <v>3</v>
      </c>
      <c r="B30" s="1030" t="s">
        <v>391</v>
      </c>
      <c r="C30" s="1031"/>
      <c r="D30" s="1031"/>
      <c r="E30" s="1031"/>
      <c r="F30" s="1031"/>
      <c r="G30" s="1031"/>
      <c r="H30" s="1031"/>
      <c r="I30" s="1031"/>
      <c r="J30" s="1031"/>
      <c r="K30" s="1031"/>
      <c r="L30" s="1031"/>
      <c r="M30" s="1031"/>
      <c r="N30" s="1031"/>
      <c r="O30" s="1031"/>
      <c r="P30" s="1032"/>
      <c r="Q30" s="1038">
        <v>20</v>
      </c>
      <c r="R30" s="1039"/>
      <c r="S30" s="1039"/>
      <c r="T30" s="1039"/>
      <c r="U30" s="1039"/>
      <c r="V30" s="1039">
        <v>19</v>
      </c>
      <c r="W30" s="1039"/>
      <c r="X30" s="1039"/>
      <c r="Y30" s="1039"/>
      <c r="Z30" s="1039"/>
      <c r="AA30" s="1039">
        <v>1</v>
      </c>
      <c r="AB30" s="1039"/>
      <c r="AC30" s="1039"/>
      <c r="AD30" s="1039"/>
      <c r="AE30" s="1040"/>
      <c r="AF30" s="1035">
        <v>1</v>
      </c>
      <c r="AG30" s="1036"/>
      <c r="AH30" s="1036"/>
      <c r="AI30" s="1036"/>
      <c r="AJ30" s="1037"/>
      <c r="AK30" s="980">
        <v>3</v>
      </c>
      <c r="AL30" s="971"/>
      <c r="AM30" s="971"/>
      <c r="AN30" s="971"/>
      <c r="AO30" s="971"/>
      <c r="AP30" s="971" t="s">
        <v>492</v>
      </c>
      <c r="AQ30" s="971"/>
      <c r="AR30" s="971"/>
      <c r="AS30" s="971"/>
      <c r="AT30" s="971"/>
      <c r="AU30" s="971" t="s">
        <v>492</v>
      </c>
      <c r="AV30" s="971"/>
      <c r="AW30" s="971"/>
      <c r="AX30" s="971"/>
      <c r="AY30" s="971"/>
      <c r="AZ30" s="971" t="s">
        <v>492</v>
      </c>
      <c r="BA30" s="971"/>
      <c r="BB30" s="971"/>
      <c r="BC30" s="971"/>
      <c r="BD30" s="971"/>
      <c r="BE30" s="972"/>
      <c r="BF30" s="972"/>
      <c r="BG30" s="972"/>
      <c r="BH30" s="972"/>
      <c r="BI30" s="973"/>
      <c r="BJ30" s="232"/>
      <c r="BK30" s="232"/>
      <c r="BL30" s="232"/>
      <c r="BM30" s="232"/>
      <c r="BN30" s="232"/>
      <c r="BO30" s="241"/>
      <c r="BP30" s="241"/>
      <c r="BQ30" s="238">
        <v>24</v>
      </c>
      <c r="BR30" s="239"/>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30"/>
    </row>
    <row r="31" spans="1:131" ht="26.25" customHeight="1" x14ac:dyDescent="0.15">
      <c r="A31" s="242">
        <v>4</v>
      </c>
      <c r="B31" s="1030" t="s">
        <v>392</v>
      </c>
      <c r="C31" s="1031"/>
      <c r="D31" s="1031"/>
      <c r="E31" s="1031"/>
      <c r="F31" s="1031"/>
      <c r="G31" s="1031"/>
      <c r="H31" s="1031"/>
      <c r="I31" s="1031"/>
      <c r="J31" s="1031"/>
      <c r="K31" s="1031"/>
      <c r="L31" s="1031"/>
      <c r="M31" s="1031"/>
      <c r="N31" s="1031"/>
      <c r="O31" s="1031"/>
      <c r="P31" s="1032"/>
      <c r="Q31" s="1038">
        <v>436</v>
      </c>
      <c r="R31" s="1039"/>
      <c r="S31" s="1039"/>
      <c r="T31" s="1039"/>
      <c r="U31" s="1039"/>
      <c r="V31" s="1039">
        <v>430</v>
      </c>
      <c r="W31" s="1039"/>
      <c r="X31" s="1039"/>
      <c r="Y31" s="1039"/>
      <c r="Z31" s="1039"/>
      <c r="AA31" s="1039">
        <v>5</v>
      </c>
      <c r="AB31" s="1039"/>
      <c r="AC31" s="1039"/>
      <c r="AD31" s="1039"/>
      <c r="AE31" s="1040"/>
      <c r="AF31" s="1035">
        <v>5</v>
      </c>
      <c r="AG31" s="1036"/>
      <c r="AH31" s="1036"/>
      <c r="AI31" s="1036"/>
      <c r="AJ31" s="1037"/>
      <c r="AK31" s="980">
        <v>112</v>
      </c>
      <c r="AL31" s="971"/>
      <c r="AM31" s="971"/>
      <c r="AN31" s="971"/>
      <c r="AO31" s="971"/>
      <c r="AP31" s="971" t="s">
        <v>492</v>
      </c>
      <c r="AQ31" s="971"/>
      <c r="AR31" s="971"/>
      <c r="AS31" s="971"/>
      <c r="AT31" s="971"/>
      <c r="AU31" s="971" t="s">
        <v>492</v>
      </c>
      <c r="AV31" s="971"/>
      <c r="AW31" s="971"/>
      <c r="AX31" s="971"/>
      <c r="AY31" s="971"/>
      <c r="AZ31" s="971" t="s">
        <v>492</v>
      </c>
      <c r="BA31" s="971"/>
      <c r="BB31" s="971"/>
      <c r="BC31" s="971"/>
      <c r="BD31" s="971"/>
      <c r="BE31" s="972"/>
      <c r="BF31" s="972"/>
      <c r="BG31" s="972"/>
      <c r="BH31" s="972"/>
      <c r="BI31" s="973"/>
      <c r="BJ31" s="232"/>
      <c r="BK31" s="232"/>
      <c r="BL31" s="232"/>
      <c r="BM31" s="232"/>
      <c r="BN31" s="232"/>
      <c r="BO31" s="241"/>
      <c r="BP31" s="241"/>
      <c r="BQ31" s="238">
        <v>25</v>
      </c>
      <c r="BR31" s="239"/>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30"/>
    </row>
    <row r="32" spans="1:131" ht="26.25" customHeight="1" x14ac:dyDescent="0.15">
      <c r="A32" s="242">
        <v>5</v>
      </c>
      <c r="B32" s="1030" t="s">
        <v>393</v>
      </c>
      <c r="C32" s="1031"/>
      <c r="D32" s="1031"/>
      <c r="E32" s="1031"/>
      <c r="F32" s="1031"/>
      <c r="G32" s="1031"/>
      <c r="H32" s="1031"/>
      <c r="I32" s="1031"/>
      <c r="J32" s="1031"/>
      <c r="K32" s="1031"/>
      <c r="L32" s="1031"/>
      <c r="M32" s="1031"/>
      <c r="N32" s="1031"/>
      <c r="O32" s="1031"/>
      <c r="P32" s="1032"/>
      <c r="Q32" s="1038">
        <v>401</v>
      </c>
      <c r="R32" s="1039"/>
      <c r="S32" s="1039"/>
      <c r="T32" s="1039"/>
      <c r="U32" s="1039"/>
      <c r="V32" s="1039">
        <v>367</v>
      </c>
      <c r="W32" s="1039"/>
      <c r="X32" s="1039"/>
      <c r="Y32" s="1039"/>
      <c r="Z32" s="1039"/>
      <c r="AA32" s="1039">
        <v>34</v>
      </c>
      <c r="AB32" s="1039"/>
      <c r="AC32" s="1039"/>
      <c r="AD32" s="1039"/>
      <c r="AE32" s="1040"/>
      <c r="AF32" s="1035">
        <v>577</v>
      </c>
      <c r="AG32" s="1036"/>
      <c r="AH32" s="1036"/>
      <c r="AI32" s="1036"/>
      <c r="AJ32" s="1037"/>
      <c r="AK32" s="980">
        <v>3</v>
      </c>
      <c r="AL32" s="971"/>
      <c r="AM32" s="971"/>
      <c r="AN32" s="971"/>
      <c r="AO32" s="971"/>
      <c r="AP32" s="971">
        <v>1479</v>
      </c>
      <c r="AQ32" s="971"/>
      <c r="AR32" s="971"/>
      <c r="AS32" s="971"/>
      <c r="AT32" s="971"/>
      <c r="AU32" s="971">
        <v>9</v>
      </c>
      <c r="AV32" s="971"/>
      <c r="AW32" s="971"/>
      <c r="AX32" s="971"/>
      <c r="AY32" s="971"/>
      <c r="AZ32" s="971" t="s">
        <v>492</v>
      </c>
      <c r="BA32" s="971"/>
      <c r="BB32" s="971"/>
      <c r="BC32" s="971"/>
      <c r="BD32" s="971"/>
      <c r="BE32" s="972" t="s">
        <v>394</v>
      </c>
      <c r="BF32" s="972"/>
      <c r="BG32" s="972"/>
      <c r="BH32" s="972"/>
      <c r="BI32" s="973"/>
      <c r="BJ32" s="232"/>
      <c r="BK32" s="232"/>
      <c r="BL32" s="232"/>
      <c r="BM32" s="232"/>
      <c r="BN32" s="232"/>
      <c r="BO32" s="241"/>
      <c r="BP32" s="241"/>
      <c r="BQ32" s="238">
        <v>26</v>
      </c>
      <c r="BR32" s="239"/>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30"/>
    </row>
    <row r="33" spans="1:131" ht="26.25" customHeight="1" x14ac:dyDescent="0.15">
      <c r="A33" s="242">
        <v>6</v>
      </c>
      <c r="B33" s="1030" t="s">
        <v>395</v>
      </c>
      <c r="C33" s="1031"/>
      <c r="D33" s="1031"/>
      <c r="E33" s="1031"/>
      <c r="F33" s="1031"/>
      <c r="G33" s="1031"/>
      <c r="H33" s="1031"/>
      <c r="I33" s="1031"/>
      <c r="J33" s="1031"/>
      <c r="K33" s="1031"/>
      <c r="L33" s="1031"/>
      <c r="M33" s="1031"/>
      <c r="N33" s="1031"/>
      <c r="O33" s="1031"/>
      <c r="P33" s="1032"/>
      <c r="Q33" s="1038">
        <v>394</v>
      </c>
      <c r="R33" s="1039"/>
      <c r="S33" s="1039"/>
      <c r="T33" s="1039"/>
      <c r="U33" s="1039"/>
      <c r="V33" s="1039">
        <v>312</v>
      </c>
      <c r="W33" s="1039"/>
      <c r="X33" s="1039"/>
      <c r="Y33" s="1039"/>
      <c r="Z33" s="1039"/>
      <c r="AA33" s="1039">
        <v>82</v>
      </c>
      <c r="AB33" s="1039"/>
      <c r="AC33" s="1039"/>
      <c r="AD33" s="1039"/>
      <c r="AE33" s="1040"/>
      <c r="AF33" s="1035">
        <v>28</v>
      </c>
      <c r="AG33" s="1036"/>
      <c r="AH33" s="1036"/>
      <c r="AI33" s="1036"/>
      <c r="AJ33" s="1037"/>
      <c r="AK33" s="980">
        <v>81</v>
      </c>
      <c r="AL33" s="971"/>
      <c r="AM33" s="971"/>
      <c r="AN33" s="971"/>
      <c r="AO33" s="971"/>
      <c r="AP33" s="971">
        <v>1405</v>
      </c>
      <c r="AQ33" s="971"/>
      <c r="AR33" s="971"/>
      <c r="AS33" s="971"/>
      <c r="AT33" s="971"/>
      <c r="AU33" s="971">
        <v>1065</v>
      </c>
      <c r="AV33" s="971"/>
      <c r="AW33" s="971"/>
      <c r="AX33" s="971"/>
      <c r="AY33" s="971"/>
      <c r="AZ33" s="971" t="s">
        <v>492</v>
      </c>
      <c r="BA33" s="971"/>
      <c r="BB33" s="971"/>
      <c r="BC33" s="971"/>
      <c r="BD33" s="971"/>
      <c r="BE33" s="972" t="s">
        <v>394</v>
      </c>
      <c r="BF33" s="972"/>
      <c r="BG33" s="972"/>
      <c r="BH33" s="972"/>
      <c r="BI33" s="973"/>
      <c r="BJ33" s="232"/>
      <c r="BK33" s="232"/>
      <c r="BL33" s="232"/>
      <c r="BM33" s="232"/>
      <c r="BN33" s="232"/>
      <c r="BO33" s="241"/>
      <c r="BP33" s="241"/>
      <c r="BQ33" s="238">
        <v>27</v>
      </c>
      <c r="BR33" s="239"/>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30"/>
    </row>
    <row r="34" spans="1:131" ht="26.25" customHeight="1" x14ac:dyDescent="0.15">
      <c r="A34" s="242">
        <v>7</v>
      </c>
      <c r="B34" s="1030" t="s">
        <v>396</v>
      </c>
      <c r="C34" s="1031"/>
      <c r="D34" s="1031"/>
      <c r="E34" s="1031"/>
      <c r="F34" s="1031"/>
      <c r="G34" s="1031"/>
      <c r="H34" s="1031"/>
      <c r="I34" s="1031"/>
      <c r="J34" s="1031"/>
      <c r="K34" s="1031"/>
      <c r="L34" s="1031"/>
      <c r="M34" s="1031"/>
      <c r="N34" s="1031"/>
      <c r="O34" s="1031"/>
      <c r="P34" s="1032"/>
      <c r="Q34" s="1038">
        <v>67</v>
      </c>
      <c r="R34" s="1039"/>
      <c r="S34" s="1039"/>
      <c r="T34" s="1039"/>
      <c r="U34" s="1039"/>
      <c r="V34" s="1039">
        <v>14</v>
      </c>
      <c r="W34" s="1039"/>
      <c r="X34" s="1039"/>
      <c r="Y34" s="1039"/>
      <c r="Z34" s="1039"/>
      <c r="AA34" s="1039">
        <v>53</v>
      </c>
      <c r="AB34" s="1039"/>
      <c r="AC34" s="1039"/>
      <c r="AD34" s="1039"/>
      <c r="AE34" s="1040"/>
      <c r="AF34" s="1035">
        <v>53</v>
      </c>
      <c r="AG34" s="1036"/>
      <c r="AH34" s="1036"/>
      <c r="AI34" s="1036"/>
      <c r="AJ34" s="1037"/>
      <c r="AK34" s="980" t="s">
        <v>492</v>
      </c>
      <c r="AL34" s="971"/>
      <c r="AM34" s="971"/>
      <c r="AN34" s="971"/>
      <c r="AO34" s="971"/>
      <c r="AP34" s="971" t="s">
        <v>492</v>
      </c>
      <c r="AQ34" s="971"/>
      <c r="AR34" s="971"/>
      <c r="AS34" s="971"/>
      <c r="AT34" s="971"/>
      <c r="AU34" s="971" t="s">
        <v>492</v>
      </c>
      <c r="AV34" s="971"/>
      <c r="AW34" s="971"/>
      <c r="AX34" s="971"/>
      <c r="AY34" s="971"/>
      <c r="AZ34" s="1041" t="s">
        <v>492</v>
      </c>
      <c r="BA34" s="1041"/>
      <c r="BB34" s="1041"/>
      <c r="BC34" s="1041"/>
      <c r="BD34" s="1041"/>
      <c r="BE34" s="972" t="s">
        <v>397</v>
      </c>
      <c r="BF34" s="972"/>
      <c r="BG34" s="972"/>
      <c r="BH34" s="972"/>
      <c r="BI34" s="973"/>
      <c r="BJ34" s="232"/>
      <c r="BK34" s="232"/>
      <c r="BL34" s="232"/>
      <c r="BM34" s="232"/>
      <c r="BN34" s="232"/>
      <c r="BO34" s="241"/>
      <c r="BP34" s="241"/>
      <c r="BQ34" s="238">
        <v>28</v>
      </c>
      <c r="BR34" s="239"/>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30"/>
    </row>
    <row r="35" spans="1:131" ht="26.25" customHeight="1" x14ac:dyDescent="0.15">
      <c r="A35" s="242">
        <v>8</v>
      </c>
      <c r="B35" s="1030" t="s">
        <v>398</v>
      </c>
      <c r="C35" s="1031"/>
      <c r="D35" s="1031"/>
      <c r="E35" s="1031"/>
      <c r="F35" s="1031"/>
      <c r="G35" s="1031"/>
      <c r="H35" s="1031"/>
      <c r="I35" s="1031"/>
      <c r="J35" s="1031"/>
      <c r="K35" s="1031"/>
      <c r="L35" s="1031"/>
      <c r="M35" s="1031"/>
      <c r="N35" s="1031"/>
      <c r="O35" s="1031"/>
      <c r="P35" s="1032"/>
      <c r="Q35" s="1038">
        <v>152</v>
      </c>
      <c r="R35" s="1039"/>
      <c r="S35" s="1039"/>
      <c r="T35" s="1039"/>
      <c r="U35" s="1039"/>
      <c r="V35" s="1039">
        <v>146</v>
      </c>
      <c r="W35" s="1039"/>
      <c r="X35" s="1039"/>
      <c r="Y35" s="1039"/>
      <c r="Z35" s="1039"/>
      <c r="AA35" s="1039">
        <v>6</v>
      </c>
      <c r="AB35" s="1039"/>
      <c r="AC35" s="1039"/>
      <c r="AD35" s="1039"/>
      <c r="AE35" s="1040"/>
      <c r="AF35" s="1035">
        <v>6</v>
      </c>
      <c r="AG35" s="1036"/>
      <c r="AH35" s="1036"/>
      <c r="AI35" s="1036"/>
      <c r="AJ35" s="1037"/>
      <c r="AK35" s="980">
        <v>78</v>
      </c>
      <c r="AL35" s="971"/>
      <c r="AM35" s="971"/>
      <c r="AN35" s="971"/>
      <c r="AO35" s="971"/>
      <c r="AP35" s="971" t="s">
        <v>492</v>
      </c>
      <c r="AQ35" s="971"/>
      <c r="AR35" s="971"/>
      <c r="AS35" s="971"/>
      <c r="AT35" s="971"/>
      <c r="AU35" s="971" t="s">
        <v>492</v>
      </c>
      <c r="AV35" s="971"/>
      <c r="AW35" s="971"/>
      <c r="AX35" s="971"/>
      <c r="AY35" s="971"/>
      <c r="AZ35" s="1041" t="s">
        <v>492</v>
      </c>
      <c r="BA35" s="1041"/>
      <c r="BB35" s="1041"/>
      <c r="BC35" s="1041"/>
      <c r="BD35" s="1041"/>
      <c r="BE35" s="972" t="s">
        <v>397</v>
      </c>
      <c r="BF35" s="972"/>
      <c r="BG35" s="972"/>
      <c r="BH35" s="972"/>
      <c r="BI35" s="973"/>
      <c r="BJ35" s="232"/>
      <c r="BK35" s="232"/>
      <c r="BL35" s="232"/>
      <c r="BM35" s="232"/>
      <c r="BN35" s="232"/>
      <c r="BO35" s="241"/>
      <c r="BP35" s="241"/>
      <c r="BQ35" s="238">
        <v>29</v>
      </c>
      <c r="BR35" s="239"/>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30"/>
    </row>
    <row r="36" spans="1:131" ht="26.25" customHeight="1" x14ac:dyDescent="0.15">
      <c r="A36" s="242">
        <v>9</v>
      </c>
      <c r="B36" s="1030" t="s">
        <v>399</v>
      </c>
      <c r="C36" s="1031"/>
      <c r="D36" s="1031"/>
      <c r="E36" s="1031"/>
      <c r="F36" s="1031"/>
      <c r="G36" s="1031"/>
      <c r="H36" s="1031"/>
      <c r="I36" s="1031"/>
      <c r="J36" s="1031"/>
      <c r="K36" s="1031"/>
      <c r="L36" s="1031"/>
      <c r="M36" s="1031"/>
      <c r="N36" s="1031"/>
      <c r="O36" s="1031"/>
      <c r="P36" s="1032"/>
      <c r="Q36" s="1038">
        <v>41</v>
      </c>
      <c r="R36" s="1039"/>
      <c r="S36" s="1039"/>
      <c r="T36" s="1039"/>
      <c r="U36" s="1039"/>
      <c r="V36" s="1039">
        <v>30</v>
      </c>
      <c r="W36" s="1039"/>
      <c r="X36" s="1039"/>
      <c r="Y36" s="1039"/>
      <c r="Z36" s="1039"/>
      <c r="AA36" s="1039">
        <v>11</v>
      </c>
      <c r="AB36" s="1039"/>
      <c r="AC36" s="1039"/>
      <c r="AD36" s="1039"/>
      <c r="AE36" s="1040"/>
      <c r="AF36" s="1035">
        <v>11</v>
      </c>
      <c r="AG36" s="1036"/>
      <c r="AH36" s="1036"/>
      <c r="AI36" s="1036"/>
      <c r="AJ36" s="1037"/>
      <c r="AK36" s="980">
        <v>24</v>
      </c>
      <c r="AL36" s="971"/>
      <c r="AM36" s="971"/>
      <c r="AN36" s="971"/>
      <c r="AO36" s="971"/>
      <c r="AP36" s="971">
        <v>108</v>
      </c>
      <c r="AQ36" s="971"/>
      <c r="AR36" s="971"/>
      <c r="AS36" s="971"/>
      <c r="AT36" s="971"/>
      <c r="AU36" s="971">
        <v>108</v>
      </c>
      <c r="AV36" s="971"/>
      <c r="AW36" s="971"/>
      <c r="AX36" s="971"/>
      <c r="AY36" s="971"/>
      <c r="AZ36" s="971" t="s">
        <v>492</v>
      </c>
      <c r="BA36" s="971"/>
      <c r="BB36" s="971"/>
      <c r="BC36" s="971"/>
      <c r="BD36" s="971"/>
      <c r="BE36" s="972" t="s">
        <v>397</v>
      </c>
      <c r="BF36" s="972"/>
      <c r="BG36" s="972"/>
      <c r="BH36" s="972"/>
      <c r="BI36" s="973"/>
      <c r="BJ36" s="232"/>
      <c r="BK36" s="232"/>
      <c r="BL36" s="232"/>
      <c r="BM36" s="232"/>
      <c r="BN36" s="232"/>
      <c r="BO36" s="241"/>
      <c r="BP36" s="241"/>
      <c r="BQ36" s="238">
        <v>30</v>
      </c>
      <c r="BR36" s="239"/>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30"/>
    </row>
    <row r="37" spans="1:131" ht="26.25" customHeight="1" x14ac:dyDescent="0.15">
      <c r="A37" s="242">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32"/>
      <c r="BK37" s="232"/>
      <c r="BL37" s="232"/>
      <c r="BM37" s="232"/>
      <c r="BN37" s="232"/>
      <c r="BO37" s="241"/>
      <c r="BP37" s="241"/>
      <c r="BQ37" s="238">
        <v>31</v>
      </c>
      <c r="BR37" s="239"/>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30"/>
    </row>
    <row r="38" spans="1:131" ht="26.25" customHeight="1" x14ac:dyDescent="0.15">
      <c r="A38" s="242">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32"/>
      <c r="BK38" s="232"/>
      <c r="BL38" s="232"/>
      <c r="BM38" s="232"/>
      <c r="BN38" s="232"/>
      <c r="BO38" s="241"/>
      <c r="BP38" s="241"/>
      <c r="BQ38" s="238">
        <v>32</v>
      </c>
      <c r="BR38" s="239"/>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30"/>
    </row>
    <row r="39" spans="1:131" ht="26.25" customHeight="1" x14ac:dyDescent="0.15">
      <c r="A39" s="242">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32"/>
      <c r="BK39" s="232"/>
      <c r="BL39" s="232"/>
      <c r="BM39" s="232"/>
      <c r="BN39" s="232"/>
      <c r="BO39" s="241"/>
      <c r="BP39" s="241"/>
      <c r="BQ39" s="238">
        <v>33</v>
      </c>
      <c r="BR39" s="239"/>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30"/>
    </row>
    <row r="40" spans="1:131" ht="26.25" customHeight="1" x14ac:dyDescent="0.15">
      <c r="A40" s="238">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32"/>
      <c r="BK40" s="232"/>
      <c r="BL40" s="232"/>
      <c r="BM40" s="232"/>
      <c r="BN40" s="232"/>
      <c r="BO40" s="241"/>
      <c r="BP40" s="241"/>
      <c r="BQ40" s="238">
        <v>34</v>
      </c>
      <c r="BR40" s="239"/>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30"/>
    </row>
    <row r="41" spans="1:131" ht="26.25" customHeight="1" x14ac:dyDescent="0.15">
      <c r="A41" s="238">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32"/>
      <c r="BK41" s="232"/>
      <c r="BL41" s="232"/>
      <c r="BM41" s="232"/>
      <c r="BN41" s="232"/>
      <c r="BO41" s="241"/>
      <c r="BP41" s="241"/>
      <c r="BQ41" s="238">
        <v>35</v>
      </c>
      <c r="BR41" s="239"/>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30"/>
    </row>
    <row r="42" spans="1:131" ht="26.25" customHeight="1" x14ac:dyDescent="0.15">
      <c r="A42" s="238">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32"/>
      <c r="BK42" s="232"/>
      <c r="BL42" s="232"/>
      <c r="BM42" s="232"/>
      <c r="BN42" s="232"/>
      <c r="BO42" s="241"/>
      <c r="BP42" s="241"/>
      <c r="BQ42" s="238">
        <v>36</v>
      </c>
      <c r="BR42" s="239"/>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30"/>
    </row>
    <row r="43" spans="1:131" ht="26.25" customHeight="1" x14ac:dyDescent="0.15">
      <c r="A43" s="238">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32"/>
      <c r="BK43" s="232"/>
      <c r="BL43" s="232"/>
      <c r="BM43" s="232"/>
      <c r="BN43" s="232"/>
      <c r="BO43" s="241"/>
      <c r="BP43" s="241"/>
      <c r="BQ43" s="238">
        <v>37</v>
      </c>
      <c r="BR43" s="239"/>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30"/>
    </row>
    <row r="44" spans="1:131" ht="26.25" customHeight="1" x14ac:dyDescent="0.15">
      <c r="A44" s="238">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32"/>
      <c r="BK44" s="232"/>
      <c r="BL44" s="232"/>
      <c r="BM44" s="232"/>
      <c r="BN44" s="232"/>
      <c r="BO44" s="241"/>
      <c r="BP44" s="241"/>
      <c r="BQ44" s="238">
        <v>38</v>
      </c>
      <c r="BR44" s="239"/>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30"/>
    </row>
    <row r="45" spans="1:131" ht="26.25" customHeight="1" x14ac:dyDescent="0.15">
      <c r="A45" s="238">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32"/>
      <c r="BK45" s="232"/>
      <c r="BL45" s="232"/>
      <c r="BM45" s="232"/>
      <c r="BN45" s="232"/>
      <c r="BO45" s="241"/>
      <c r="BP45" s="241"/>
      <c r="BQ45" s="238">
        <v>39</v>
      </c>
      <c r="BR45" s="239"/>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30"/>
    </row>
    <row r="46" spans="1:131" ht="26.25" customHeight="1" x14ac:dyDescent="0.15">
      <c r="A46" s="238">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32"/>
      <c r="BK46" s="232"/>
      <c r="BL46" s="232"/>
      <c r="BM46" s="232"/>
      <c r="BN46" s="232"/>
      <c r="BO46" s="241"/>
      <c r="BP46" s="241"/>
      <c r="BQ46" s="238">
        <v>40</v>
      </c>
      <c r="BR46" s="239"/>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30"/>
    </row>
    <row r="47" spans="1:131" ht="26.25" customHeight="1" x14ac:dyDescent="0.15">
      <c r="A47" s="238">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32"/>
      <c r="BK47" s="232"/>
      <c r="BL47" s="232"/>
      <c r="BM47" s="232"/>
      <c r="BN47" s="232"/>
      <c r="BO47" s="241"/>
      <c r="BP47" s="241"/>
      <c r="BQ47" s="238">
        <v>41</v>
      </c>
      <c r="BR47" s="239"/>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30"/>
    </row>
    <row r="48" spans="1:131" ht="26.25" customHeight="1" x14ac:dyDescent="0.15">
      <c r="A48" s="238">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32"/>
      <c r="BK48" s="232"/>
      <c r="BL48" s="232"/>
      <c r="BM48" s="232"/>
      <c r="BN48" s="232"/>
      <c r="BO48" s="241"/>
      <c r="BP48" s="241"/>
      <c r="BQ48" s="238">
        <v>42</v>
      </c>
      <c r="BR48" s="239"/>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30"/>
    </row>
    <row r="49" spans="1:131" ht="26.25" customHeight="1" x14ac:dyDescent="0.15">
      <c r="A49" s="238">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32"/>
      <c r="BK49" s="232"/>
      <c r="BL49" s="232"/>
      <c r="BM49" s="232"/>
      <c r="BN49" s="232"/>
      <c r="BO49" s="241"/>
      <c r="BP49" s="241"/>
      <c r="BQ49" s="238">
        <v>43</v>
      </c>
      <c r="BR49" s="239"/>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30"/>
    </row>
    <row r="50" spans="1:131" ht="26.25" customHeight="1" x14ac:dyDescent="0.15">
      <c r="A50" s="238">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32"/>
      <c r="BK50" s="232"/>
      <c r="BL50" s="232"/>
      <c r="BM50" s="232"/>
      <c r="BN50" s="232"/>
      <c r="BO50" s="241"/>
      <c r="BP50" s="241"/>
      <c r="BQ50" s="238">
        <v>44</v>
      </c>
      <c r="BR50" s="239"/>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30"/>
    </row>
    <row r="51" spans="1:131" ht="26.25" customHeight="1" x14ac:dyDescent="0.15">
      <c r="A51" s="238">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32"/>
      <c r="BK51" s="232"/>
      <c r="BL51" s="232"/>
      <c r="BM51" s="232"/>
      <c r="BN51" s="232"/>
      <c r="BO51" s="241"/>
      <c r="BP51" s="241"/>
      <c r="BQ51" s="238">
        <v>45</v>
      </c>
      <c r="BR51" s="239"/>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30"/>
    </row>
    <row r="52" spans="1:131" ht="26.25" customHeight="1" x14ac:dyDescent="0.15">
      <c r="A52" s="238">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32"/>
      <c r="BK52" s="232"/>
      <c r="BL52" s="232"/>
      <c r="BM52" s="232"/>
      <c r="BN52" s="232"/>
      <c r="BO52" s="241"/>
      <c r="BP52" s="241"/>
      <c r="BQ52" s="238">
        <v>46</v>
      </c>
      <c r="BR52" s="239"/>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30"/>
    </row>
    <row r="53" spans="1:131" ht="26.25" customHeight="1" x14ac:dyDescent="0.15">
      <c r="A53" s="238">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32"/>
      <c r="BK53" s="232"/>
      <c r="BL53" s="232"/>
      <c r="BM53" s="232"/>
      <c r="BN53" s="232"/>
      <c r="BO53" s="241"/>
      <c r="BP53" s="241"/>
      <c r="BQ53" s="238">
        <v>47</v>
      </c>
      <c r="BR53" s="239"/>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30"/>
    </row>
    <row r="54" spans="1:131" ht="26.25" customHeight="1" x14ac:dyDescent="0.15">
      <c r="A54" s="238">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32"/>
      <c r="BK54" s="232"/>
      <c r="BL54" s="232"/>
      <c r="BM54" s="232"/>
      <c r="BN54" s="232"/>
      <c r="BO54" s="241"/>
      <c r="BP54" s="241"/>
      <c r="BQ54" s="238">
        <v>48</v>
      </c>
      <c r="BR54" s="239"/>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30"/>
    </row>
    <row r="55" spans="1:131" ht="26.25" customHeight="1" x14ac:dyDescent="0.15">
      <c r="A55" s="238">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32"/>
      <c r="BK55" s="232"/>
      <c r="BL55" s="232"/>
      <c r="BM55" s="232"/>
      <c r="BN55" s="232"/>
      <c r="BO55" s="241"/>
      <c r="BP55" s="241"/>
      <c r="BQ55" s="238">
        <v>49</v>
      </c>
      <c r="BR55" s="239"/>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30"/>
    </row>
    <row r="56" spans="1:131" ht="26.25" customHeight="1" x14ac:dyDescent="0.15">
      <c r="A56" s="238">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32"/>
      <c r="BK56" s="232"/>
      <c r="BL56" s="232"/>
      <c r="BM56" s="232"/>
      <c r="BN56" s="232"/>
      <c r="BO56" s="241"/>
      <c r="BP56" s="241"/>
      <c r="BQ56" s="238">
        <v>50</v>
      </c>
      <c r="BR56" s="239"/>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30"/>
    </row>
    <row r="57" spans="1:131" ht="26.25" customHeight="1" x14ac:dyDescent="0.15">
      <c r="A57" s="238">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32"/>
      <c r="BK57" s="232"/>
      <c r="BL57" s="232"/>
      <c r="BM57" s="232"/>
      <c r="BN57" s="232"/>
      <c r="BO57" s="241"/>
      <c r="BP57" s="241"/>
      <c r="BQ57" s="238">
        <v>51</v>
      </c>
      <c r="BR57" s="239"/>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30"/>
    </row>
    <row r="58" spans="1:131" ht="26.25" customHeight="1" x14ac:dyDescent="0.15">
      <c r="A58" s="238">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32"/>
      <c r="BK58" s="232"/>
      <c r="BL58" s="232"/>
      <c r="BM58" s="232"/>
      <c r="BN58" s="232"/>
      <c r="BO58" s="241"/>
      <c r="BP58" s="241"/>
      <c r="BQ58" s="238">
        <v>52</v>
      </c>
      <c r="BR58" s="239"/>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30"/>
    </row>
    <row r="59" spans="1:131" ht="26.25" customHeight="1" x14ac:dyDescent="0.15">
      <c r="A59" s="238">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32"/>
      <c r="BK59" s="232"/>
      <c r="BL59" s="232"/>
      <c r="BM59" s="232"/>
      <c r="BN59" s="232"/>
      <c r="BO59" s="241"/>
      <c r="BP59" s="241"/>
      <c r="BQ59" s="238">
        <v>53</v>
      </c>
      <c r="BR59" s="239"/>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30"/>
    </row>
    <row r="60" spans="1:131" ht="26.25" customHeight="1" x14ac:dyDescent="0.15">
      <c r="A60" s="238">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32"/>
      <c r="BK60" s="232"/>
      <c r="BL60" s="232"/>
      <c r="BM60" s="232"/>
      <c r="BN60" s="232"/>
      <c r="BO60" s="241"/>
      <c r="BP60" s="241"/>
      <c r="BQ60" s="238">
        <v>54</v>
      </c>
      <c r="BR60" s="239"/>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30"/>
    </row>
    <row r="61" spans="1:131" ht="26.25" customHeight="1" thickBot="1" x14ac:dyDescent="0.2">
      <c r="A61" s="238">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32"/>
      <c r="BK61" s="232"/>
      <c r="BL61" s="232"/>
      <c r="BM61" s="232"/>
      <c r="BN61" s="232"/>
      <c r="BO61" s="241"/>
      <c r="BP61" s="241"/>
      <c r="BQ61" s="238">
        <v>55</v>
      </c>
      <c r="BR61" s="239"/>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30"/>
    </row>
    <row r="62" spans="1:131" ht="26.25" customHeight="1" x14ac:dyDescent="0.15">
      <c r="A62" s="238">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400</v>
      </c>
      <c r="BK62" s="1028"/>
      <c r="BL62" s="1028"/>
      <c r="BM62" s="1028"/>
      <c r="BN62" s="1029"/>
      <c r="BO62" s="241"/>
      <c r="BP62" s="241"/>
      <c r="BQ62" s="238">
        <v>56</v>
      </c>
      <c r="BR62" s="239"/>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30"/>
    </row>
    <row r="63" spans="1:131" ht="26.25" customHeight="1" thickBot="1" x14ac:dyDescent="0.2">
      <c r="A63" s="240" t="s">
        <v>377</v>
      </c>
      <c r="B63" s="937" t="s">
        <v>401</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1612</v>
      </c>
      <c r="AG63" s="959"/>
      <c r="AH63" s="959"/>
      <c r="AI63" s="959"/>
      <c r="AJ63" s="1022"/>
      <c r="AK63" s="1023"/>
      <c r="AL63" s="963"/>
      <c r="AM63" s="963"/>
      <c r="AN63" s="963"/>
      <c r="AO63" s="963"/>
      <c r="AP63" s="959">
        <v>2992</v>
      </c>
      <c r="AQ63" s="959"/>
      <c r="AR63" s="959"/>
      <c r="AS63" s="959"/>
      <c r="AT63" s="959"/>
      <c r="AU63" s="959">
        <v>1182</v>
      </c>
      <c r="AV63" s="959"/>
      <c r="AW63" s="959"/>
      <c r="AX63" s="959"/>
      <c r="AY63" s="959"/>
      <c r="AZ63" s="1017"/>
      <c r="BA63" s="1017"/>
      <c r="BB63" s="1017"/>
      <c r="BC63" s="1017"/>
      <c r="BD63" s="1017"/>
      <c r="BE63" s="960"/>
      <c r="BF63" s="960"/>
      <c r="BG63" s="960"/>
      <c r="BH63" s="960"/>
      <c r="BI63" s="961"/>
      <c r="BJ63" s="1018" t="s">
        <v>122</v>
      </c>
      <c r="BK63" s="953"/>
      <c r="BL63" s="953"/>
      <c r="BM63" s="953"/>
      <c r="BN63" s="1019"/>
      <c r="BO63" s="241"/>
      <c r="BP63" s="241"/>
      <c r="BQ63" s="238">
        <v>57</v>
      </c>
      <c r="BR63" s="239"/>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30"/>
    </row>
    <row r="65" spans="1:131" ht="26.25" customHeight="1" thickBot="1" x14ac:dyDescent="0.2">
      <c r="A65" s="232" t="s">
        <v>402</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30"/>
    </row>
    <row r="66" spans="1:131" ht="26.25" customHeight="1" x14ac:dyDescent="0.15">
      <c r="A66" s="995" t="s">
        <v>403</v>
      </c>
      <c r="B66" s="996"/>
      <c r="C66" s="996"/>
      <c r="D66" s="996"/>
      <c r="E66" s="996"/>
      <c r="F66" s="996"/>
      <c r="G66" s="996"/>
      <c r="H66" s="996"/>
      <c r="I66" s="996"/>
      <c r="J66" s="996"/>
      <c r="K66" s="996"/>
      <c r="L66" s="996"/>
      <c r="M66" s="996"/>
      <c r="N66" s="996"/>
      <c r="O66" s="996"/>
      <c r="P66" s="997"/>
      <c r="Q66" s="1001" t="s">
        <v>381</v>
      </c>
      <c r="R66" s="1002"/>
      <c r="S66" s="1002"/>
      <c r="T66" s="1002"/>
      <c r="U66" s="1003"/>
      <c r="V66" s="1001" t="s">
        <v>382</v>
      </c>
      <c r="W66" s="1002"/>
      <c r="X66" s="1002"/>
      <c r="Y66" s="1002"/>
      <c r="Z66" s="1003"/>
      <c r="AA66" s="1001" t="s">
        <v>383</v>
      </c>
      <c r="AB66" s="1002"/>
      <c r="AC66" s="1002"/>
      <c r="AD66" s="1002"/>
      <c r="AE66" s="1003"/>
      <c r="AF66" s="1007" t="s">
        <v>384</v>
      </c>
      <c r="AG66" s="1008"/>
      <c r="AH66" s="1008"/>
      <c r="AI66" s="1008"/>
      <c r="AJ66" s="1009"/>
      <c r="AK66" s="1001" t="s">
        <v>385</v>
      </c>
      <c r="AL66" s="996"/>
      <c r="AM66" s="996"/>
      <c r="AN66" s="996"/>
      <c r="AO66" s="997"/>
      <c r="AP66" s="1001" t="s">
        <v>386</v>
      </c>
      <c r="AQ66" s="1002"/>
      <c r="AR66" s="1002"/>
      <c r="AS66" s="1002"/>
      <c r="AT66" s="1003"/>
      <c r="AU66" s="1001" t="s">
        <v>404</v>
      </c>
      <c r="AV66" s="1002"/>
      <c r="AW66" s="1002"/>
      <c r="AX66" s="1002"/>
      <c r="AY66" s="1003"/>
      <c r="AZ66" s="1001" t="s">
        <v>364</v>
      </c>
      <c r="BA66" s="1002"/>
      <c r="BB66" s="1002"/>
      <c r="BC66" s="1002"/>
      <c r="BD66" s="1015"/>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25" customHeight="1" thickTop="1" x14ac:dyDescent="0.15">
      <c r="A68" s="236">
        <v>1</v>
      </c>
      <c r="B68" s="985" t="s">
        <v>554</v>
      </c>
      <c r="C68" s="986"/>
      <c r="D68" s="986"/>
      <c r="E68" s="986"/>
      <c r="F68" s="986"/>
      <c r="G68" s="986"/>
      <c r="H68" s="986"/>
      <c r="I68" s="986"/>
      <c r="J68" s="986"/>
      <c r="K68" s="986"/>
      <c r="L68" s="986"/>
      <c r="M68" s="986"/>
      <c r="N68" s="986"/>
      <c r="O68" s="986"/>
      <c r="P68" s="987"/>
      <c r="Q68" s="988">
        <v>1977</v>
      </c>
      <c r="R68" s="982"/>
      <c r="S68" s="982"/>
      <c r="T68" s="982"/>
      <c r="U68" s="982"/>
      <c r="V68" s="982">
        <v>1761</v>
      </c>
      <c r="W68" s="982"/>
      <c r="X68" s="982"/>
      <c r="Y68" s="982"/>
      <c r="Z68" s="982"/>
      <c r="AA68" s="982">
        <v>216</v>
      </c>
      <c r="AB68" s="982"/>
      <c r="AC68" s="982"/>
      <c r="AD68" s="982"/>
      <c r="AE68" s="982"/>
      <c r="AF68" s="982">
        <v>216</v>
      </c>
      <c r="AG68" s="982"/>
      <c r="AH68" s="982"/>
      <c r="AI68" s="982"/>
      <c r="AJ68" s="982"/>
      <c r="AK68" s="982">
        <v>70</v>
      </c>
      <c r="AL68" s="982"/>
      <c r="AM68" s="982"/>
      <c r="AN68" s="982"/>
      <c r="AO68" s="982"/>
      <c r="AP68" s="982">
        <v>2497</v>
      </c>
      <c r="AQ68" s="982"/>
      <c r="AR68" s="982"/>
      <c r="AS68" s="982"/>
      <c r="AT68" s="982"/>
      <c r="AU68" s="982">
        <v>1940</v>
      </c>
      <c r="AV68" s="982"/>
      <c r="AW68" s="982"/>
      <c r="AX68" s="982"/>
      <c r="AY68" s="982"/>
      <c r="AZ68" s="983"/>
      <c r="BA68" s="983"/>
      <c r="BB68" s="983"/>
      <c r="BC68" s="983"/>
      <c r="BD68" s="984"/>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26.25" customHeight="1" x14ac:dyDescent="0.15">
      <c r="A69" s="238">
        <v>2</v>
      </c>
      <c r="B69" s="974" t="s">
        <v>555</v>
      </c>
      <c r="C69" s="975"/>
      <c r="D69" s="975"/>
      <c r="E69" s="975"/>
      <c r="F69" s="975"/>
      <c r="G69" s="975"/>
      <c r="H69" s="975"/>
      <c r="I69" s="975"/>
      <c r="J69" s="975"/>
      <c r="K69" s="975"/>
      <c r="L69" s="975"/>
      <c r="M69" s="975"/>
      <c r="N69" s="975"/>
      <c r="O69" s="975"/>
      <c r="P69" s="976"/>
      <c r="Q69" s="977">
        <v>621</v>
      </c>
      <c r="R69" s="971"/>
      <c r="S69" s="971"/>
      <c r="T69" s="971"/>
      <c r="U69" s="971"/>
      <c r="V69" s="971">
        <v>481</v>
      </c>
      <c r="W69" s="971"/>
      <c r="X69" s="971"/>
      <c r="Y69" s="971"/>
      <c r="Z69" s="971"/>
      <c r="AA69" s="971">
        <v>140</v>
      </c>
      <c r="AB69" s="971"/>
      <c r="AC69" s="971"/>
      <c r="AD69" s="971"/>
      <c r="AE69" s="971"/>
      <c r="AF69" s="971">
        <v>140</v>
      </c>
      <c r="AG69" s="971"/>
      <c r="AH69" s="971"/>
      <c r="AI69" s="971"/>
      <c r="AJ69" s="971"/>
      <c r="AK69" s="971" t="s">
        <v>552</v>
      </c>
      <c r="AL69" s="971"/>
      <c r="AM69" s="971"/>
      <c r="AN69" s="971"/>
      <c r="AO69" s="971"/>
      <c r="AP69" s="971" t="s">
        <v>552</v>
      </c>
      <c r="AQ69" s="971"/>
      <c r="AR69" s="971"/>
      <c r="AS69" s="971"/>
      <c r="AT69" s="971"/>
      <c r="AU69" s="971" t="s">
        <v>552</v>
      </c>
      <c r="AV69" s="971"/>
      <c r="AW69" s="971"/>
      <c r="AX69" s="971"/>
      <c r="AY69" s="971"/>
      <c r="AZ69" s="972"/>
      <c r="BA69" s="972"/>
      <c r="BB69" s="972"/>
      <c r="BC69" s="972"/>
      <c r="BD69" s="973"/>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26.25" customHeight="1" x14ac:dyDescent="0.15">
      <c r="A70" s="238">
        <v>3</v>
      </c>
      <c r="B70" s="974" t="s">
        <v>556</v>
      </c>
      <c r="C70" s="975"/>
      <c r="D70" s="975"/>
      <c r="E70" s="975"/>
      <c r="F70" s="975"/>
      <c r="G70" s="975"/>
      <c r="H70" s="975"/>
      <c r="I70" s="975"/>
      <c r="J70" s="975"/>
      <c r="K70" s="975"/>
      <c r="L70" s="975"/>
      <c r="M70" s="975"/>
      <c r="N70" s="975"/>
      <c r="O70" s="975"/>
      <c r="P70" s="976"/>
      <c r="Q70" s="977">
        <v>264</v>
      </c>
      <c r="R70" s="971"/>
      <c r="S70" s="971"/>
      <c r="T70" s="971"/>
      <c r="U70" s="971"/>
      <c r="V70" s="971">
        <v>227</v>
      </c>
      <c r="W70" s="971"/>
      <c r="X70" s="971"/>
      <c r="Y70" s="971"/>
      <c r="Z70" s="971"/>
      <c r="AA70" s="971">
        <v>37</v>
      </c>
      <c r="AB70" s="971"/>
      <c r="AC70" s="971"/>
      <c r="AD70" s="971"/>
      <c r="AE70" s="971"/>
      <c r="AF70" s="971">
        <v>37</v>
      </c>
      <c r="AG70" s="971"/>
      <c r="AH70" s="971"/>
      <c r="AI70" s="971"/>
      <c r="AJ70" s="971"/>
      <c r="AK70" s="971" t="s">
        <v>552</v>
      </c>
      <c r="AL70" s="971"/>
      <c r="AM70" s="971"/>
      <c r="AN70" s="971"/>
      <c r="AO70" s="971"/>
      <c r="AP70" s="971" t="s">
        <v>552</v>
      </c>
      <c r="AQ70" s="971"/>
      <c r="AR70" s="971"/>
      <c r="AS70" s="971"/>
      <c r="AT70" s="971"/>
      <c r="AU70" s="971" t="s">
        <v>552</v>
      </c>
      <c r="AV70" s="971"/>
      <c r="AW70" s="971"/>
      <c r="AX70" s="971"/>
      <c r="AY70" s="971"/>
      <c r="AZ70" s="972"/>
      <c r="BA70" s="972"/>
      <c r="BB70" s="972"/>
      <c r="BC70" s="972"/>
      <c r="BD70" s="973"/>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26.25" customHeight="1" x14ac:dyDescent="0.15">
      <c r="A71" s="238">
        <v>4</v>
      </c>
      <c r="B71" s="974" t="s">
        <v>557</v>
      </c>
      <c r="C71" s="975"/>
      <c r="D71" s="975"/>
      <c r="E71" s="975"/>
      <c r="F71" s="975"/>
      <c r="G71" s="975"/>
      <c r="H71" s="975"/>
      <c r="I71" s="975"/>
      <c r="J71" s="975"/>
      <c r="K71" s="975"/>
      <c r="L71" s="975"/>
      <c r="M71" s="975"/>
      <c r="N71" s="975"/>
      <c r="O71" s="975"/>
      <c r="P71" s="976"/>
      <c r="Q71" s="977">
        <v>295194</v>
      </c>
      <c r="R71" s="971"/>
      <c r="S71" s="971"/>
      <c r="T71" s="971"/>
      <c r="U71" s="971"/>
      <c r="V71" s="971">
        <v>282398</v>
      </c>
      <c r="W71" s="971"/>
      <c r="X71" s="971"/>
      <c r="Y71" s="971"/>
      <c r="Z71" s="971"/>
      <c r="AA71" s="971">
        <v>12796</v>
      </c>
      <c r="AB71" s="971"/>
      <c r="AC71" s="971"/>
      <c r="AD71" s="971"/>
      <c r="AE71" s="971"/>
      <c r="AF71" s="971">
        <v>12796</v>
      </c>
      <c r="AG71" s="971"/>
      <c r="AH71" s="971"/>
      <c r="AI71" s="971"/>
      <c r="AJ71" s="971"/>
      <c r="AK71" s="971" t="s">
        <v>552</v>
      </c>
      <c r="AL71" s="971"/>
      <c r="AM71" s="971"/>
      <c r="AN71" s="971"/>
      <c r="AO71" s="971"/>
      <c r="AP71" s="971" t="s">
        <v>552</v>
      </c>
      <c r="AQ71" s="971"/>
      <c r="AR71" s="971"/>
      <c r="AS71" s="971"/>
      <c r="AT71" s="971"/>
      <c r="AU71" s="971" t="s">
        <v>552</v>
      </c>
      <c r="AV71" s="971"/>
      <c r="AW71" s="971"/>
      <c r="AX71" s="971"/>
      <c r="AY71" s="971"/>
      <c r="AZ71" s="972"/>
      <c r="BA71" s="972"/>
      <c r="BB71" s="972"/>
      <c r="BC71" s="972"/>
      <c r="BD71" s="973"/>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26.25" customHeight="1" x14ac:dyDescent="0.15">
      <c r="A72" s="238">
        <v>5</v>
      </c>
      <c r="B72" s="974" t="s">
        <v>558</v>
      </c>
      <c r="C72" s="975"/>
      <c r="D72" s="975"/>
      <c r="E72" s="975"/>
      <c r="F72" s="975"/>
      <c r="G72" s="975"/>
      <c r="H72" s="975"/>
      <c r="I72" s="975"/>
      <c r="J72" s="975"/>
      <c r="K72" s="975"/>
      <c r="L72" s="975"/>
      <c r="M72" s="975"/>
      <c r="N72" s="975"/>
      <c r="O72" s="975"/>
      <c r="P72" s="976"/>
      <c r="Q72" s="977">
        <v>63</v>
      </c>
      <c r="R72" s="971"/>
      <c r="S72" s="971"/>
      <c r="T72" s="971"/>
      <c r="U72" s="971"/>
      <c r="V72" s="971">
        <v>57</v>
      </c>
      <c r="W72" s="971"/>
      <c r="X72" s="971"/>
      <c r="Y72" s="971"/>
      <c r="Z72" s="971"/>
      <c r="AA72" s="971">
        <v>6</v>
      </c>
      <c r="AB72" s="971"/>
      <c r="AC72" s="971"/>
      <c r="AD72" s="971"/>
      <c r="AE72" s="971"/>
      <c r="AF72" s="971">
        <v>6</v>
      </c>
      <c r="AG72" s="971"/>
      <c r="AH72" s="971"/>
      <c r="AI72" s="971"/>
      <c r="AJ72" s="971"/>
      <c r="AK72" s="971" t="s">
        <v>552</v>
      </c>
      <c r="AL72" s="971"/>
      <c r="AM72" s="971"/>
      <c r="AN72" s="971"/>
      <c r="AO72" s="971"/>
      <c r="AP72" s="971" t="s">
        <v>552</v>
      </c>
      <c r="AQ72" s="971"/>
      <c r="AR72" s="971"/>
      <c r="AS72" s="971"/>
      <c r="AT72" s="971"/>
      <c r="AU72" s="971" t="s">
        <v>552</v>
      </c>
      <c r="AV72" s="971"/>
      <c r="AW72" s="971"/>
      <c r="AX72" s="971"/>
      <c r="AY72" s="971"/>
      <c r="AZ72" s="972"/>
      <c r="BA72" s="972"/>
      <c r="BB72" s="972"/>
      <c r="BC72" s="972"/>
      <c r="BD72" s="973"/>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x14ac:dyDescent="0.15">
      <c r="A73" s="238">
        <v>6</v>
      </c>
      <c r="B73" s="974" t="s">
        <v>559</v>
      </c>
      <c r="C73" s="975"/>
      <c r="D73" s="975"/>
      <c r="E73" s="975"/>
      <c r="F73" s="975"/>
      <c r="G73" s="975"/>
      <c r="H73" s="975"/>
      <c r="I73" s="975"/>
      <c r="J73" s="975"/>
      <c r="K73" s="975"/>
      <c r="L73" s="975"/>
      <c r="M73" s="975"/>
      <c r="N73" s="975"/>
      <c r="O73" s="975"/>
      <c r="P73" s="976"/>
      <c r="Q73" s="977">
        <v>5949</v>
      </c>
      <c r="R73" s="971"/>
      <c r="S73" s="971"/>
      <c r="T73" s="971"/>
      <c r="U73" s="971"/>
      <c r="V73" s="971">
        <v>4240</v>
      </c>
      <c r="W73" s="971"/>
      <c r="X73" s="971"/>
      <c r="Y73" s="971"/>
      <c r="Z73" s="971"/>
      <c r="AA73" s="971">
        <v>1709</v>
      </c>
      <c r="AB73" s="971"/>
      <c r="AC73" s="971"/>
      <c r="AD73" s="971"/>
      <c r="AE73" s="971"/>
      <c r="AF73" s="971">
        <v>1709</v>
      </c>
      <c r="AG73" s="971"/>
      <c r="AH73" s="971"/>
      <c r="AI73" s="971"/>
      <c r="AJ73" s="971"/>
      <c r="AK73" s="971" t="s">
        <v>552</v>
      </c>
      <c r="AL73" s="971"/>
      <c r="AM73" s="971"/>
      <c r="AN73" s="971"/>
      <c r="AO73" s="971"/>
      <c r="AP73" s="971" t="s">
        <v>552</v>
      </c>
      <c r="AQ73" s="971"/>
      <c r="AR73" s="971"/>
      <c r="AS73" s="971"/>
      <c r="AT73" s="971"/>
      <c r="AU73" s="971" t="s">
        <v>552</v>
      </c>
      <c r="AV73" s="971"/>
      <c r="AW73" s="971"/>
      <c r="AX73" s="971"/>
      <c r="AY73" s="971"/>
      <c r="AZ73" s="972"/>
      <c r="BA73" s="972"/>
      <c r="BB73" s="972"/>
      <c r="BC73" s="972"/>
      <c r="BD73" s="973"/>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x14ac:dyDescent="0.15">
      <c r="A74" s="238">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x14ac:dyDescent="0.15">
      <c r="A75" s="238">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x14ac:dyDescent="0.15">
      <c r="A76" s="238">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x14ac:dyDescent="0.15">
      <c r="A77" s="238">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x14ac:dyDescent="0.15">
      <c r="A78" s="238">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x14ac:dyDescent="0.15">
      <c r="A79" s="238">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x14ac:dyDescent="0.15">
      <c r="A80" s="238">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x14ac:dyDescent="0.15">
      <c r="A81" s="238">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x14ac:dyDescent="0.15">
      <c r="A82" s="238">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x14ac:dyDescent="0.15">
      <c r="A83" s="238">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x14ac:dyDescent="0.15">
      <c r="A84" s="238">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x14ac:dyDescent="0.15">
      <c r="A85" s="238">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x14ac:dyDescent="0.15">
      <c r="A86" s="238">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x14ac:dyDescent="0.15">
      <c r="A87" s="244">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x14ac:dyDescent="0.2">
      <c r="A88" s="240" t="s">
        <v>377</v>
      </c>
      <c r="B88" s="937" t="s">
        <v>405</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14904</v>
      </c>
      <c r="AG88" s="959"/>
      <c r="AH88" s="959"/>
      <c r="AI88" s="959"/>
      <c r="AJ88" s="959"/>
      <c r="AK88" s="963"/>
      <c r="AL88" s="963"/>
      <c r="AM88" s="963"/>
      <c r="AN88" s="963"/>
      <c r="AO88" s="963"/>
      <c r="AP88" s="959">
        <v>2497</v>
      </c>
      <c r="AQ88" s="959"/>
      <c r="AR88" s="959"/>
      <c r="AS88" s="959"/>
      <c r="AT88" s="959"/>
      <c r="AU88" s="959">
        <v>1940</v>
      </c>
      <c r="AV88" s="959"/>
      <c r="AW88" s="959"/>
      <c r="AX88" s="959"/>
      <c r="AY88" s="959"/>
      <c r="AZ88" s="960"/>
      <c r="BA88" s="960"/>
      <c r="BB88" s="960"/>
      <c r="BC88" s="960"/>
      <c r="BD88" s="961"/>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937" t="s">
        <v>406</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124</v>
      </c>
      <c r="CS102" s="953"/>
      <c r="CT102" s="953"/>
      <c r="CU102" s="953"/>
      <c r="CV102" s="954"/>
      <c r="CW102" s="952">
        <v>4</v>
      </c>
      <c r="CX102" s="953"/>
      <c r="CY102" s="953"/>
      <c r="CZ102" s="953"/>
      <c r="DA102" s="954"/>
      <c r="DB102" s="952" t="s">
        <v>492</v>
      </c>
      <c r="DC102" s="953"/>
      <c r="DD102" s="953"/>
      <c r="DE102" s="953"/>
      <c r="DF102" s="954"/>
      <c r="DG102" s="952" t="s">
        <v>492</v>
      </c>
      <c r="DH102" s="953"/>
      <c r="DI102" s="953"/>
      <c r="DJ102" s="953"/>
      <c r="DK102" s="954"/>
      <c r="DL102" s="952" t="s">
        <v>492</v>
      </c>
      <c r="DM102" s="953"/>
      <c r="DN102" s="953"/>
      <c r="DO102" s="953"/>
      <c r="DP102" s="954"/>
      <c r="DQ102" s="952" t="s">
        <v>492</v>
      </c>
      <c r="DR102" s="953"/>
      <c r="DS102" s="953"/>
      <c r="DT102" s="953"/>
      <c r="DU102" s="954"/>
      <c r="DV102" s="937"/>
      <c r="DW102" s="938"/>
      <c r="DX102" s="938"/>
      <c r="DY102" s="938"/>
      <c r="DZ102" s="939"/>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407</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408</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409</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410</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42" t="s">
        <v>411</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412</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x14ac:dyDescent="0.15">
      <c r="A109" s="895" t="s">
        <v>413</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414</v>
      </c>
      <c r="AB109" s="896"/>
      <c r="AC109" s="896"/>
      <c r="AD109" s="896"/>
      <c r="AE109" s="897"/>
      <c r="AF109" s="898" t="s">
        <v>415</v>
      </c>
      <c r="AG109" s="896"/>
      <c r="AH109" s="896"/>
      <c r="AI109" s="896"/>
      <c r="AJ109" s="897"/>
      <c r="AK109" s="898" t="s">
        <v>294</v>
      </c>
      <c r="AL109" s="896"/>
      <c r="AM109" s="896"/>
      <c r="AN109" s="896"/>
      <c r="AO109" s="897"/>
      <c r="AP109" s="898" t="s">
        <v>416</v>
      </c>
      <c r="AQ109" s="896"/>
      <c r="AR109" s="896"/>
      <c r="AS109" s="896"/>
      <c r="AT109" s="929"/>
      <c r="AU109" s="895" t="s">
        <v>413</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414</v>
      </c>
      <c r="BR109" s="896"/>
      <c r="BS109" s="896"/>
      <c r="BT109" s="896"/>
      <c r="BU109" s="897"/>
      <c r="BV109" s="898" t="s">
        <v>415</v>
      </c>
      <c r="BW109" s="896"/>
      <c r="BX109" s="896"/>
      <c r="BY109" s="896"/>
      <c r="BZ109" s="897"/>
      <c r="CA109" s="898" t="s">
        <v>294</v>
      </c>
      <c r="CB109" s="896"/>
      <c r="CC109" s="896"/>
      <c r="CD109" s="896"/>
      <c r="CE109" s="897"/>
      <c r="CF109" s="936" t="s">
        <v>416</v>
      </c>
      <c r="CG109" s="936"/>
      <c r="CH109" s="936"/>
      <c r="CI109" s="936"/>
      <c r="CJ109" s="936"/>
      <c r="CK109" s="898" t="s">
        <v>417</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414</v>
      </c>
      <c r="DH109" s="896"/>
      <c r="DI109" s="896"/>
      <c r="DJ109" s="896"/>
      <c r="DK109" s="897"/>
      <c r="DL109" s="898" t="s">
        <v>415</v>
      </c>
      <c r="DM109" s="896"/>
      <c r="DN109" s="896"/>
      <c r="DO109" s="896"/>
      <c r="DP109" s="897"/>
      <c r="DQ109" s="898" t="s">
        <v>294</v>
      </c>
      <c r="DR109" s="896"/>
      <c r="DS109" s="896"/>
      <c r="DT109" s="896"/>
      <c r="DU109" s="897"/>
      <c r="DV109" s="898" t="s">
        <v>416</v>
      </c>
      <c r="DW109" s="896"/>
      <c r="DX109" s="896"/>
      <c r="DY109" s="896"/>
      <c r="DZ109" s="929"/>
    </row>
    <row r="110" spans="1:131" s="230" customFormat="1" ht="26.25" customHeight="1" x14ac:dyDescent="0.15">
      <c r="A110" s="807" t="s">
        <v>418</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930295</v>
      </c>
      <c r="AB110" s="889"/>
      <c r="AC110" s="889"/>
      <c r="AD110" s="889"/>
      <c r="AE110" s="890"/>
      <c r="AF110" s="891">
        <v>999990</v>
      </c>
      <c r="AG110" s="889"/>
      <c r="AH110" s="889"/>
      <c r="AI110" s="889"/>
      <c r="AJ110" s="890"/>
      <c r="AK110" s="891">
        <v>1024530</v>
      </c>
      <c r="AL110" s="889"/>
      <c r="AM110" s="889"/>
      <c r="AN110" s="889"/>
      <c r="AO110" s="890"/>
      <c r="AP110" s="892">
        <v>16.2</v>
      </c>
      <c r="AQ110" s="893"/>
      <c r="AR110" s="893"/>
      <c r="AS110" s="893"/>
      <c r="AT110" s="894"/>
      <c r="AU110" s="930" t="s">
        <v>69</v>
      </c>
      <c r="AV110" s="931"/>
      <c r="AW110" s="931"/>
      <c r="AX110" s="931"/>
      <c r="AY110" s="931"/>
      <c r="AZ110" s="860" t="s">
        <v>419</v>
      </c>
      <c r="BA110" s="808"/>
      <c r="BB110" s="808"/>
      <c r="BC110" s="808"/>
      <c r="BD110" s="808"/>
      <c r="BE110" s="808"/>
      <c r="BF110" s="808"/>
      <c r="BG110" s="808"/>
      <c r="BH110" s="808"/>
      <c r="BI110" s="808"/>
      <c r="BJ110" s="808"/>
      <c r="BK110" s="808"/>
      <c r="BL110" s="808"/>
      <c r="BM110" s="808"/>
      <c r="BN110" s="808"/>
      <c r="BO110" s="808"/>
      <c r="BP110" s="809"/>
      <c r="BQ110" s="861">
        <v>11252137</v>
      </c>
      <c r="BR110" s="842"/>
      <c r="BS110" s="842"/>
      <c r="BT110" s="842"/>
      <c r="BU110" s="842"/>
      <c r="BV110" s="842">
        <v>10616307</v>
      </c>
      <c r="BW110" s="842"/>
      <c r="BX110" s="842"/>
      <c r="BY110" s="842"/>
      <c r="BZ110" s="842"/>
      <c r="CA110" s="842">
        <v>9958553</v>
      </c>
      <c r="CB110" s="842"/>
      <c r="CC110" s="842"/>
      <c r="CD110" s="842"/>
      <c r="CE110" s="842"/>
      <c r="CF110" s="866">
        <v>157.30000000000001</v>
      </c>
      <c r="CG110" s="867"/>
      <c r="CH110" s="867"/>
      <c r="CI110" s="867"/>
      <c r="CJ110" s="867"/>
      <c r="CK110" s="926" t="s">
        <v>420</v>
      </c>
      <c r="CL110" s="819"/>
      <c r="CM110" s="860" t="s">
        <v>421</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30" customFormat="1" ht="26.25" customHeight="1" x14ac:dyDescent="0.15">
      <c r="A111" s="774" t="s">
        <v>422</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423</v>
      </c>
      <c r="BA111" s="752"/>
      <c r="BB111" s="752"/>
      <c r="BC111" s="752"/>
      <c r="BD111" s="752"/>
      <c r="BE111" s="752"/>
      <c r="BF111" s="752"/>
      <c r="BG111" s="752"/>
      <c r="BH111" s="752"/>
      <c r="BI111" s="752"/>
      <c r="BJ111" s="752"/>
      <c r="BK111" s="752"/>
      <c r="BL111" s="752"/>
      <c r="BM111" s="752"/>
      <c r="BN111" s="752"/>
      <c r="BO111" s="752"/>
      <c r="BP111" s="753"/>
      <c r="BQ111" s="816" t="s">
        <v>122</v>
      </c>
      <c r="BR111" s="817"/>
      <c r="BS111" s="817"/>
      <c r="BT111" s="817"/>
      <c r="BU111" s="817"/>
      <c r="BV111" s="817" t="s">
        <v>122</v>
      </c>
      <c r="BW111" s="817"/>
      <c r="BX111" s="817"/>
      <c r="BY111" s="817"/>
      <c r="BZ111" s="817"/>
      <c r="CA111" s="817" t="s">
        <v>122</v>
      </c>
      <c r="CB111" s="817"/>
      <c r="CC111" s="817"/>
      <c r="CD111" s="817"/>
      <c r="CE111" s="817"/>
      <c r="CF111" s="875" t="s">
        <v>122</v>
      </c>
      <c r="CG111" s="876"/>
      <c r="CH111" s="876"/>
      <c r="CI111" s="876"/>
      <c r="CJ111" s="876"/>
      <c r="CK111" s="927"/>
      <c r="CL111" s="821"/>
      <c r="CM111" s="815" t="s">
        <v>424</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30" customFormat="1" ht="26.25" customHeight="1" x14ac:dyDescent="0.15">
      <c r="A112" s="912" t="s">
        <v>425</v>
      </c>
      <c r="B112" s="913"/>
      <c r="C112" s="752" t="s">
        <v>426</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427</v>
      </c>
      <c r="BA112" s="752"/>
      <c r="BB112" s="752"/>
      <c r="BC112" s="752"/>
      <c r="BD112" s="752"/>
      <c r="BE112" s="752"/>
      <c r="BF112" s="752"/>
      <c r="BG112" s="752"/>
      <c r="BH112" s="752"/>
      <c r="BI112" s="752"/>
      <c r="BJ112" s="752"/>
      <c r="BK112" s="752"/>
      <c r="BL112" s="752"/>
      <c r="BM112" s="752"/>
      <c r="BN112" s="752"/>
      <c r="BO112" s="752"/>
      <c r="BP112" s="753"/>
      <c r="BQ112" s="816">
        <v>1630733</v>
      </c>
      <c r="BR112" s="817"/>
      <c r="BS112" s="817"/>
      <c r="BT112" s="817"/>
      <c r="BU112" s="817"/>
      <c r="BV112" s="817">
        <v>1333719</v>
      </c>
      <c r="BW112" s="817"/>
      <c r="BX112" s="817"/>
      <c r="BY112" s="817"/>
      <c r="BZ112" s="817"/>
      <c r="CA112" s="817">
        <v>1181408</v>
      </c>
      <c r="CB112" s="817"/>
      <c r="CC112" s="817"/>
      <c r="CD112" s="817"/>
      <c r="CE112" s="817"/>
      <c r="CF112" s="875">
        <v>18.7</v>
      </c>
      <c r="CG112" s="876"/>
      <c r="CH112" s="876"/>
      <c r="CI112" s="876"/>
      <c r="CJ112" s="876"/>
      <c r="CK112" s="927"/>
      <c r="CL112" s="821"/>
      <c r="CM112" s="815" t="s">
        <v>428</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30" customFormat="1" ht="26.25" customHeight="1" x14ac:dyDescent="0.15">
      <c r="A113" s="914"/>
      <c r="B113" s="915"/>
      <c r="C113" s="752" t="s">
        <v>429</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183130</v>
      </c>
      <c r="AB113" s="919"/>
      <c r="AC113" s="919"/>
      <c r="AD113" s="919"/>
      <c r="AE113" s="920"/>
      <c r="AF113" s="921">
        <v>173383</v>
      </c>
      <c r="AG113" s="919"/>
      <c r="AH113" s="919"/>
      <c r="AI113" s="919"/>
      <c r="AJ113" s="920"/>
      <c r="AK113" s="921">
        <v>181308</v>
      </c>
      <c r="AL113" s="919"/>
      <c r="AM113" s="919"/>
      <c r="AN113" s="919"/>
      <c r="AO113" s="920"/>
      <c r="AP113" s="922">
        <v>2.9</v>
      </c>
      <c r="AQ113" s="923"/>
      <c r="AR113" s="923"/>
      <c r="AS113" s="923"/>
      <c r="AT113" s="924"/>
      <c r="AU113" s="932"/>
      <c r="AV113" s="933"/>
      <c r="AW113" s="933"/>
      <c r="AX113" s="933"/>
      <c r="AY113" s="933"/>
      <c r="AZ113" s="815" t="s">
        <v>430</v>
      </c>
      <c r="BA113" s="752"/>
      <c r="BB113" s="752"/>
      <c r="BC113" s="752"/>
      <c r="BD113" s="752"/>
      <c r="BE113" s="752"/>
      <c r="BF113" s="752"/>
      <c r="BG113" s="752"/>
      <c r="BH113" s="752"/>
      <c r="BI113" s="752"/>
      <c r="BJ113" s="752"/>
      <c r="BK113" s="752"/>
      <c r="BL113" s="752"/>
      <c r="BM113" s="752"/>
      <c r="BN113" s="752"/>
      <c r="BO113" s="752"/>
      <c r="BP113" s="753"/>
      <c r="BQ113" s="816">
        <v>716512</v>
      </c>
      <c r="BR113" s="817"/>
      <c r="BS113" s="817"/>
      <c r="BT113" s="817"/>
      <c r="BU113" s="817"/>
      <c r="BV113" s="817">
        <v>1448542</v>
      </c>
      <c r="BW113" s="817"/>
      <c r="BX113" s="817"/>
      <c r="BY113" s="817"/>
      <c r="BZ113" s="817"/>
      <c r="CA113" s="817">
        <v>1940091</v>
      </c>
      <c r="CB113" s="817"/>
      <c r="CC113" s="817"/>
      <c r="CD113" s="817"/>
      <c r="CE113" s="817"/>
      <c r="CF113" s="875">
        <v>30.6</v>
      </c>
      <c r="CG113" s="876"/>
      <c r="CH113" s="876"/>
      <c r="CI113" s="876"/>
      <c r="CJ113" s="876"/>
      <c r="CK113" s="927"/>
      <c r="CL113" s="821"/>
      <c r="CM113" s="815" t="s">
        <v>431</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30" customFormat="1" ht="26.25" customHeight="1" x14ac:dyDescent="0.15">
      <c r="A114" s="914"/>
      <c r="B114" s="915"/>
      <c r="C114" s="752" t="s">
        <v>432</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127086</v>
      </c>
      <c r="AB114" s="780"/>
      <c r="AC114" s="780"/>
      <c r="AD114" s="780"/>
      <c r="AE114" s="781"/>
      <c r="AF114" s="782">
        <v>116306</v>
      </c>
      <c r="AG114" s="780"/>
      <c r="AH114" s="780"/>
      <c r="AI114" s="780"/>
      <c r="AJ114" s="781"/>
      <c r="AK114" s="782">
        <v>15286</v>
      </c>
      <c r="AL114" s="780"/>
      <c r="AM114" s="780"/>
      <c r="AN114" s="780"/>
      <c r="AO114" s="781"/>
      <c r="AP114" s="824">
        <v>0.2</v>
      </c>
      <c r="AQ114" s="825"/>
      <c r="AR114" s="825"/>
      <c r="AS114" s="825"/>
      <c r="AT114" s="826"/>
      <c r="AU114" s="932"/>
      <c r="AV114" s="933"/>
      <c r="AW114" s="933"/>
      <c r="AX114" s="933"/>
      <c r="AY114" s="933"/>
      <c r="AZ114" s="815" t="s">
        <v>433</v>
      </c>
      <c r="BA114" s="752"/>
      <c r="BB114" s="752"/>
      <c r="BC114" s="752"/>
      <c r="BD114" s="752"/>
      <c r="BE114" s="752"/>
      <c r="BF114" s="752"/>
      <c r="BG114" s="752"/>
      <c r="BH114" s="752"/>
      <c r="BI114" s="752"/>
      <c r="BJ114" s="752"/>
      <c r="BK114" s="752"/>
      <c r="BL114" s="752"/>
      <c r="BM114" s="752"/>
      <c r="BN114" s="752"/>
      <c r="BO114" s="752"/>
      <c r="BP114" s="753"/>
      <c r="BQ114" s="816">
        <v>2161979</v>
      </c>
      <c r="BR114" s="817"/>
      <c r="BS114" s="817"/>
      <c r="BT114" s="817"/>
      <c r="BU114" s="817"/>
      <c r="BV114" s="817">
        <v>2149954</v>
      </c>
      <c r="BW114" s="817"/>
      <c r="BX114" s="817"/>
      <c r="BY114" s="817"/>
      <c r="BZ114" s="817"/>
      <c r="CA114" s="817">
        <v>2117589</v>
      </c>
      <c r="CB114" s="817"/>
      <c r="CC114" s="817"/>
      <c r="CD114" s="817"/>
      <c r="CE114" s="817"/>
      <c r="CF114" s="875">
        <v>33.4</v>
      </c>
      <c r="CG114" s="876"/>
      <c r="CH114" s="876"/>
      <c r="CI114" s="876"/>
      <c r="CJ114" s="876"/>
      <c r="CK114" s="927"/>
      <c r="CL114" s="821"/>
      <c r="CM114" s="815" t="s">
        <v>434</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30" customFormat="1" ht="26.25" customHeight="1" x14ac:dyDescent="0.15">
      <c r="A115" s="914"/>
      <c r="B115" s="915"/>
      <c r="C115" s="752" t="s">
        <v>435</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t="s">
        <v>122</v>
      </c>
      <c r="AB115" s="919"/>
      <c r="AC115" s="919"/>
      <c r="AD115" s="919"/>
      <c r="AE115" s="920"/>
      <c r="AF115" s="921" t="s">
        <v>122</v>
      </c>
      <c r="AG115" s="919"/>
      <c r="AH115" s="919"/>
      <c r="AI115" s="919"/>
      <c r="AJ115" s="920"/>
      <c r="AK115" s="921" t="s">
        <v>122</v>
      </c>
      <c r="AL115" s="919"/>
      <c r="AM115" s="919"/>
      <c r="AN115" s="919"/>
      <c r="AO115" s="920"/>
      <c r="AP115" s="922" t="s">
        <v>122</v>
      </c>
      <c r="AQ115" s="923"/>
      <c r="AR115" s="923"/>
      <c r="AS115" s="923"/>
      <c r="AT115" s="924"/>
      <c r="AU115" s="932"/>
      <c r="AV115" s="933"/>
      <c r="AW115" s="933"/>
      <c r="AX115" s="933"/>
      <c r="AY115" s="933"/>
      <c r="AZ115" s="815" t="s">
        <v>436</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437</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30" customFormat="1" ht="26.25" customHeight="1" x14ac:dyDescent="0.15">
      <c r="A116" s="916"/>
      <c r="B116" s="917"/>
      <c r="C116" s="839" t="s">
        <v>438</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439</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440</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30" customFormat="1" ht="26.25" customHeight="1" x14ac:dyDescent="0.15">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441</v>
      </c>
      <c r="Z117" s="897"/>
      <c r="AA117" s="902">
        <v>1240511</v>
      </c>
      <c r="AB117" s="903"/>
      <c r="AC117" s="903"/>
      <c r="AD117" s="903"/>
      <c r="AE117" s="904"/>
      <c r="AF117" s="905">
        <v>1289679</v>
      </c>
      <c r="AG117" s="903"/>
      <c r="AH117" s="903"/>
      <c r="AI117" s="903"/>
      <c r="AJ117" s="904"/>
      <c r="AK117" s="905">
        <v>1221124</v>
      </c>
      <c r="AL117" s="903"/>
      <c r="AM117" s="903"/>
      <c r="AN117" s="903"/>
      <c r="AO117" s="904"/>
      <c r="AP117" s="906"/>
      <c r="AQ117" s="907"/>
      <c r="AR117" s="907"/>
      <c r="AS117" s="907"/>
      <c r="AT117" s="908"/>
      <c r="AU117" s="932"/>
      <c r="AV117" s="933"/>
      <c r="AW117" s="933"/>
      <c r="AX117" s="933"/>
      <c r="AY117" s="933"/>
      <c r="AZ117" s="863" t="s">
        <v>442</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443</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30" customFormat="1" ht="26.25" customHeight="1" x14ac:dyDescent="0.15">
      <c r="A118" s="895" t="s">
        <v>417</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414</v>
      </c>
      <c r="AB118" s="896"/>
      <c r="AC118" s="896"/>
      <c r="AD118" s="896"/>
      <c r="AE118" s="897"/>
      <c r="AF118" s="898" t="s">
        <v>415</v>
      </c>
      <c r="AG118" s="896"/>
      <c r="AH118" s="896"/>
      <c r="AI118" s="896"/>
      <c r="AJ118" s="897"/>
      <c r="AK118" s="898" t="s">
        <v>294</v>
      </c>
      <c r="AL118" s="896"/>
      <c r="AM118" s="896"/>
      <c r="AN118" s="896"/>
      <c r="AO118" s="897"/>
      <c r="AP118" s="899" t="s">
        <v>416</v>
      </c>
      <c r="AQ118" s="900"/>
      <c r="AR118" s="900"/>
      <c r="AS118" s="900"/>
      <c r="AT118" s="901"/>
      <c r="AU118" s="932"/>
      <c r="AV118" s="933"/>
      <c r="AW118" s="933"/>
      <c r="AX118" s="933"/>
      <c r="AY118" s="933"/>
      <c r="AZ118" s="838" t="s">
        <v>444</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445</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30" customFormat="1" ht="26.25" customHeight="1" x14ac:dyDescent="0.15">
      <c r="A119" s="818" t="s">
        <v>420</v>
      </c>
      <c r="B119" s="819"/>
      <c r="C119" s="860" t="s">
        <v>421</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51" t="s">
        <v>177</v>
      </c>
      <c r="BA119" s="251"/>
      <c r="BB119" s="251"/>
      <c r="BC119" s="251"/>
      <c r="BD119" s="251"/>
      <c r="BE119" s="251"/>
      <c r="BF119" s="251"/>
      <c r="BG119" s="251"/>
      <c r="BH119" s="251"/>
      <c r="BI119" s="251"/>
      <c r="BJ119" s="251"/>
      <c r="BK119" s="251"/>
      <c r="BL119" s="251"/>
      <c r="BM119" s="251"/>
      <c r="BN119" s="251"/>
      <c r="BO119" s="877" t="s">
        <v>446</v>
      </c>
      <c r="BP119" s="878"/>
      <c r="BQ119" s="879">
        <v>15761361</v>
      </c>
      <c r="BR119" s="845"/>
      <c r="BS119" s="845"/>
      <c r="BT119" s="845"/>
      <c r="BU119" s="845"/>
      <c r="BV119" s="845">
        <v>15548522</v>
      </c>
      <c r="BW119" s="845"/>
      <c r="BX119" s="845"/>
      <c r="BY119" s="845"/>
      <c r="BZ119" s="845"/>
      <c r="CA119" s="845">
        <v>15197641</v>
      </c>
      <c r="CB119" s="845"/>
      <c r="CC119" s="845"/>
      <c r="CD119" s="845"/>
      <c r="CE119" s="845"/>
      <c r="CF119" s="748"/>
      <c r="CG119" s="749"/>
      <c r="CH119" s="749"/>
      <c r="CI119" s="749"/>
      <c r="CJ119" s="834"/>
      <c r="CK119" s="928"/>
      <c r="CL119" s="823"/>
      <c r="CM119" s="838" t="s">
        <v>447</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30" customFormat="1" ht="26.25" customHeight="1" x14ac:dyDescent="0.15">
      <c r="A120" s="820"/>
      <c r="B120" s="821"/>
      <c r="C120" s="815" t="s">
        <v>424</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448</v>
      </c>
      <c r="AV120" s="881"/>
      <c r="AW120" s="881"/>
      <c r="AX120" s="881"/>
      <c r="AY120" s="882"/>
      <c r="AZ120" s="860" t="s">
        <v>449</v>
      </c>
      <c r="BA120" s="808"/>
      <c r="BB120" s="808"/>
      <c r="BC120" s="808"/>
      <c r="BD120" s="808"/>
      <c r="BE120" s="808"/>
      <c r="BF120" s="808"/>
      <c r="BG120" s="808"/>
      <c r="BH120" s="808"/>
      <c r="BI120" s="808"/>
      <c r="BJ120" s="808"/>
      <c r="BK120" s="808"/>
      <c r="BL120" s="808"/>
      <c r="BM120" s="808"/>
      <c r="BN120" s="808"/>
      <c r="BO120" s="808"/>
      <c r="BP120" s="809"/>
      <c r="BQ120" s="861">
        <v>4201259</v>
      </c>
      <c r="BR120" s="842"/>
      <c r="BS120" s="842"/>
      <c r="BT120" s="842"/>
      <c r="BU120" s="842"/>
      <c r="BV120" s="842">
        <v>5077011</v>
      </c>
      <c r="BW120" s="842"/>
      <c r="BX120" s="842"/>
      <c r="BY120" s="842"/>
      <c r="BZ120" s="842"/>
      <c r="CA120" s="842">
        <v>5475604</v>
      </c>
      <c r="CB120" s="842"/>
      <c r="CC120" s="842"/>
      <c r="CD120" s="842"/>
      <c r="CE120" s="842"/>
      <c r="CF120" s="866">
        <v>86.5</v>
      </c>
      <c r="CG120" s="867"/>
      <c r="CH120" s="867"/>
      <c r="CI120" s="867"/>
      <c r="CJ120" s="867"/>
      <c r="CK120" s="868" t="s">
        <v>450</v>
      </c>
      <c r="CL120" s="852"/>
      <c r="CM120" s="852"/>
      <c r="CN120" s="852"/>
      <c r="CO120" s="853"/>
      <c r="CP120" s="872" t="s">
        <v>395</v>
      </c>
      <c r="CQ120" s="873"/>
      <c r="CR120" s="873"/>
      <c r="CS120" s="873"/>
      <c r="CT120" s="873"/>
      <c r="CU120" s="873"/>
      <c r="CV120" s="873"/>
      <c r="CW120" s="873"/>
      <c r="CX120" s="873"/>
      <c r="CY120" s="873"/>
      <c r="CZ120" s="873"/>
      <c r="DA120" s="873"/>
      <c r="DB120" s="873"/>
      <c r="DC120" s="873"/>
      <c r="DD120" s="873"/>
      <c r="DE120" s="873"/>
      <c r="DF120" s="874"/>
      <c r="DG120" s="861">
        <v>1501748</v>
      </c>
      <c r="DH120" s="842"/>
      <c r="DI120" s="842"/>
      <c r="DJ120" s="842"/>
      <c r="DK120" s="842"/>
      <c r="DL120" s="842">
        <v>1211341</v>
      </c>
      <c r="DM120" s="842"/>
      <c r="DN120" s="842"/>
      <c r="DO120" s="842"/>
      <c r="DP120" s="842"/>
      <c r="DQ120" s="842">
        <v>1064772</v>
      </c>
      <c r="DR120" s="842"/>
      <c r="DS120" s="842"/>
      <c r="DT120" s="842"/>
      <c r="DU120" s="842"/>
      <c r="DV120" s="843">
        <v>16.8</v>
      </c>
      <c r="DW120" s="843"/>
      <c r="DX120" s="843"/>
      <c r="DY120" s="843"/>
      <c r="DZ120" s="844"/>
    </row>
    <row r="121" spans="1:130" s="230" customFormat="1" ht="26.25" customHeight="1" x14ac:dyDescent="0.15">
      <c r="A121" s="820"/>
      <c r="B121" s="821"/>
      <c r="C121" s="863" t="s">
        <v>451</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452</v>
      </c>
      <c r="BA121" s="752"/>
      <c r="BB121" s="752"/>
      <c r="BC121" s="752"/>
      <c r="BD121" s="752"/>
      <c r="BE121" s="752"/>
      <c r="BF121" s="752"/>
      <c r="BG121" s="752"/>
      <c r="BH121" s="752"/>
      <c r="BI121" s="752"/>
      <c r="BJ121" s="752"/>
      <c r="BK121" s="752"/>
      <c r="BL121" s="752"/>
      <c r="BM121" s="752"/>
      <c r="BN121" s="752"/>
      <c r="BO121" s="752"/>
      <c r="BP121" s="753"/>
      <c r="BQ121" s="816">
        <v>16535</v>
      </c>
      <c r="BR121" s="817"/>
      <c r="BS121" s="817"/>
      <c r="BT121" s="817"/>
      <c r="BU121" s="817"/>
      <c r="BV121" s="817" t="s">
        <v>122</v>
      </c>
      <c r="BW121" s="817"/>
      <c r="BX121" s="817"/>
      <c r="BY121" s="817"/>
      <c r="BZ121" s="817"/>
      <c r="CA121" s="817" t="s">
        <v>122</v>
      </c>
      <c r="CB121" s="817"/>
      <c r="CC121" s="817"/>
      <c r="CD121" s="817"/>
      <c r="CE121" s="817"/>
      <c r="CF121" s="875" t="s">
        <v>122</v>
      </c>
      <c r="CG121" s="876"/>
      <c r="CH121" s="876"/>
      <c r="CI121" s="876"/>
      <c r="CJ121" s="876"/>
      <c r="CK121" s="869"/>
      <c r="CL121" s="855"/>
      <c r="CM121" s="855"/>
      <c r="CN121" s="855"/>
      <c r="CO121" s="856"/>
      <c r="CP121" s="835" t="s">
        <v>399</v>
      </c>
      <c r="CQ121" s="836"/>
      <c r="CR121" s="836"/>
      <c r="CS121" s="836"/>
      <c r="CT121" s="836"/>
      <c r="CU121" s="836"/>
      <c r="CV121" s="836"/>
      <c r="CW121" s="836"/>
      <c r="CX121" s="836"/>
      <c r="CY121" s="836"/>
      <c r="CZ121" s="836"/>
      <c r="DA121" s="836"/>
      <c r="DB121" s="836"/>
      <c r="DC121" s="836"/>
      <c r="DD121" s="836"/>
      <c r="DE121" s="836"/>
      <c r="DF121" s="837"/>
      <c r="DG121" s="816">
        <v>118316</v>
      </c>
      <c r="DH121" s="817"/>
      <c r="DI121" s="817"/>
      <c r="DJ121" s="817"/>
      <c r="DK121" s="817"/>
      <c r="DL121" s="817">
        <v>113059</v>
      </c>
      <c r="DM121" s="817"/>
      <c r="DN121" s="817"/>
      <c r="DO121" s="817"/>
      <c r="DP121" s="817"/>
      <c r="DQ121" s="817">
        <v>107763</v>
      </c>
      <c r="DR121" s="817"/>
      <c r="DS121" s="817"/>
      <c r="DT121" s="817"/>
      <c r="DU121" s="817"/>
      <c r="DV121" s="794">
        <v>1.7</v>
      </c>
      <c r="DW121" s="794"/>
      <c r="DX121" s="794"/>
      <c r="DY121" s="794"/>
      <c r="DZ121" s="795"/>
    </row>
    <row r="122" spans="1:130" s="230" customFormat="1" ht="26.25" customHeight="1" x14ac:dyDescent="0.15">
      <c r="A122" s="820"/>
      <c r="B122" s="821"/>
      <c r="C122" s="815" t="s">
        <v>434</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453</v>
      </c>
      <c r="BA122" s="839"/>
      <c r="BB122" s="839"/>
      <c r="BC122" s="839"/>
      <c r="BD122" s="839"/>
      <c r="BE122" s="839"/>
      <c r="BF122" s="839"/>
      <c r="BG122" s="839"/>
      <c r="BH122" s="839"/>
      <c r="BI122" s="839"/>
      <c r="BJ122" s="839"/>
      <c r="BK122" s="839"/>
      <c r="BL122" s="839"/>
      <c r="BM122" s="839"/>
      <c r="BN122" s="839"/>
      <c r="BO122" s="839"/>
      <c r="BP122" s="840"/>
      <c r="BQ122" s="879">
        <v>8174205</v>
      </c>
      <c r="BR122" s="845"/>
      <c r="BS122" s="845"/>
      <c r="BT122" s="845"/>
      <c r="BU122" s="845"/>
      <c r="BV122" s="845">
        <v>8089550</v>
      </c>
      <c r="BW122" s="845"/>
      <c r="BX122" s="845"/>
      <c r="BY122" s="845"/>
      <c r="BZ122" s="845"/>
      <c r="CA122" s="845">
        <v>7653450</v>
      </c>
      <c r="CB122" s="845"/>
      <c r="CC122" s="845"/>
      <c r="CD122" s="845"/>
      <c r="CE122" s="845"/>
      <c r="CF122" s="846">
        <v>120.9</v>
      </c>
      <c r="CG122" s="847"/>
      <c r="CH122" s="847"/>
      <c r="CI122" s="847"/>
      <c r="CJ122" s="847"/>
      <c r="CK122" s="869"/>
      <c r="CL122" s="855"/>
      <c r="CM122" s="855"/>
      <c r="CN122" s="855"/>
      <c r="CO122" s="856"/>
      <c r="CP122" s="835" t="s">
        <v>393</v>
      </c>
      <c r="CQ122" s="836"/>
      <c r="CR122" s="836"/>
      <c r="CS122" s="836"/>
      <c r="CT122" s="836"/>
      <c r="CU122" s="836"/>
      <c r="CV122" s="836"/>
      <c r="CW122" s="836"/>
      <c r="CX122" s="836"/>
      <c r="CY122" s="836"/>
      <c r="CZ122" s="836"/>
      <c r="DA122" s="836"/>
      <c r="DB122" s="836"/>
      <c r="DC122" s="836"/>
      <c r="DD122" s="836"/>
      <c r="DE122" s="836"/>
      <c r="DF122" s="837"/>
      <c r="DG122" s="816">
        <v>9757</v>
      </c>
      <c r="DH122" s="817"/>
      <c r="DI122" s="817"/>
      <c r="DJ122" s="817"/>
      <c r="DK122" s="817"/>
      <c r="DL122" s="817">
        <v>9319</v>
      </c>
      <c r="DM122" s="817"/>
      <c r="DN122" s="817"/>
      <c r="DO122" s="817"/>
      <c r="DP122" s="817"/>
      <c r="DQ122" s="817">
        <v>8873</v>
      </c>
      <c r="DR122" s="817"/>
      <c r="DS122" s="817"/>
      <c r="DT122" s="817"/>
      <c r="DU122" s="817"/>
      <c r="DV122" s="794">
        <v>0.1</v>
      </c>
      <c r="DW122" s="794"/>
      <c r="DX122" s="794"/>
      <c r="DY122" s="794"/>
      <c r="DZ122" s="795"/>
    </row>
    <row r="123" spans="1:130" s="230" customFormat="1" ht="26.25" customHeight="1" x14ac:dyDescent="0.15">
      <c r="A123" s="820"/>
      <c r="B123" s="821"/>
      <c r="C123" s="815" t="s">
        <v>440</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51" t="s">
        <v>177</v>
      </c>
      <c r="BA123" s="251"/>
      <c r="BB123" s="251"/>
      <c r="BC123" s="251"/>
      <c r="BD123" s="251"/>
      <c r="BE123" s="251"/>
      <c r="BF123" s="251"/>
      <c r="BG123" s="251"/>
      <c r="BH123" s="251"/>
      <c r="BI123" s="251"/>
      <c r="BJ123" s="251"/>
      <c r="BK123" s="251"/>
      <c r="BL123" s="251"/>
      <c r="BM123" s="251"/>
      <c r="BN123" s="251"/>
      <c r="BO123" s="877" t="s">
        <v>454</v>
      </c>
      <c r="BP123" s="878"/>
      <c r="BQ123" s="832">
        <v>12391999</v>
      </c>
      <c r="BR123" s="833"/>
      <c r="BS123" s="833"/>
      <c r="BT123" s="833"/>
      <c r="BU123" s="833"/>
      <c r="BV123" s="833">
        <v>13166561</v>
      </c>
      <c r="BW123" s="833"/>
      <c r="BX123" s="833"/>
      <c r="BY123" s="833"/>
      <c r="BZ123" s="833"/>
      <c r="CA123" s="833">
        <v>13129054</v>
      </c>
      <c r="CB123" s="833"/>
      <c r="CC123" s="833"/>
      <c r="CD123" s="833"/>
      <c r="CE123" s="833"/>
      <c r="CF123" s="748"/>
      <c r="CG123" s="749"/>
      <c r="CH123" s="749"/>
      <c r="CI123" s="749"/>
      <c r="CJ123" s="834"/>
      <c r="CK123" s="869"/>
      <c r="CL123" s="855"/>
      <c r="CM123" s="855"/>
      <c r="CN123" s="855"/>
      <c r="CO123" s="856"/>
      <c r="CP123" s="835" t="s">
        <v>391</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30" customFormat="1" ht="26.25" customHeight="1" thickBot="1" x14ac:dyDescent="0.2">
      <c r="A124" s="820"/>
      <c r="B124" s="821"/>
      <c r="C124" s="815" t="s">
        <v>443</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455</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51.5</v>
      </c>
      <c r="BR124" s="831"/>
      <c r="BS124" s="831"/>
      <c r="BT124" s="831"/>
      <c r="BU124" s="831"/>
      <c r="BV124" s="831">
        <v>37.799999999999997</v>
      </c>
      <c r="BW124" s="831"/>
      <c r="BX124" s="831"/>
      <c r="BY124" s="831"/>
      <c r="BZ124" s="831"/>
      <c r="CA124" s="831">
        <v>32.6</v>
      </c>
      <c r="CB124" s="831"/>
      <c r="CC124" s="831"/>
      <c r="CD124" s="831"/>
      <c r="CE124" s="831"/>
      <c r="CF124" s="726"/>
      <c r="CG124" s="727"/>
      <c r="CH124" s="727"/>
      <c r="CI124" s="727"/>
      <c r="CJ124" s="862"/>
      <c r="CK124" s="870"/>
      <c r="CL124" s="870"/>
      <c r="CM124" s="870"/>
      <c r="CN124" s="870"/>
      <c r="CO124" s="871"/>
      <c r="CP124" s="835" t="s">
        <v>456</v>
      </c>
      <c r="CQ124" s="836"/>
      <c r="CR124" s="836"/>
      <c r="CS124" s="836"/>
      <c r="CT124" s="836"/>
      <c r="CU124" s="836"/>
      <c r="CV124" s="836"/>
      <c r="CW124" s="836"/>
      <c r="CX124" s="836"/>
      <c r="CY124" s="836"/>
      <c r="CZ124" s="836"/>
      <c r="DA124" s="836"/>
      <c r="DB124" s="836"/>
      <c r="DC124" s="836"/>
      <c r="DD124" s="836"/>
      <c r="DE124" s="836"/>
      <c r="DF124" s="837"/>
      <c r="DG124" s="763">
        <v>912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30" customFormat="1" ht="26.25" customHeight="1" x14ac:dyDescent="0.15">
      <c r="A125" s="820"/>
      <c r="B125" s="821"/>
      <c r="C125" s="815" t="s">
        <v>445</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51" t="s">
        <v>457</v>
      </c>
      <c r="CL125" s="852"/>
      <c r="CM125" s="852"/>
      <c r="CN125" s="852"/>
      <c r="CO125" s="853"/>
      <c r="CP125" s="860" t="s">
        <v>458</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30" customFormat="1" ht="26.25" customHeight="1" thickBot="1" x14ac:dyDescent="0.2">
      <c r="A126" s="820"/>
      <c r="B126" s="821"/>
      <c r="C126" s="815" t="s">
        <v>447</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54"/>
      <c r="CL126" s="855"/>
      <c r="CM126" s="855"/>
      <c r="CN126" s="855"/>
      <c r="CO126" s="856"/>
      <c r="CP126" s="815" t="s">
        <v>459</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30" customFormat="1" ht="26.25" customHeight="1" x14ac:dyDescent="0.15">
      <c r="A127" s="822"/>
      <c r="B127" s="823"/>
      <c r="C127" s="838" t="s">
        <v>460</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32"/>
      <c r="AV127" s="232"/>
      <c r="AW127" s="232"/>
      <c r="AX127" s="841" t="s">
        <v>461</v>
      </c>
      <c r="AY127" s="812"/>
      <c r="AZ127" s="812"/>
      <c r="BA127" s="812"/>
      <c r="BB127" s="812"/>
      <c r="BC127" s="812"/>
      <c r="BD127" s="812"/>
      <c r="BE127" s="813"/>
      <c r="BF127" s="811" t="s">
        <v>462</v>
      </c>
      <c r="BG127" s="812"/>
      <c r="BH127" s="812"/>
      <c r="BI127" s="812"/>
      <c r="BJ127" s="812"/>
      <c r="BK127" s="812"/>
      <c r="BL127" s="813"/>
      <c r="BM127" s="811" t="s">
        <v>463</v>
      </c>
      <c r="BN127" s="812"/>
      <c r="BO127" s="812"/>
      <c r="BP127" s="812"/>
      <c r="BQ127" s="812"/>
      <c r="BR127" s="812"/>
      <c r="BS127" s="813"/>
      <c r="BT127" s="811" t="s">
        <v>464</v>
      </c>
      <c r="BU127" s="812"/>
      <c r="BV127" s="812"/>
      <c r="BW127" s="812"/>
      <c r="BX127" s="812"/>
      <c r="BY127" s="812"/>
      <c r="BZ127" s="814"/>
      <c r="CA127" s="232"/>
      <c r="CB127" s="232"/>
      <c r="CC127" s="232"/>
      <c r="CD127" s="255"/>
      <c r="CE127" s="255"/>
      <c r="CF127" s="255"/>
      <c r="CG127" s="232"/>
      <c r="CH127" s="232"/>
      <c r="CI127" s="232"/>
      <c r="CJ127" s="254"/>
      <c r="CK127" s="854"/>
      <c r="CL127" s="855"/>
      <c r="CM127" s="855"/>
      <c r="CN127" s="855"/>
      <c r="CO127" s="856"/>
      <c r="CP127" s="815" t="s">
        <v>465</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30" customFormat="1" ht="26.25" customHeight="1" thickBot="1" x14ac:dyDescent="0.2">
      <c r="A128" s="796" t="s">
        <v>466</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467</v>
      </c>
      <c r="X128" s="798"/>
      <c r="Y128" s="798"/>
      <c r="Z128" s="799"/>
      <c r="AA128" s="800">
        <v>1686</v>
      </c>
      <c r="AB128" s="801"/>
      <c r="AC128" s="801"/>
      <c r="AD128" s="801"/>
      <c r="AE128" s="802"/>
      <c r="AF128" s="803" t="s">
        <v>122</v>
      </c>
      <c r="AG128" s="801"/>
      <c r="AH128" s="801"/>
      <c r="AI128" s="801"/>
      <c r="AJ128" s="802"/>
      <c r="AK128" s="803" t="s">
        <v>122</v>
      </c>
      <c r="AL128" s="801"/>
      <c r="AM128" s="801"/>
      <c r="AN128" s="801"/>
      <c r="AO128" s="802"/>
      <c r="AP128" s="804"/>
      <c r="AQ128" s="805"/>
      <c r="AR128" s="805"/>
      <c r="AS128" s="805"/>
      <c r="AT128" s="806"/>
      <c r="AU128" s="232"/>
      <c r="AV128" s="232"/>
      <c r="AW128" s="232"/>
      <c r="AX128" s="807" t="s">
        <v>468</v>
      </c>
      <c r="AY128" s="808"/>
      <c r="AZ128" s="808"/>
      <c r="BA128" s="808"/>
      <c r="BB128" s="808"/>
      <c r="BC128" s="808"/>
      <c r="BD128" s="808"/>
      <c r="BE128" s="809"/>
      <c r="BF128" s="786" t="s">
        <v>122</v>
      </c>
      <c r="BG128" s="787"/>
      <c r="BH128" s="787"/>
      <c r="BI128" s="787"/>
      <c r="BJ128" s="787"/>
      <c r="BK128" s="787"/>
      <c r="BL128" s="810"/>
      <c r="BM128" s="786">
        <v>14.04</v>
      </c>
      <c r="BN128" s="787"/>
      <c r="BO128" s="787"/>
      <c r="BP128" s="787"/>
      <c r="BQ128" s="787"/>
      <c r="BR128" s="787"/>
      <c r="BS128" s="810"/>
      <c r="BT128" s="786">
        <v>20</v>
      </c>
      <c r="BU128" s="787"/>
      <c r="BV128" s="787"/>
      <c r="BW128" s="787"/>
      <c r="BX128" s="787"/>
      <c r="BY128" s="787"/>
      <c r="BZ128" s="788"/>
      <c r="CA128" s="255"/>
      <c r="CB128" s="255"/>
      <c r="CC128" s="255"/>
      <c r="CD128" s="255"/>
      <c r="CE128" s="255"/>
      <c r="CF128" s="255"/>
      <c r="CG128" s="232"/>
      <c r="CH128" s="232"/>
      <c r="CI128" s="232"/>
      <c r="CJ128" s="254"/>
      <c r="CK128" s="857"/>
      <c r="CL128" s="858"/>
      <c r="CM128" s="858"/>
      <c r="CN128" s="858"/>
      <c r="CO128" s="859"/>
      <c r="CP128" s="789" t="s">
        <v>469</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30" customFormat="1" ht="26.25" customHeight="1" x14ac:dyDescent="0.15">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470</v>
      </c>
      <c r="X129" s="777"/>
      <c r="Y129" s="777"/>
      <c r="Z129" s="778"/>
      <c r="AA129" s="779">
        <v>7289509</v>
      </c>
      <c r="AB129" s="780"/>
      <c r="AC129" s="780"/>
      <c r="AD129" s="780"/>
      <c r="AE129" s="781"/>
      <c r="AF129" s="782">
        <v>7028125</v>
      </c>
      <c r="AG129" s="780"/>
      <c r="AH129" s="780"/>
      <c r="AI129" s="780"/>
      <c r="AJ129" s="781"/>
      <c r="AK129" s="782">
        <v>7027966</v>
      </c>
      <c r="AL129" s="780"/>
      <c r="AM129" s="780"/>
      <c r="AN129" s="780"/>
      <c r="AO129" s="781"/>
      <c r="AP129" s="783"/>
      <c r="AQ129" s="784"/>
      <c r="AR129" s="784"/>
      <c r="AS129" s="784"/>
      <c r="AT129" s="785"/>
      <c r="AU129" s="233"/>
      <c r="AV129" s="233"/>
      <c r="AW129" s="233"/>
      <c r="AX129" s="751" t="s">
        <v>471</v>
      </c>
      <c r="AY129" s="752"/>
      <c r="AZ129" s="752"/>
      <c r="BA129" s="752"/>
      <c r="BB129" s="752"/>
      <c r="BC129" s="752"/>
      <c r="BD129" s="752"/>
      <c r="BE129" s="753"/>
      <c r="BF129" s="770" t="s">
        <v>122</v>
      </c>
      <c r="BG129" s="771"/>
      <c r="BH129" s="771"/>
      <c r="BI129" s="771"/>
      <c r="BJ129" s="771"/>
      <c r="BK129" s="771"/>
      <c r="BL129" s="772"/>
      <c r="BM129" s="770">
        <v>19.04</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774" t="s">
        <v>472</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473</v>
      </c>
      <c r="X130" s="777"/>
      <c r="Y130" s="777"/>
      <c r="Z130" s="778"/>
      <c r="AA130" s="779">
        <v>753413</v>
      </c>
      <c r="AB130" s="780"/>
      <c r="AC130" s="780"/>
      <c r="AD130" s="780"/>
      <c r="AE130" s="781"/>
      <c r="AF130" s="782">
        <v>728303</v>
      </c>
      <c r="AG130" s="780"/>
      <c r="AH130" s="780"/>
      <c r="AI130" s="780"/>
      <c r="AJ130" s="781"/>
      <c r="AK130" s="782">
        <v>695471</v>
      </c>
      <c r="AL130" s="780"/>
      <c r="AM130" s="780"/>
      <c r="AN130" s="780"/>
      <c r="AO130" s="781"/>
      <c r="AP130" s="783"/>
      <c r="AQ130" s="784"/>
      <c r="AR130" s="784"/>
      <c r="AS130" s="784"/>
      <c r="AT130" s="785"/>
      <c r="AU130" s="233"/>
      <c r="AV130" s="233"/>
      <c r="AW130" s="233"/>
      <c r="AX130" s="751" t="s">
        <v>474</v>
      </c>
      <c r="AY130" s="752"/>
      <c r="AZ130" s="752"/>
      <c r="BA130" s="752"/>
      <c r="BB130" s="752"/>
      <c r="BC130" s="752"/>
      <c r="BD130" s="752"/>
      <c r="BE130" s="753"/>
      <c r="BF130" s="754">
        <v>8.1999999999999993</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475</v>
      </c>
      <c r="X131" s="761"/>
      <c r="Y131" s="761"/>
      <c r="Z131" s="762"/>
      <c r="AA131" s="763">
        <v>6536096</v>
      </c>
      <c r="AB131" s="764"/>
      <c r="AC131" s="764"/>
      <c r="AD131" s="764"/>
      <c r="AE131" s="765"/>
      <c r="AF131" s="766">
        <v>6299822</v>
      </c>
      <c r="AG131" s="764"/>
      <c r="AH131" s="764"/>
      <c r="AI131" s="764"/>
      <c r="AJ131" s="765"/>
      <c r="AK131" s="766">
        <v>6332495</v>
      </c>
      <c r="AL131" s="764"/>
      <c r="AM131" s="764"/>
      <c r="AN131" s="764"/>
      <c r="AO131" s="765"/>
      <c r="AP131" s="767"/>
      <c r="AQ131" s="768"/>
      <c r="AR131" s="768"/>
      <c r="AS131" s="768"/>
      <c r="AT131" s="769"/>
      <c r="AU131" s="233"/>
      <c r="AV131" s="233"/>
      <c r="AW131" s="233"/>
      <c r="AX131" s="729" t="s">
        <v>476</v>
      </c>
      <c r="AY131" s="730"/>
      <c r="AZ131" s="730"/>
      <c r="BA131" s="730"/>
      <c r="BB131" s="730"/>
      <c r="BC131" s="730"/>
      <c r="BD131" s="730"/>
      <c r="BE131" s="731"/>
      <c r="BF131" s="732">
        <v>32.6</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38" t="s">
        <v>477</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478</v>
      </c>
      <c r="W132" s="742"/>
      <c r="X132" s="742"/>
      <c r="Y132" s="742"/>
      <c r="Z132" s="743"/>
      <c r="AA132" s="744">
        <v>7.4266351049999999</v>
      </c>
      <c r="AB132" s="745"/>
      <c r="AC132" s="745"/>
      <c r="AD132" s="745"/>
      <c r="AE132" s="746"/>
      <c r="AF132" s="747">
        <v>8.9109819290000001</v>
      </c>
      <c r="AG132" s="745"/>
      <c r="AH132" s="745"/>
      <c r="AI132" s="745"/>
      <c r="AJ132" s="746"/>
      <c r="AK132" s="747">
        <v>8.3008829849999994</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479</v>
      </c>
      <c r="W133" s="721"/>
      <c r="X133" s="721"/>
      <c r="Y133" s="721"/>
      <c r="Z133" s="722"/>
      <c r="AA133" s="723">
        <v>7.4</v>
      </c>
      <c r="AB133" s="724"/>
      <c r="AC133" s="724"/>
      <c r="AD133" s="724"/>
      <c r="AE133" s="725"/>
      <c r="AF133" s="723">
        <v>7.8</v>
      </c>
      <c r="AG133" s="724"/>
      <c r="AH133" s="724"/>
      <c r="AI133" s="724"/>
      <c r="AJ133" s="725"/>
      <c r="AK133" s="723">
        <v>8.1999999999999993</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427TLWtx+59orVwdVAccK6nwBzhoRHW3d2bpbmM0sarS/XUYFJCutbEbJRpnnzXCrIF5rqjr2ZLdFkm3rfYaLg==" saltValue="PBYw5LXhJQF6GbjelQ7Lf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480</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k3dgcSV0cohdRakGt86oZRViKgOxUkFCTJgrWZ51W7JbSHNwSXTdHG8rIGC9hgniXuCn1mCqYRlUyBAdoj/Lgw==" saltValue="N0l6hT24THC/wGy+yEFLK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r+RmDn8vBF44ik1ATUt8Tf96P8GSX7gCUIbp3c8WcCw1He3Z6lfbQPykOiUrmNcyW2YcBsjLrwy9k9p1ZaNTEw==" saltValue="DPn2lH1Kfy5S9xzFnQBMTQ==" spinCount="100000" sheet="1" objects="1" scenarios="1"/>
  <dataConsolidate/>
  <phoneticPr fontId="2"/>
  <printOptions horizontalCentered="1" verticalCentered="1"/>
  <pageMargins left="0" right="0" top="0" bottom="0" header="0" footer="0"/>
  <pageSetup paperSize="9" scale="48"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481</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482</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7" t="s">
        <v>483</v>
      </c>
      <c r="AP7" s="272"/>
      <c r="AQ7" s="273" t="s">
        <v>484</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8"/>
      <c r="AP8" s="278" t="s">
        <v>485</v>
      </c>
      <c r="AQ8" s="279" t="s">
        <v>486</v>
      </c>
      <c r="AR8" s="280" t="s">
        <v>487</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29" t="s">
        <v>488</v>
      </c>
      <c r="AL9" s="1130"/>
      <c r="AM9" s="1130"/>
      <c r="AN9" s="1131"/>
      <c r="AO9" s="281">
        <v>2248116</v>
      </c>
      <c r="AP9" s="281">
        <v>85166</v>
      </c>
      <c r="AQ9" s="282">
        <v>78624</v>
      </c>
      <c r="AR9" s="283">
        <v>8.3000000000000007</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29" t="s">
        <v>489</v>
      </c>
      <c r="AL10" s="1130"/>
      <c r="AM10" s="1130"/>
      <c r="AN10" s="1131"/>
      <c r="AO10" s="284">
        <v>52685</v>
      </c>
      <c r="AP10" s="284">
        <v>1996</v>
      </c>
      <c r="AQ10" s="285">
        <v>8393</v>
      </c>
      <c r="AR10" s="286">
        <v>-76.2</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29" t="s">
        <v>490</v>
      </c>
      <c r="AL11" s="1130"/>
      <c r="AM11" s="1130"/>
      <c r="AN11" s="1131"/>
      <c r="AO11" s="284">
        <v>15559</v>
      </c>
      <c r="AP11" s="284">
        <v>589</v>
      </c>
      <c r="AQ11" s="285">
        <v>566</v>
      </c>
      <c r="AR11" s="286">
        <v>4.0999999999999996</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29" t="s">
        <v>491</v>
      </c>
      <c r="AL12" s="1130"/>
      <c r="AM12" s="1130"/>
      <c r="AN12" s="1131"/>
      <c r="AO12" s="284" t="s">
        <v>492</v>
      </c>
      <c r="AP12" s="284" t="s">
        <v>492</v>
      </c>
      <c r="AQ12" s="285">
        <v>4</v>
      </c>
      <c r="AR12" s="286" t="s">
        <v>492</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29" t="s">
        <v>493</v>
      </c>
      <c r="AL13" s="1130"/>
      <c r="AM13" s="1130"/>
      <c r="AN13" s="1131"/>
      <c r="AO13" s="284">
        <v>89964</v>
      </c>
      <c r="AP13" s="284">
        <v>3408</v>
      </c>
      <c r="AQ13" s="285">
        <v>2520</v>
      </c>
      <c r="AR13" s="286">
        <v>35.200000000000003</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29" t="s">
        <v>494</v>
      </c>
      <c r="AL14" s="1130"/>
      <c r="AM14" s="1130"/>
      <c r="AN14" s="1131"/>
      <c r="AO14" s="284">
        <v>9827</v>
      </c>
      <c r="AP14" s="284">
        <v>372</v>
      </c>
      <c r="AQ14" s="285">
        <v>1291</v>
      </c>
      <c r="AR14" s="286">
        <v>-71.2</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2" t="s">
        <v>495</v>
      </c>
      <c r="AL15" s="1133"/>
      <c r="AM15" s="1133"/>
      <c r="AN15" s="1134"/>
      <c r="AO15" s="284">
        <v>-119614</v>
      </c>
      <c r="AP15" s="284">
        <v>-4531</v>
      </c>
      <c r="AQ15" s="285">
        <v>-4844</v>
      </c>
      <c r="AR15" s="286">
        <v>-6.5</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2" t="s">
        <v>177</v>
      </c>
      <c r="AL16" s="1133"/>
      <c r="AM16" s="1133"/>
      <c r="AN16" s="1134"/>
      <c r="AO16" s="284">
        <v>2296537</v>
      </c>
      <c r="AP16" s="284">
        <v>87000</v>
      </c>
      <c r="AQ16" s="285">
        <v>86555</v>
      </c>
      <c r="AR16" s="286">
        <v>0.5</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496</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497</v>
      </c>
      <c r="AP20" s="293" t="s">
        <v>498</v>
      </c>
      <c r="AQ20" s="294" t="s">
        <v>499</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5" t="s">
        <v>500</v>
      </c>
      <c r="AL21" s="1136"/>
      <c r="AM21" s="1136"/>
      <c r="AN21" s="1137"/>
      <c r="AO21" s="297">
        <v>9.58</v>
      </c>
      <c r="AP21" s="298">
        <v>7.95</v>
      </c>
      <c r="AQ21" s="299">
        <v>1.63</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5" t="s">
        <v>501</v>
      </c>
      <c r="AL22" s="1136"/>
      <c r="AM22" s="1136"/>
      <c r="AN22" s="1137"/>
      <c r="AO22" s="302">
        <v>95.7</v>
      </c>
      <c r="AP22" s="303">
        <v>97.2</v>
      </c>
      <c r="AQ22" s="304">
        <v>-1.5</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28" t="s">
        <v>502</v>
      </c>
      <c r="B26" s="1128"/>
      <c r="C26" s="1128"/>
      <c r="D26" s="1128"/>
      <c r="E26" s="1128"/>
      <c r="F26" s="1128"/>
      <c r="G26" s="1128"/>
      <c r="H26" s="1128"/>
      <c r="I26" s="1128"/>
      <c r="J26" s="1128"/>
      <c r="K26" s="1128"/>
      <c r="L26" s="1128"/>
      <c r="M26" s="1128"/>
      <c r="N26" s="1128"/>
      <c r="O26" s="1128"/>
      <c r="P26" s="1128"/>
      <c r="Q26" s="1128"/>
      <c r="R26" s="1128"/>
      <c r="S26" s="1128"/>
      <c r="T26" s="1128"/>
      <c r="U26" s="1128"/>
      <c r="V26" s="1128"/>
      <c r="W26" s="1128"/>
      <c r="X26" s="1128"/>
      <c r="Y26" s="1128"/>
      <c r="Z26" s="1128"/>
      <c r="AA26" s="1128"/>
      <c r="AB26" s="1128"/>
      <c r="AC26" s="1128"/>
      <c r="AD26" s="1128"/>
      <c r="AE26" s="1128"/>
      <c r="AF26" s="1128"/>
      <c r="AG26" s="1128"/>
      <c r="AH26" s="1128"/>
      <c r="AI26" s="1128"/>
      <c r="AJ26" s="1128"/>
      <c r="AK26" s="1128"/>
      <c r="AL26" s="1128"/>
      <c r="AM26" s="1128"/>
      <c r="AN26" s="1128"/>
      <c r="AO26" s="1128"/>
      <c r="AP26" s="1128"/>
      <c r="AQ26" s="1128"/>
      <c r="AR26" s="1128"/>
      <c r="AS26" s="1128"/>
      <c r="AT26" s="267"/>
    </row>
    <row r="27" spans="1:46" x14ac:dyDescent="0.15">
      <c r="A27" s="309"/>
      <c r="AO27" s="262"/>
      <c r="AP27" s="262"/>
      <c r="AQ27" s="262"/>
      <c r="AR27" s="262"/>
      <c r="AS27" s="262"/>
      <c r="AT27" s="262"/>
    </row>
    <row r="28" spans="1:46" ht="17.25" x14ac:dyDescent="0.15">
      <c r="A28" s="263" t="s">
        <v>503</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504</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7" t="s">
        <v>483</v>
      </c>
      <c r="AP30" s="272"/>
      <c r="AQ30" s="273" t="s">
        <v>484</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8"/>
      <c r="AP31" s="278" t="s">
        <v>485</v>
      </c>
      <c r="AQ31" s="279" t="s">
        <v>486</v>
      </c>
      <c r="AR31" s="280" t="s">
        <v>487</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19" t="s">
        <v>505</v>
      </c>
      <c r="AL32" s="1120"/>
      <c r="AM32" s="1120"/>
      <c r="AN32" s="1121"/>
      <c r="AO32" s="312">
        <v>1024530</v>
      </c>
      <c r="AP32" s="312">
        <v>38812</v>
      </c>
      <c r="AQ32" s="313">
        <v>34484</v>
      </c>
      <c r="AR32" s="314">
        <v>12.6</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19" t="s">
        <v>506</v>
      </c>
      <c r="AL33" s="1120"/>
      <c r="AM33" s="1120"/>
      <c r="AN33" s="1121"/>
      <c r="AO33" s="312" t="s">
        <v>492</v>
      </c>
      <c r="AP33" s="312" t="s">
        <v>492</v>
      </c>
      <c r="AQ33" s="313" t="s">
        <v>492</v>
      </c>
      <c r="AR33" s="314" t="s">
        <v>492</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19" t="s">
        <v>507</v>
      </c>
      <c r="AL34" s="1120"/>
      <c r="AM34" s="1120"/>
      <c r="AN34" s="1121"/>
      <c r="AO34" s="312" t="s">
        <v>492</v>
      </c>
      <c r="AP34" s="312" t="s">
        <v>492</v>
      </c>
      <c r="AQ34" s="313" t="s">
        <v>492</v>
      </c>
      <c r="AR34" s="314" t="s">
        <v>492</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19" t="s">
        <v>508</v>
      </c>
      <c r="AL35" s="1120"/>
      <c r="AM35" s="1120"/>
      <c r="AN35" s="1121"/>
      <c r="AO35" s="312">
        <v>181308</v>
      </c>
      <c r="AP35" s="312">
        <v>6869</v>
      </c>
      <c r="AQ35" s="313">
        <v>11558</v>
      </c>
      <c r="AR35" s="314">
        <v>-40.6</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19" t="s">
        <v>509</v>
      </c>
      <c r="AL36" s="1120"/>
      <c r="AM36" s="1120"/>
      <c r="AN36" s="1121"/>
      <c r="AO36" s="312">
        <v>15286</v>
      </c>
      <c r="AP36" s="312">
        <v>579</v>
      </c>
      <c r="AQ36" s="313">
        <v>3181</v>
      </c>
      <c r="AR36" s="314">
        <v>-81.8</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19" t="s">
        <v>510</v>
      </c>
      <c r="AL37" s="1120"/>
      <c r="AM37" s="1120"/>
      <c r="AN37" s="1121"/>
      <c r="AO37" s="312" t="s">
        <v>492</v>
      </c>
      <c r="AP37" s="312" t="s">
        <v>492</v>
      </c>
      <c r="AQ37" s="313">
        <v>154</v>
      </c>
      <c r="AR37" s="314" t="s">
        <v>492</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22" t="s">
        <v>511</v>
      </c>
      <c r="AL38" s="1123"/>
      <c r="AM38" s="1123"/>
      <c r="AN38" s="1124"/>
      <c r="AO38" s="315" t="s">
        <v>492</v>
      </c>
      <c r="AP38" s="315" t="s">
        <v>492</v>
      </c>
      <c r="AQ38" s="316">
        <v>1</v>
      </c>
      <c r="AR38" s="304" t="s">
        <v>492</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22" t="s">
        <v>512</v>
      </c>
      <c r="AL39" s="1123"/>
      <c r="AM39" s="1123"/>
      <c r="AN39" s="1124"/>
      <c r="AO39" s="312" t="s">
        <v>492</v>
      </c>
      <c r="AP39" s="312" t="s">
        <v>492</v>
      </c>
      <c r="AQ39" s="313">
        <v>-2572</v>
      </c>
      <c r="AR39" s="314" t="s">
        <v>492</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19" t="s">
        <v>513</v>
      </c>
      <c r="AL40" s="1120"/>
      <c r="AM40" s="1120"/>
      <c r="AN40" s="1121"/>
      <c r="AO40" s="312">
        <v>-695471</v>
      </c>
      <c r="AP40" s="312">
        <v>-26347</v>
      </c>
      <c r="AQ40" s="313">
        <v>-30360</v>
      </c>
      <c r="AR40" s="314">
        <v>-13.2</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25" t="s">
        <v>287</v>
      </c>
      <c r="AL41" s="1126"/>
      <c r="AM41" s="1126"/>
      <c r="AN41" s="1127"/>
      <c r="AO41" s="312">
        <v>525653</v>
      </c>
      <c r="AP41" s="312">
        <v>19913</v>
      </c>
      <c r="AQ41" s="313">
        <v>16445</v>
      </c>
      <c r="AR41" s="314">
        <v>21.1</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514</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515</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12" t="s">
        <v>483</v>
      </c>
      <c r="AN49" s="1114" t="s">
        <v>516</v>
      </c>
      <c r="AO49" s="1115"/>
      <c r="AP49" s="1115"/>
      <c r="AQ49" s="1115"/>
      <c r="AR49" s="1116"/>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13"/>
      <c r="AN50" s="328" t="s">
        <v>517</v>
      </c>
      <c r="AO50" s="329" t="s">
        <v>518</v>
      </c>
      <c r="AP50" s="330" t="s">
        <v>519</v>
      </c>
      <c r="AQ50" s="331" t="s">
        <v>520</v>
      </c>
      <c r="AR50" s="332" t="s">
        <v>521</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522</v>
      </c>
      <c r="AL51" s="325"/>
      <c r="AM51" s="333">
        <v>1990455</v>
      </c>
      <c r="AN51" s="334">
        <v>69628</v>
      </c>
      <c r="AO51" s="335">
        <v>51.9</v>
      </c>
      <c r="AP51" s="336">
        <v>59119</v>
      </c>
      <c r="AQ51" s="337">
        <v>9.6999999999999993</v>
      </c>
      <c r="AR51" s="338">
        <v>42.2</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523</v>
      </c>
      <c r="AM52" s="341">
        <v>863137</v>
      </c>
      <c r="AN52" s="342">
        <v>30193</v>
      </c>
      <c r="AO52" s="343">
        <v>2.9</v>
      </c>
      <c r="AP52" s="344">
        <v>29900</v>
      </c>
      <c r="AQ52" s="345">
        <v>-14.7</v>
      </c>
      <c r="AR52" s="346">
        <v>17.600000000000001</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524</v>
      </c>
      <c r="AL53" s="325"/>
      <c r="AM53" s="333">
        <v>2483748</v>
      </c>
      <c r="AN53" s="334">
        <v>88639</v>
      </c>
      <c r="AO53" s="335">
        <v>27.3</v>
      </c>
      <c r="AP53" s="336">
        <v>53895</v>
      </c>
      <c r="AQ53" s="337">
        <v>-8.8000000000000007</v>
      </c>
      <c r="AR53" s="338">
        <v>36.1</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523</v>
      </c>
      <c r="AM54" s="341">
        <v>773516</v>
      </c>
      <c r="AN54" s="342">
        <v>27605</v>
      </c>
      <c r="AO54" s="343">
        <v>-8.6</v>
      </c>
      <c r="AP54" s="344">
        <v>31224</v>
      </c>
      <c r="AQ54" s="345">
        <v>4.4000000000000004</v>
      </c>
      <c r="AR54" s="346">
        <v>-13</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525</v>
      </c>
      <c r="AL55" s="325"/>
      <c r="AM55" s="333">
        <v>1008856</v>
      </c>
      <c r="AN55" s="334">
        <v>36845</v>
      </c>
      <c r="AO55" s="335">
        <v>-58.4</v>
      </c>
      <c r="AP55" s="336">
        <v>56181</v>
      </c>
      <c r="AQ55" s="337">
        <v>4.2</v>
      </c>
      <c r="AR55" s="338">
        <v>-62.6</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523</v>
      </c>
      <c r="AM56" s="341">
        <v>681594</v>
      </c>
      <c r="AN56" s="342">
        <v>24893</v>
      </c>
      <c r="AO56" s="343">
        <v>-9.8000000000000007</v>
      </c>
      <c r="AP56" s="344">
        <v>32039</v>
      </c>
      <c r="AQ56" s="345">
        <v>2.6</v>
      </c>
      <c r="AR56" s="346">
        <v>-12.4</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526</v>
      </c>
      <c r="AL57" s="325"/>
      <c r="AM57" s="333">
        <v>695096</v>
      </c>
      <c r="AN57" s="334">
        <v>25880</v>
      </c>
      <c r="AO57" s="335">
        <v>-29.8</v>
      </c>
      <c r="AP57" s="336">
        <v>47730</v>
      </c>
      <c r="AQ57" s="337">
        <v>-15</v>
      </c>
      <c r="AR57" s="338">
        <v>-14.8</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523</v>
      </c>
      <c r="AM58" s="341">
        <v>454626</v>
      </c>
      <c r="AN58" s="342">
        <v>16927</v>
      </c>
      <c r="AO58" s="343">
        <v>-32</v>
      </c>
      <c r="AP58" s="344">
        <v>26378</v>
      </c>
      <c r="AQ58" s="345">
        <v>-17.7</v>
      </c>
      <c r="AR58" s="346">
        <v>-14.3</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527</v>
      </c>
      <c r="AL59" s="325"/>
      <c r="AM59" s="333">
        <v>656194</v>
      </c>
      <c r="AN59" s="334">
        <v>24859</v>
      </c>
      <c r="AO59" s="335">
        <v>-3.9</v>
      </c>
      <c r="AP59" s="336">
        <v>61921</v>
      </c>
      <c r="AQ59" s="337">
        <v>29.7</v>
      </c>
      <c r="AR59" s="338">
        <v>-33.6</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523</v>
      </c>
      <c r="AM60" s="341">
        <v>360191</v>
      </c>
      <c r="AN60" s="342">
        <v>13645</v>
      </c>
      <c r="AO60" s="343">
        <v>-19.399999999999999</v>
      </c>
      <c r="AP60" s="344">
        <v>34719</v>
      </c>
      <c r="AQ60" s="345">
        <v>31.6</v>
      </c>
      <c r="AR60" s="346">
        <v>-51</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528</v>
      </c>
      <c r="AL61" s="347"/>
      <c r="AM61" s="348">
        <v>1366870</v>
      </c>
      <c r="AN61" s="349">
        <v>49170</v>
      </c>
      <c r="AO61" s="350">
        <v>-2.6</v>
      </c>
      <c r="AP61" s="351">
        <v>55769</v>
      </c>
      <c r="AQ61" s="352">
        <v>4</v>
      </c>
      <c r="AR61" s="338">
        <v>-6.6</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523</v>
      </c>
      <c r="AM62" s="341">
        <v>626613</v>
      </c>
      <c r="AN62" s="342">
        <v>22653</v>
      </c>
      <c r="AO62" s="343">
        <v>-13.4</v>
      </c>
      <c r="AP62" s="344">
        <v>30852</v>
      </c>
      <c r="AQ62" s="345">
        <v>1.2</v>
      </c>
      <c r="AR62" s="346">
        <v>-14.6</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eIqKQ6VZr5+ohegToVXTeZ7n+MxQY/W0MnRxrdcRe1+eaGOrWjLirrOU24GKKQaI1GxSXUxtXHGUIwQWxHXtmw==" saltValue="4mZ4SlJbGJeHwb2wJ4yGu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480</v>
      </c>
    </row>
    <row r="121" spans="125:125" ht="13.5" hidden="1" customHeight="1" x14ac:dyDescent="0.15">
      <c r="DU121" s="259"/>
    </row>
  </sheetData>
  <sheetProtection algorithmName="SHA-512" hashValue="qCcPbOCz0cAdLyTo6AhUOEi6xRJ6ZLIyfsjDaj7ldYrsMkJwX4vw/wk1KQzUickezAaGeApN5Xct1RutYllqWA==" saltValue="ZxHS0QPggsRbow+yKXawkA==" spinCount="100000" sheet="1" objects="1" scenarios="1"/>
  <dataConsolidate/>
  <phoneticPr fontId="2"/>
  <printOptions horizontalCentered="1" verticalCentered="1"/>
  <pageMargins left="0" right="0" top="0.19685039370078741" bottom="0" header="0.39370078740157483" footer="0"/>
  <pageSetup paperSize="9" scale="38"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480</v>
      </c>
    </row>
  </sheetData>
  <sheetProtection algorithmName="SHA-512" hashValue="1/MqfhY/9sNO/oz3wVsefgI+vMzK3qai8D7yWHYmKf5kbfCOsLEQtztD9qsWAVbO2Qv1Zh6Gk5q/yn3IRKDJQQ==" saltValue="0OU2vWvG8vx4bW8CZLN6L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530</v>
      </c>
      <c r="G46" s="8" t="s">
        <v>531</v>
      </c>
      <c r="H46" s="8" t="s">
        <v>532</v>
      </c>
      <c r="I46" s="8" t="s">
        <v>533</v>
      </c>
      <c r="J46" s="9" t="s">
        <v>534</v>
      </c>
    </row>
    <row r="47" spans="2:10" ht="57.75" customHeight="1" x14ac:dyDescent="0.15">
      <c r="B47" s="10"/>
      <c r="C47" s="1138" t="s">
        <v>3</v>
      </c>
      <c r="D47" s="1138"/>
      <c r="E47" s="1139"/>
      <c r="F47" s="11">
        <v>14.44</v>
      </c>
      <c r="G47" s="12">
        <v>13.84</v>
      </c>
      <c r="H47" s="12">
        <v>13.2</v>
      </c>
      <c r="I47" s="12">
        <v>13.77</v>
      </c>
      <c r="J47" s="13">
        <v>11.72</v>
      </c>
    </row>
    <row r="48" spans="2:10" ht="57.75" customHeight="1" x14ac:dyDescent="0.15">
      <c r="B48" s="14"/>
      <c r="C48" s="1140" t="s">
        <v>4</v>
      </c>
      <c r="D48" s="1140"/>
      <c r="E48" s="1141"/>
      <c r="F48" s="15">
        <v>5.93</v>
      </c>
      <c r="G48" s="16">
        <v>10.43</v>
      </c>
      <c r="H48" s="16">
        <v>15.86</v>
      </c>
      <c r="I48" s="16">
        <v>15.16</v>
      </c>
      <c r="J48" s="17">
        <v>15.11</v>
      </c>
    </row>
    <row r="49" spans="2:10" ht="57.75" customHeight="1" thickBot="1" x14ac:dyDescent="0.2">
      <c r="B49" s="18"/>
      <c r="C49" s="1142" t="s">
        <v>5</v>
      </c>
      <c r="D49" s="1142"/>
      <c r="E49" s="1143"/>
      <c r="F49" s="19">
        <v>1.06</v>
      </c>
      <c r="G49" s="20">
        <v>4.75</v>
      </c>
      <c r="H49" s="20">
        <v>5.91</v>
      </c>
      <c r="I49" s="20" t="s">
        <v>535</v>
      </c>
      <c r="J49" s="21" t="s">
        <v>536</v>
      </c>
    </row>
    <row r="50" spans="2:10" x14ac:dyDescent="0.15"/>
  </sheetData>
  <sheetProtection algorithmName="SHA-512" hashValue="07N9I1KbXuXW6JN/emBvhuDRIF9nczR1P9OXCVE7nkAA9AefCCwYQ0rRoCUt4bvMwX4+jWsh3xN3eA/aHS0rtg==" saltValue="FEsbaxrtsALYhmlPDulof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17</vt:i4>
      </vt:variant>
    </vt:vector>
  </HeadingPairs>
  <TitlesOfParts>
    <vt:vector baseType="lpstr" size="17">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2025-03-14T07:29:37Z</cp:lastPrinted>
  <dcterms:created xsi:type="dcterms:W3CDTF">2025-02-19T02:46:16Z</dcterms:created>
  <dcterms:modified xsi:type="dcterms:W3CDTF">2025-09-04T01:59:35Z</dcterms:modified>
</cp:coreProperties>
</file>