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5601"/>
  <workbookPr/>
  <xr:revisionPtr xr6:coauthVersionLast="47" xr6:coauthVersionMax="47" documentId="13_ncr:1_{98007FE3-BE14-4352-AD1C-FFD6D7A59E30}" revIDLastSave="0" xr10:uidLastSave="{00000000-0000-0000-0000-000000000000}"/>
  <bookViews>
    <workbookView xr2:uid="{00000000-000D-0000-FFFF-FFFF00000000}" windowHeight="11040" windowWidth="20730" xWindow="-1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AM36" i="10"/>
  <c r="C36" i="10"/>
  <c r="CO35" i="10"/>
  <c r="CO34" i="10"/>
  <c r="BW34" i="10"/>
  <c r="BW35" i="10" s="1"/>
  <c r="BW36" i="10" s="1"/>
  <c r="BW37" i="10" s="1"/>
  <c r="BW38" i="10" s="1"/>
  <c r="BW39" i="10" s="1"/>
  <c r="C34" i="10"/>
  <c r="C35" i="10" s="1"/>
  <c r="U34" i="10" l="1"/>
  <c r="U35" i="10" s="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<sst xmlns="http://schemas.openxmlformats.org/spreadsheetml/2006/main" count="1189" uniqueCount="620">
  <si>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</si>
  <si>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</si>
  <si>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</si>
  <si>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</si>
  <si>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</si>
  <si>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</si>
  <si>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</si>
  <si>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</si>
  <si>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</si>
  <si>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</si>
  <si>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</si>
  <si>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</si>
  <si>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</si>
  <si>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</si>
  <si>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</si>
  <si>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</si>
  <si>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</si>
  <si>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</si>
  <si>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</si>
  <si>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</si>
  <si>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</si>
  <si>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</si>
  <si>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</si>
  <si>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</si>
  <si>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</si>
  <si>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</si>
  <si>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</si>
  <si>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</si>
  <si>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</si>
  <si>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</si>
  <si>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</si>
  <si>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</si>
  <si>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</si>
  <si>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</si>
  <si>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</si>
  <si>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</si>
  <si>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</si>
  <si>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</si>
  <si>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</si>
  <si>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</si>
  <si>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</si>
  <si>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</si>
  <si>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</si>
  <si>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</si>
  <si>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</si>
  <si>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</si>
  <si>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</si>
  <si>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</si>
  <si>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</si>
  <si>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</si>
  <si>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</si>
  <si>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</si>
  <si>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</si>
  <si>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</si>
  <si>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</si>
  <si>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</si>
  <si>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</si>
  <si>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</si>
  <si>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</si>
  <si>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</si>
  <si>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</si>
  <si>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</si>
  <si>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</si>
  <si>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</si>
  <si>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</si>
  <si>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</si>
  <si>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</si>
  <si>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</si>
  <si>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</si>
  <si>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</si>
  <si>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</si>
  <si>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</si>
  <si>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</si>
  <si>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</si>
  <si>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</si>
  <si>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</si>
  <si>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</si>
  <si>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</si>
  <si>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</si>
  <si>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</si>
  <si>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</si>
  <si>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</si>
  <si>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</si>
  <si>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</si>
  <si>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</si>
  <si>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</si>
  <si>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</si>
  <si>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</si>
  <si>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</si>
  <si>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</si>
  <si>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</si>
  <si>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</si>
  <si>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</si>
  <si>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</si>
  <si>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</si>
  <si>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</si>
  <si>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</si>
  <si>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</si>
  <si>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</si>
  <si>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</si>
  <si>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養老町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</si>
  <si>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</si>
  <si>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</si>
  <si>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</si>
  <si>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</si>
  <si>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</si>
  <si>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</si>
  <si>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</si>
  <si>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</si>
  <si>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</si>
  <si>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</si>
  <si>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</si>
  <si>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</si>
  <si>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</si>
  <si>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</si>
  <si>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</si>
  <si>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</si>
  <si>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</si>
  <si>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</si>
  <si>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</si>
  <si>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</si>
  <si>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</si>
  <si>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</si>
  <si>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</si>
  <si>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</si>
  <si>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</si>
  <si>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</si>
  <si>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</si>
  <si>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</si>
  <si>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</si>
  <si>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</si>
  <si>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</si>
  <si>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</si>
  <si>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</si>
  <si>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</si>
  <si>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</si>
  <si>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</si>
  <si>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</si>
  <si>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</si>
  <si>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</si>
  <si>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</si>
  <si>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</si>
  <si>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</si>
  <si>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</si>
  <si>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</si>
  <si>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</si>
  <si>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</si>
  <si>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</si>
  <si>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</si>
  <si>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</si>
  <si>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</si>
  <si>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</si>
  <si>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</si>
  <si>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</si>
  <si>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</si>
  <si>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</si>
  <si>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</si>
  <si>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</si>
  <si>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</si>
  <si>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</si>
  <si>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</si>
  <si>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</si>
  <si>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</si>
  <si>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</si>
  <si>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</si>
  <si>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</si>
  <si>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</si>
  <si>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</si>
  <si>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</si>
  <si>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</si>
  <si>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</si>
  <si>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</si>
  <si>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</si>
  <si>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</si>
  <si>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</si>
  <si>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</si>
  <si>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</si>
  <si>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</si>
  <si>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</si>
  <si>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</si>
  <si>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</si>
  <si>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</si>
  <si>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</si>
  <si>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</si>
  <si>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</si>
  <si>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</si>
  <si>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</si>
  <si>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</si>
  <si>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</si>
  <si>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</si>
  <si>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</si>
  <si>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</si>
  <si>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</si>
  <si>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</si>
  <si>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</si>
  <si>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</si>
  <si>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</si>
  <si>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</si>
  <si>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</si>
  <si>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</si>
  <si>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</si>
  <si>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</si>
  <si>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</si>
  <si>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</si>
  <si>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</si>
  <si>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</si>
  <si>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</si>
  <si>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</si>
  <si>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</si>
  <si>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</si>
  <si>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</si>
  <si>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</si>
  <si>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</si>
  <si>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</si>
  <si>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</si>
  <si>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</si>
  <si>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</si>
  <si>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</si>
  <si>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岐阜県養老町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</si>
  <si>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</si>
  <si>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</si>
  <si>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</si>
  <si>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</si>
  <si>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</si>
  <si>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</si>
  <si>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</si>
  <si>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</si>
  <si>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</si>
  <si>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</si>
  <si>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</si>
  <si>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</si>
  <si>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</si>
  <si>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</si>
  <si>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</si>
  <si>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</si>
  <si>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</si>
  <si>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</si>
  <si>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</si>
  <si>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</si>
  <si>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</si>
  <si>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</si>
  <si>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</si>
  <si>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</si>
  <si>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</si>
  <si>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</si>
  <si>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</si>
  <si>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</si>
  <si>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</si>
  <si>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</si>
  <si>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</si>
  <si>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</si>
  <si>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</si>
  <si>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</si>
  <si>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</si>
  <si>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</si>
  <si>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</si>
  <si>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</si>
  <si>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</si>
  <si>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</si>
  <si>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</si>
  <si>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</si>
  <si>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</si>
  <si>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</si>
  <si>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</si>
  <si>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</si>
  <si>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</si>
  <si>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</si>
  <si>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</si>
  <si>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</si>
  <si>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</si>
  <si>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</si>
  <si>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</si>
  <si>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</si>
  <si>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</si>
  <si>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</si>
  <si>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</si>
  <si>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</si>
  <si>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</si>
  <si>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</si>
  <si>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</si>
  <si>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</si>
  <si>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</si>
  <si>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</si>
  <si>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</si>
  <si>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</si>
  <si>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</si>
  <si>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</si>
  <si>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</si>
  <si>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</si>
  <si>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</si>
  <si>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</si>
  <si>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</si>
  <si>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</si>
  <si>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</si>
  <si>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</si>
  <si>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</si>
  <si>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</si>
  <si>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</si>
  <si>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</si>
  <si>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</si>
  <si>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</si>
  <si>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</si>
  <si>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</si>
  <si>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</si>
  <si>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</si>
  <si>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</si>
  <si>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</si>
  <si>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</si>
  <si>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</si>
  <si>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</si>
  <si>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</si>
  <si>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</si>
  <si>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</si>
  <si>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</si>
  <si>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</si>
  <si>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</si>
  <si>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</si>
  <si>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</si>
  <si>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</si>
  <si>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</si>
  <si>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</si>
  <si>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</si>
  <si>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</si>
  <si>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</si>
  <si>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</si>
  <si>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</si>
  <si>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</si>
  <si>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</si>
  <si>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</si>
  <si>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</si>
  <si>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</si>
  <si>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</si>
  <si>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</si>
  <si>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</si>
  <si>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</si>
  <si>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</si>
  <si>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</si>
  <si>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</si>
  <si>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</si>
  <si>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</si>
  <si>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</si>
  <si>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</si>
  <si>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</si>
  <si>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</si>
  <si>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</si>
  <si>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</si>
  <si>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</si>
  <si>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</si>
  <si>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</si>
  <si>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</si>
  <si>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</si>
  <si>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</si>
  <si>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</si>
  <si>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</si>
  <si>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</si>
  <si>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</si>
  <si>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</si>
  <si>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</si>
  <si>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</si>
  <si>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</si>
  <si>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</si>
  <si>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</si>
  <si>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</si>
  <si>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</si>
  <si>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</si>
  <si>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</si>
  <si>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</si>
  <si>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</si>
  <si>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</si>
  <si>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</si>
  <si>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岐阜県養老町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</si>
  <si>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</si>
  <si>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</si>
  <si>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</si>
  <si>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</si>
  <si>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</si>
  <si>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</si>
  <si>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</si>
  <si>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</si>
  <si>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</si>
  <si>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</si>
  <si>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</si>
  <si>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</si>
  <si>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</si>
  <si>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</si>
  <si>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</si>
  <si>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</si>
  <si>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</si>
  <si>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</si>
  <si>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</si>
  <si>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</si>
  <si>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</si>
  <si>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</si>
  <si>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</si>
  <si>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</si>
  <si>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</si>
  <si>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</si>
  <si>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</si>
  <si>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</si>
  <si>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</si>
  <si>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</si>
  <si>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</si>
  <si>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</si>
  <si>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</si>
  <si>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</si>
  <si>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</si>
  <si>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</si>
  <si>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介護サービス事業特別会計</t>
    <phoneticPr fontId="5"/>
  </si>
  <si>
    <t>後期高齢者医療特別会計</t>
    <phoneticPr fontId="5"/>
  </si>
  <si>
    <t>上水道事業会計</t>
    <phoneticPr fontId="5"/>
  </si>
  <si>
    <t>法適用企業</t>
    <phoneticPr fontId="5"/>
  </si>
  <si>
    <t>公共下水道事業会計</t>
    <phoneticPr fontId="5"/>
  </si>
  <si>
    <t>簡易水道特別会計</t>
    <phoneticPr fontId="5"/>
  </si>
  <si>
    <t>法非適用企業</t>
    <phoneticPr fontId="5"/>
  </si>
  <si>
    <t>食肉事業センター特別会計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</si>
  <si>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</si>
  <si>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</si>
  <si>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</si>
  <si>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</si>
  <si>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</si>
  <si>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</si>
  <si>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</si>
  <si>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</si>
  <si>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</si>
  <si>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</si>
  <si>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</si>
  <si>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</si>
  <si>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</si>
  <si>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</si>
  <si>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</si>
  <si>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</si>
  <si>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</si>
  <si>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</si>
  <si>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</si>
  <si>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</si>
  <si>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</si>
  <si>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</si>
  <si>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</si>
  <si>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</si>
  <si>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</si>
  <si>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</si>
  <si>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</si>
  <si>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</si>
  <si>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</si>
  <si>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</si>
  <si>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</si>
  <si>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</si>
  <si>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</si>
  <si>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</si>
  <si>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</si>
  <si>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</si>
  <si>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</si>
  <si>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</si>
  <si>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</si>
  <si>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</si>
  <si>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</si>
  <si>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</si>
  <si>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</si>
  <si>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</si>
  <si>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</si>
  <si>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</si>
  <si>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</si>
  <si>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</si>
  <si>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</si>
  <si>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</si>
  <si>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</si>
  <si>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</si>
  <si>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</si>
  <si>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</si>
  <si>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</si>
  <si>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</si>
  <si>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</si>
  <si>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</si>
  <si>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</si>
  <si>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</si>
  <si>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</si>
  <si>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</si>
  <si>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</si>
  <si>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</si>
  <si>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</si>
  <si>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</si>
  <si>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</si>
  <si>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</si>
  <si>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</si>
  <si>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</si>
  <si>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</si>
  <si>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</si>
  <si>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</si>
  <si>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</si>
  <si>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上水道事業会計</t>
    <phoneticPr fontId="5"/>
  </si>
  <si>
    <t>-</t>
    <phoneticPr fontId="5"/>
  </si>
  <si>
    <t>(Ｆ)</t>
    <phoneticPr fontId="5"/>
  </si>
  <si>
    <t>介護サービス事業特別会計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</si>
  <si>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</si>
  <si>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</si>
  <si>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</si>
  <si>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</si>
  <si>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</si>
  <si>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</si>
  <si>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</si>
  <si>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</si>
  <si>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</si>
  <si>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</si>
  <si>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</si>
  <si>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</si>
  <si>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</si>
  <si>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</si>
  <si>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</si>
  <si>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</si>
  <si>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</si>
  <si>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</si>
  <si>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</si>
  <si>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</si>
  <si>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</si>
  <si>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</si>
  <si>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</si>
  <si>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</si>
  <si>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</si>
  <si>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</si>
  <si>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</si>
  <si>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</si>
  <si>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</si>
  <si>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</si>
  <si>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</si>
  <si>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</si>
  <si>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</si>
  <si>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</si>
  <si>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</si>
  <si>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</si>
  <si>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</si>
  <si>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</si>
  <si>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</si>
  <si>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</si>
  <si>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</si>
  <si>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</si>
  <si>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</si>
  <si>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</si>
  <si>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</si>
  <si>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</si>
  <si>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</si>
  <si>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</si>
  <si>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</si>
  <si>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</si>
  <si>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</si>
  <si>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</si>
  <si>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</si>
  <si>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</si>
  <si>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</si>
  <si>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</si>
  <si>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</si>
  <si>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</si>
  <si>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</si>
  <si>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</si>
  <si>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</si>
  <si>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</si>
  <si>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</si>
  <si>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</si>
  <si>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</si>
  <si>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</si>
  <si>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</si>
  <si>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</si>
  <si>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</si>
  <si>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</si>
  <si>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</si>
  <si>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</si>
  <si>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</si>
  <si>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</si>
  <si>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</si>
  <si>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</si>
  <si>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</si>
  <si>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</si>
  <si>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</si>
  <si>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</si>
  <si>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</si>
  <si>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</si>
  <si>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</si>
  <si>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0.22</t>
  </si>
  <si>
    <t>▲ 1.21</t>
  </si>
  <si>
    <t>一般会計</t>
  </si>
  <si>
    <t>国民健康保険特別会計</t>
  </si>
  <si>
    <t>上水道事業会計</t>
  </si>
  <si>
    <t>介護保険事業特別会計</t>
  </si>
  <si>
    <t>住宅新築資金等貸付特別会計</t>
  </si>
  <si>
    <t>簡易水道特別会計</t>
  </si>
  <si>
    <t>公共下水道事業会計</t>
  </si>
  <si>
    <t>食肉事業センター特別会計</t>
  </si>
  <si>
    <t>その他会計（赤字）</t>
  </si>
  <si>
    <t>その他会計（黒字）</t>
  </si>
  <si>
    <t>（百万円）</t>
    <phoneticPr fontId="5"/>
  </si>
  <si>
    <t>H30</t>
    <phoneticPr fontId="5"/>
  </si>
  <si>
    <t>R01</t>
    <phoneticPr fontId="5"/>
  </si>
  <si>
    <t>R02</t>
    <phoneticPr fontId="5"/>
  </si>
  <si>
    <t>R03</t>
    <phoneticPr fontId="5"/>
  </si>
  <si>
    <t>R04</t>
    <phoneticPr fontId="5"/>
  </si>
  <si>
    <t>基金繰入金496百万円</t>
    <rPh sb="0" eb="2">
      <t>キキン</t>
    </rPh>
    <rPh sb="2" eb="4">
      <t>クリイレ</t>
    </rPh>
    <rPh sb="4" eb="5">
      <t>キン</t>
    </rPh>
    <rPh sb="8" eb="11">
      <t>ヒャクマンエン</t>
    </rPh>
    <phoneticPr fontId="2"/>
  </si>
  <si>
    <t>南濃衛生施設利用事務組合</t>
    <rPh sb="0" eb="4">
      <t>ナンノウエイセイ</t>
    </rPh>
    <rPh sb="4" eb="8">
      <t>シセツリヨウ</t>
    </rPh>
    <rPh sb="8" eb="12">
      <t>ジムクミアイ</t>
    </rPh>
    <phoneticPr fontId="2"/>
  </si>
  <si>
    <t>西南濃粗大廃棄物処理組合</t>
    <rPh sb="0" eb="1">
      <t>ニシ</t>
    </rPh>
    <rPh sb="1" eb="3">
      <t>ナンノウ</t>
    </rPh>
    <rPh sb="3" eb="5">
      <t>ソダイ</t>
    </rPh>
    <rPh sb="5" eb="8">
      <t>ハイキブツ</t>
    </rPh>
    <rPh sb="8" eb="12">
      <t>ショリクミアイ</t>
    </rPh>
    <phoneticPr fontId="2"/>
  </si>
  <si>
    <t>岐阜県後期高齢者医療連合（一般会計分）</t>
    <rPh sb="0" eb="3">
      <t>ギフケン</t>
    </rPh>
    <rPh sb="3" eb="5">
      <t>コウキ</t>
    </rPh>
    <rPh sb="5" eb="8">
      <t>コウレイシャ</t>
    </rPh>
    <rPh sb="8" eb="10">
      <t>イリョウ</t>
    </rPh>
    <rPh sb="10" eb="12">
      <t>レンゴウ</t>
    </rPh>
    <rPh sb="13" eb="18">
      <t>イッパンカイケイブン</t>
    </rPh>
    <phoneticPr fontId="2"/>
  </si>
  <si>
    <t>岐阜県後期高齢者医療連合（特別会計分）</t>
    <rPh sb="0" eb="3">
      <t>ギフケン</t>
    </rPh>
    <rPh sb="3" eb="5">
      <t>コウキ</t>
    </rPh>
    <rPh sb="5" eb="8">
      <t>コウレイシャ</t>
    </rPh>
    <rPh sb="8" eb="10">
      <t>イリョウ</t>
    </rPh>
    <rPh sb="10" eb="12">
      <t>レンゴウ</t>
    </rPh>
    <rPh sb="13" eb="18">
      <t>トクベツカイケイブン</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</si>
  <si>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</si>
  <si>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2">
      <t>タイショクテアテ</t>
    </rPh>
    <rPh sb="12" eb="14">
      <t>クミアイ</t>
    </rPh>
    <phoneticPr fontId="2"/>
  </si>
  <si>
    <t>養老町スポーツ連盟</t>
    <rPh sb="0" eb="3">
      <t>ヨウロウチョウ</t>
    </rPh>
    <rPh sb="7" eb="9">
      <t>レンメイ</t>
    </rPh>
    <phoneticPr fontId="2"/>
  </si>
  <si>
    <t>養老町土地開発公社</t>
    <rPh sb="0" eb="3">
      <t>ヨウロウチョウ</t>
    </rPh>
    <rPh sb="3" eb="9">
      <t>トチカイハツコウシャ</t>
    </rPh>
    <phoneticPr fontId="2"/>
  </si>
  <si>
    <t>○</t>
    <phoneticPr fontId="2"/>
  </si>
  <si>
    <t>ふるさと応援基金</t>
    <rPh sb="4" eb="6">
      <t>オウエン</t>
    </rPh>
    <rPh sb="6" eb="8">
      <t>キキン</t>
    </rPh>
    <phoneticPr fontId="5"/>
  </si>
  <si>
    <t>長寿社会福祉基金</t>
    <rPh sb="0" eb="2">
      <t>チョウジュ</t>
    </rPh>
    <rPh sb="2" eb="4">
      <t>シャカイ</t>
    </rPh>
    <rPh sb="4" eb="6">
      <t>フクシ</t>
    </rPh>
    <rPh sb="6" eb="8">
      <t>キキン</t>
    </rPh>
    <phoneticPr fontId="2"/>
  </si>
  <si>
    <t>まちづくり整備基金</t>
    <rPh sb="5" eb="7">
      <t>セイビ</t>
    </rPh>
    <rPh sb="7" eb="9">
      <t>キキン</t>
    </rPh>
    <phoneticPr fontId="2"/>
  </si>
  <si>
    <t>薩摩義士史跡整備基金</t>
    <rPh sb="0" eb="4">
      <t>サツマギシ</t>
    </rPh>
    <rPh sb="4" eb="6">
      <t>シセキ</t>
    </rPh>
    <rPh sb="6" eb="8">
      <t>セイビ</t>
    </rPh>
    <rPh sb="8" eb="10">
      <t>キキン</t>
    </rPh>
    <phoneticPr fontId="2"/>
  </si>
  <si>
    <t>山口俊郎基金</t>
    <rPh sb="0" eb="2">
      <t>ヤマグチ</t>
    </rPh>
    <rPh sb="2" eb="4">
      <t>トシロウ</t>
    </rPh>
    <rPh sb="4" eb="6">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</si>
  <si>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</si>
  <si>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</si>
  <si>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</si>
  <si>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</si>
  <si>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</si>
  <si>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ついては、地方債残高が前年より約6.6億円減少しているものの、類似団体内平均値と比較して依然として高い水準にあり、非常に多い状態が続いている。ただし、令和元年から減少傾向が続いており、本年度は前年度よりは13.7ポイント減少し、37.8ポイントとなった。また、実質公債費比率はほぼ同水準で推移しており、類似団体の平均値と比較してやや高い状態が続いている。今後は、経常的経費の見直しによって基金残高を増加させるとともに、地方債の新規発行については慎重に対応する必要がある。</t>
    <rPh sb="43" eb="44">
      <t>ナイ</t>
    </rPh>
    <rPh sb="83" eb="85">
      <t>レイワ</t>
    </rPh>
    <rPh sb="85" eb="87">
      <t>ガンネン</t>
    </rPh>
    <rPh sb="89" eb="91">
      <t>ゲンショウ</t>
    </rPh>
    <rPh sb="91" eb="93">
      <t>ケイコウ</t>
    </rPh>
    <rPh sb="94" eb="95">
      <t>ツヅ</t>
    </rPh>
    <rPh sb="100" eb="103">
      <t>ホンネンド</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</si>
  <si>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</si>
  <si>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</si>
  <si>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</si>
  <si>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前年度より13.7ポイント減少であったが、類似団体内平均値を大幅に上回っている。有形固定資産減価償却率は前年度より1.6ポイント増加しているが、類似団体内平均値を下回っている。今後も施設全体の老朽が進んでいくと見られ、令和4年3月に改定された公共施設等総合管理計画に基づき統廃合も十分に検討し、地方債の新規発行を抑制しつつ、適切な維持管理を進める必要がある。</t>
    <rPh sb="8" eb="11">
      <t>ゼンネンド</t>
    </rPh>
    <rPh sb="21" eb="23">
      <t>ゲンショウ</t>
    </rPh>
    <rPh sb="29" eb="33">
      <t>ルイジダンタイ</t>
    </rPh>
    <rPh sb="33" eb="34">
      <t>ナイ</t>
    </rPh>
    <rPh sb="34" eb="37">
      <t>ヘイキンチ</t>
    </rPh>
    <rPh sb="38" eb="40">
      <t>オオハバ</t>
    </rPh>
    <rPh sb="41" eb="42">
      <t>ウエ</t>
    </rPh>
    <rPh sb="42" eb="43">
      <t>マワ</t>
    </rPh>
    <rPh sb="60" eb="63">
      <t>ゼンネンド</t>
    </rPh>
    <rPh sb="72" eb="74">
      <t>ゾウカ</t>
    </rPh>
    <rPh sb="84" eb="85">
      <t>ウチ</t>
    </rPh>
    <rPh sb="85" eb="88">
      <t>ヘイキンチ</t>
    </rPh>
    <rPh sb="90" eb="91">
      <t>マワ</t>
    </rPh>
    <rPh sb="113" eb="114">
      <t>ミ</t>
    </rPh>
    <rPh sb="120" eb="121">
      <t>ネン</t>
    </rPh>
    <rPh sb="121" eb="123">
      <t>サンガツ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</si>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</sst>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40"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4E06281-4B8F-4E15-A998-601AD435A6E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53895</c:v>
                </c:pt>
                <c:pt idx="3">
                  <c:v>56181</c:v>
                </c:pt>
                <c:pt idx="4">
                  <c:v>47730</c:v>
                </c:pt>
              </c:numCache>
            </c:numRef>
          </c:val>
          <c:smooth val="0"/>
          <c:extLst>
            <c:ext xmlns:c16="http://schemas.microsoft.com/office/drawing/2014/chart" uri="{C3380CC4-5D6E-409C-BE32-E72D297353CC}">
              <c16:uniqueId val="{00000000-ED4D-431E-A256-26DCC02728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45850</c:v>
                </c:pt>
                <c:pt idx="1">
                  <c:v>69628</c:v>
                </c:pt>
                <c:pt idx="2">
                  <c:v>88639</c:v>
                </c:pt>
                <c:pt idx="3">
                  <c:v>36845</c:v>
                </c:pt>
                <c:pt idx="4">
                  <c:v>25880</c:v>
                </c:pt>
              </c:numCache>
            </c:numRef>
          </c:val>
          <c:smooth val="0"/>
          <c:extLst>
            <c:ext xmlns:c16="http://schemas.microsoft.com/office/drawing/2014/chart" uri="{C3380CC4-5D6E-409C-BE32-E72D297353CC}">
              <c16:uniqueId val="{00000001-ED4D-431E-A256-26DCC02728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4.8600000000000003</c:v>
                </c:pt>
                <c:pt idx="1">
                  <c:v>5.93</c:v>
                </c:pt>
                <c:pt idx="2">
                  <c:v>10.43</c:v>
                </c:pt>
                <c:pt idx="3">
                  <c:v>15.86</c:v>
                </c:pt>
                <c:pt idx="4">
                  <c:v>15.16</c:v>
                </c:pt>
              </c:numCache>
            </c:numRef>
          </c:val>
          <c:extLst>
            <c:ext xmlns:c16="http://schemas.microsoft.com/office/drawing/2014/chart" uri="{C3380CC4-5D6E-409C-BE32-E72D297353CC}">
              <c16:uniqueId val="{00000000-C41F-4771-8E13-91458D3E7FB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14.4</c:v>
                </c:pt>
                <c:pt idx="1">
                  <c:v>14.44</c:v>
                </c:pt>
                <c:pt idx="2">
                  <c:v>13.84</c:v>
                </c:pt>
                <c:pt idx="3">
                  <c:v>13.2</c:v>
                </c:pt>
                <c:pt idx="4">
                  <c:v>13.77</c:v>
                </c:pt>
              </c:numCache>
            </c:numRef>
          </c:val>
          <c:extLst>
            <c:ext xmlns:c16="http://schemas.microsoft.com/office/drawing/2014/chart" uri="{C3380CC4-5D6E-409C-BE32-E72D297353CC}">
              <c16:uniqueId val="{00000001-C41F-4771-8E13-91458D3E7FB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-0.22</c:v>
                </c:pt>
                <c:pt idx="1">
                  <c:v>1.06</c:v>
                </c:pt>
                <c:pt idx="2">
                  <c:v>4.75</c:v>
                </c:pt>
                <c:pt idx="3">
                  <c:v>5.91</c:v>
                </c:pt>
                <c:pt idx="4">
                  <c:v>-1.21</c:v>
                </c:pt>
              </c:numCache>
            </c:numRef>
          </c:val>
          <c:smooth val="0"/>
          <c:extLst>
            <c:ext xmlns:c16="http://schemas.microsoft.com/office/drawing/2014/chart" uri="{C3380CC4-5D6E-409C-BE32-E72D297353CC}">
              <c16:uniqueId val="{00000002-C41F-4771-8E13-91458D3E7FB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0.21</c:v>
                </c:pt>
                <c:pt idx="2">
                  <c:v>#N/A</c:v>
                </c:pt>
                <c:pt idx="3">
                  <c:v>0.27</c:v>
                </c:pt>
                <c:pt idx="4">
                  <c:v>#N/A</c:v>
                </c:pt>
                <c:pt idx="5">
                  <c:v>7.0000000000000007E-2</c:v>
                </c:pt>
                <c:pt idx="6">
                  <c:v>#N/A</c:v>
                </c:pt>
                <c:pt idx="7">
                  <c:v>0.06</c:v>
                </c:pt>
                <c:pt idx="8">
                  <c:v>#N/A</c:v>
                </c:pt>
                <c:pt idx="9">
                  <c:v>7.0000000000000007E-2</c:v>
                </c:pt>
              </c:numCache>
            </c:numRef>
          </c:val>
          <c:extLst>
            <c:ext xmlns:c16="http://schemas.microsoft.com/office/drawing/2014/chart" uri="{C3380CC4-5D6E-409C-BE32-E72D297353CC}">
              <c16:uniqueId val="{00000000-BFD0-4FC6-A35F-BC48D1E894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D0-4FC6-A35F-BC48D1E894C4}"/>
            </c:ext>
          </c:extLst>
        </c:ser>
        <c:ser>
          <c:idx val="2"/>
          <c:order val="2"/>
          <c:tx>
            <c:strRef>
              <c:f>データシート!$A$29</c:f>
              <c:strCache>
                <c:ptCount val="1"/>
                <c:pt idx="0">
                  <c:v>食肉事業センター特別会計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0.01</c:v>
                </c:pt>
                <c:pt idx="4">
                  <c:v>#N/A</c:v>
                </c:pt>
                <c:pt idx="5">
                  <c:v>0.06</c:v>
                </c:pt>
                <c:pt idx="6">
                  <c:v>#N/A</c:v>
                </c:pt>
                <c:pt idx="7">
                  <c:v>0.44</c:v>
                </c:pt>
                <c:pt idx="8">
                  <c:v>#N/A</c:v>
                </c:pt>
                <c:pt idx="9">
                  <c:v>7.0000000000000007E-2</c:v>
                </c:pt>
              </c:numCache>
            </c:numRef>
          </c:val>
          <c:extLst>
            <c:ext xmlns:c16="http://schemas.microsoft.com/office/drawing/2014/chart" uri="{C3380CC4-5D6E-409C-BE32-E72D297353CC}">
              <c16:uniqueId val="{00000002-BFD0-4FC6-A35F-BC48D1E894C4}"/>
            </c:ext>
          </c:extLst>
        </c:ser>
        <c:ser>
          <c:idx val="3"/>
          <c:order val="3"/>
          <c:tx>
            <c:strRef>
              <c:f>データシート!$A$30</c:f>
              <c:strCache>
                <c:ptCount val="1"/>
                <c:pt idx="0">
                  <c:v>公共下水道事業会計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#N/A</c:v>
                </c:pt>
                <c:pt idx="5">
                  <c:v>0.27</c:v>
                </c:pt>
                <c:pt idx="6">
                  <c:v>#N/A</c:v>
                </c:pt>
                <c:pt idx="7">
                  <c:v>0.35</c:v>
                </c:pt>
                <c:pt idx="8">
                  <c:v>#N/A</c:v>
                </c:pt>
                <c:pt idx="9">
                  <c:v>0.28000000000000003</c:v>
                </c:pt>
              </c:numCache>
            </c:numRef>
          </c:val>
          <c:extLst>
            <c:ext xmlns:c16="http://schemas.microsoft.com/office/drawing/2014/chart" uri="{C3380CC4-5D6E-409C-BE32-E72D297353CC}">
              <c16:uniqueId val="{00000003-BFD0-4FC6-A35F-BC48D1E894C4}"/>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0.37</c:v>
                </c:pt>
                <c:pt idx="2">
                  <c:v>#N/A</c:v>
                </c:pt>
                <c:pt idx="3">
                  <c:v>0.43</c:v>
                </c:pt>
                <c:pt idx="4">
                  <c:v>#N/A</c:v>
                </c:pt>
                <c:pt idx="5">
                  <c:v>0.43</c:v>
                </c:pt>
                <c:pt idx="6">
                  <c:v>#N/A</c:v>
                </c:pt>
                <c:pt idx="7">
                  <c:v>0.47</c:v>
                </c:pt>
                <c:pt idx="8">
                  <c:v>#N/A</c:v>
                </c:pt>
                <c:pt idx="9">
                  <c:v>0.55000000000000004</c:v>
                </c:pt>
              </c:numCache>
            </c:numRef>
          </c:val>
          <c:extLst>
            <c:ext xmlns:c16="http://schemas.microsoft.com/office/drawing/2014/chart" uri="{C3380CC4-5D6E-409C-BE32-E72D297353CC}">
              <c16:uniqueId val="{00000004-BFD0-4FC6-A35F-BC48D1E894C4}"/>
            </c:ext>
          </c:extLst>
        </c:ser>
        <c:ser>
          <c:idx val="5"/>
          <c:order val="5"/>
          <c:tx>
            <c:strRef>
              <c:f>データシート!$A$32</c:f>
              <c:strCache>
                <c:ptCount val="1"/>
                <c:pt idx="0">
                  <c:v>住宅新築資金等貸付特別会計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0.91</c:v>
                </c:pt>
                <c:pt idx="2">
                  <c:v>#N/A</c:v>
                </c:pt>
                <c:pt idx="3">
                  <c:v>0.92</c:v>
                </c:pt>
                <c:pt idx="4">
                  <c:v>#N/A</c:v>
                </c:pt>
                <c:pt idx="5">
                  <c:v>0.98</c:v>
                </c:pt>
                <c:pt idx="6">
                  <c:v>#N/A</c:v>
                </c:pt>
                <c:pt idx="7">
                  <c:v>0.95</c:v>
                </c:pt>
                <c:pt idx="8">
                  <c:v>#N/A</c:v>
                </c:pt>
                <c:pt idx="9">
                  <c:v>1.02</c:v>
                </c:pt>
              </c:numCache>
            </c:numRef>
          </c:val>
          <c:extLst>
            <c:ext xmlns:c16="http://schemas.microsoft.com/office/drawing/2014/chart" uri="{C3380CC4-5D6E-409C-BE32-E72D297353CC}">
              <c16:uniqueId val="{00000005-BFD0-4FC6-A35F-BC48D1E894C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3.05</c:v>
                </c:pt>
                <c:pt idx="2">
                  <c:v>#N/A</c:v>
                </c:pt>
                <c:pt idx="3">
                  <c:v>2.94</c:v>
                </c:pt>
                <c:pt idx="4">
                  <c:v>#N/A</c:v>
                </c:pt>
                <c:pt idx="5">
                  <c:v>2.79</c:v>
                </c:pt>
                <c:pt idx="6">
                  <c:v>#N/A</c:v>
                </c:pt>
                <c:pt idx="7">
                  <c:v>3.89</c:v>
                </c:pt>
                <c:pt idx="8">
                  <c:v>#N/A</c:v>
                </c:pt>
                <c:pt idx="9">
                  <c:v>4.83</c:v>
                </c:pt>
              </c:numCache>
            </c:numRef>
          </c:val>
          <c:extLst>
            <c:ext xmlns:c16="http://schemas.microsoft.com/office/drawing/2014/chart" uri="{C3380CC4-5D6E-409C-BE32-E72D297353CC}">
              <c16:uniqueId val="{00000006-BFD0-4FC6-A35F-BC48D1E894C4}"/>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7.93</c:v>
                </c:pt>
                <c:pt idx="2">
                  <c:v>#N/A</c:v>
                </c:pt>
                <c:pt idx="3">
                  <c:v>8.48</c:v>
                </c:pt>
                <c:pt idx="4">
                  <c:v>#N/A</c:v>
                </c:pt>
                <c:pt idx="5">
                  <c:v>7.68</c:v>
                </c:pt>
                <c:pt idx="6">
                  <c:v>#N/A</c:v>
                </c:pt>
                <c:pt idx="7">
                  <c:v>6</c:v>
                </c:pt>
                <c:pt idx="8">
                  <c:v>#N/A</c:v>
                </c:pt>
                <c:pt idx="9">
                  <c:v>4.97</c:v>
                </c:pt>
              </c:numCache>
            </c:numRef>
          </c:val>
          <c:extLst>
            <c:ext xmlns:c16="http://schemas.microsoft.com/office/drawing/2014/chart" uri="{C3380CC4-5D6E-409C-BE32-E72D297353CC}">
              <c16:uniqueId val="{00000007-BFD0-4FC6-A35F-BC48D1E894C4}"/>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7.54</c:v>
                </c:pt>
                <c:pt idx="2">
                  <c:v>#N/A</c:v>
                </c:pt>
                <c:pt idx="3">
                  <c:v>7.32</c:v>
                </c:pt>
                <c:pt idx="4">
                  <c:v>#N/A</c:v>
                </c:pt>
                <c:pt idx="5">
                  <c:v>8.6999999999999993</c:v>
                </c:pt>
                <c:pt idx="6">
                  <c:v>#N/A</c:v>
                </c:pt>
                <c:pt idx="7">
                  <c:v>8.93</c:v>
                </c:pt>
                <c:pt idx="8">
                  <c:v>#N/A</c:v>
                </c:pt>
                <c:pt idx="9">
                  <c:v>9.1199999999999992</c:v>
                </c:pt>
              </c:numCache>
            </c:numRef>
          </c:val>
          <c:extLst>
            <c:ext xmlns:c16="http://schemas.microsoft.com/office/drawing/2014/chart" uri="{C3380CC4-5D6E-409C-BE32-E72D297353CC}">
              <c16:uniqueId val="{00000008-BFD0-4FC6-A35F-BC48D1E894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3.94</c:v>
                </c:pt>
                <c:pt idx="2">
                  <c:v>#N/A</c:v>
                </c:pt>
                <c:pt idx="3">
                  <c:v>5</c:v>
                </c:pt>
                <c:pt idx="4">
                  <c:v>#N/A</c:v>
                </c:pt>
                <c:pt idx="5">
                  <c:v>9.44</c:v>
                </c:pt>
                <c:pt idx="6">
                  <c:v>#N/A</c:v>
                </c:pt>
                <c:pt idx="7">
                  <c:v>14.9</c:v>
                </c:pt>
                <c:pt idx="8">
                  <c:v>#N/A</c:v>
                </c:pt>
                <c:pt idx="9">
                  <c:v>14.13</c:v>
                </c:pt>
              </c:numCache>
            </c:numRef>
          </c:val>
          <c:extLst>
            <c:ext xmlns:c16="http://schemas.microsoft.com/office/drawing/2014/chart" uri="{C3380CC4-5D6E-409C-BE32-E72D297353CC}">
              <c16:uniqueId val="{00000009-BFD0-4FC6-A35F-BC48D1E894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751</c:v>
                </c:pt>
                <c:pt idx="5">
                  <c:v>740</c:v>
                </c:pt>
                <c:pt idx="8">
                  <c:v>734</c:v>
                </c:pt>
                <c:pt idx="11">
                  <c:v>755</c:v>
                </c:pt>
                <c:pt idx="14">
                  <c:v>729</c:v>
                </c:pt>
              </c:numCache>
            </c:numRef>
          </c:val>
          <c:extLst>
            <c:ext xmlns:c16="http://schemas.microsoft.com/office/drawing/2014/chart" uri="{C3380CC4-5D6E-409C-BE32-E72D297353CC}">
              <c16:uniqueId val="{00000000-7755-4631-9448-8C27FFA608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55-4631-9448-8C27FFA608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755-4631-9448-8C27FFA608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144</c:v>
                </c:pt>
                <c:pt idx="3">
                  <c:v>146</c:v>
                </c:pt>
                <c:pt idx="6">
                  <c:v>147</c:v>
                </c:pt>
                <c:pt idx="9">
                  <c:v>127</c:v>
                </c:pt>
                <c:pt idx="12">
                  <c:v>116</c:v>
                </c:pt>
              </c:numCache>
            </c:numRef>
          </c:val>
          <c:extLst>
            <c:ext xmlns:c16="http://schemas.microsoft.com/office/drawing/2014/chart" uri="{C3380CC4-5D6E-409C-BE32-E72D297353CC}">
              <c16:uniqueId val="{00000003-7755-4631-9448-8C27FFA608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238</c:v>
                </c:pt>
                <c:pt idx="3">
                  <c:v>234</c:v>
                </c:pt>
                <c:pt idx="6">
                  <c:v>186</c:v>
                </c:pt>
                <c:pt idx="9">
                  <c:v>183</c:v>
                </c:pt>
                <c:pt idx="12">
                  <c:v>173</c:v>
                </c:pt>
              </c:numCache>
            </c:numRef>
          </c:val>
          <c:extLst>
            <c:ext xmlns:c16="http://schemas.microsoft.com/office/drawing/2014/chart" uri="{C3380CC4-5D6E-409C-BE32-E72D297353CC}">
              <c16:uniqueId val="{00000004-7755-4631-9448-8C27FFA608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55-4631-9448-8C27FFA608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55-4631-9448-8C27FFA608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811</c:v>
                </c:pt>
                <c:pt idx="3">
                  <c:v>820</c:v>
                </c:pt>
                <c:pt idx="6">
                  <c:v>854</c:v>
                </c:pt>
                <c:pt idx="9">
                  <c:v>930</c:v>
                </c:pt>
                <c:pt idx="12">
                  <c:v>1000</c:v>
                </c:pt>
              </c:numCache>
            </c:numRef>
          </c:val>
          <c:extLst>
            <c:ext xmlns:c16="http://schemas.microsoft.com/office/drawing/2014/chart" uri="{C3380CC4-5D6E-409C-BE32-E72D297353CC}">
              <c16:uniqueId val="{00000007-7755-4631-9448-8C27FFA608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442</c:v>
                </c:pt>
                <c:pt idx="2">
                  <c:v>#N/A</c:v>
                </c:pt>
                <c:pt idx="3">
                  <c:v>#N/A</c:v>
                </c:pt>
                <c:pt idx="4">
                  <c:v>460</c:v>
                </c:pt>
                <c:pt idx="5">
                  <c:v>#N/A</c:v>
                </c:pt>
                <c:pt idx="6">
                  <c:v>#N/A</c:v>
                </c:pt>
                <c:pt idx="7">
                  <c:v>453</c:v>
                </c:pt>
                <c:pt idx="8">
                  <c:v>#N/A</c:v>
                </c:pt>
                <c:pt idx="9">
                  <c:v>#N/A</c:v>
                </c:pt>
                <c:pt idx="10">
                  <c:v>485</c:v>
                </c:pt>
                <c:pt idx="11">
                  <c:v>#N/A</c:v>
                </c:pt>
                <c:pt idx="12">
                  <c:v>#N/A</c:v>
                </c:pt>
                <c:pt idx="13">
                  <c:v>560</c:v>
                </c:pt>
                <c:pt idx="14">
                  <c:v>#N/A</c:v>
                </c:pt>
              </c:numCache>
            </c:numRef>
          </c:val>
          <c:smooth val="0"/>
          <c:extLst>
            <c:ext xmlns:c16="http://schemas.microsoft.com/office/drawing/2014/chart" uri="{C3380CC4-5D6E-409C-BE32-E72D297353CC}">
              <c16:uniqueId val="{00000008-7755-4631-9448-8C27FFA608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8329</c:v>
                </c:pt>
                <c:pt idx="5">
                  <c:v>8098</c:v>
                </c:pt>
                <c:pt idx="8">
                  <c:v>8214</c:v>
                </c:pt>
                <c:pt idx="11">
                  <c:v>8174</c:v>
                </c:pt>
                <c:pt idx="14">
                  <c:v>8090</c:v>
                </c:pt>
              </c:numCache>
            </c:numRef>
          </c:val>
          <c:extLst>
            <c:ext xmlns:c16="http://schemas.microsoft.com/office/drawing/2014/chart" uri="{C3380CC4-5D6E-409C-BE32-E72D297353CC}">
              <c16:uniqueId val="{00000000-3211-4EBF-A348-D79FADDA49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115</c:v>
                </c:pt>
                <c:pt idx="5">
                  <c:v>98</c:v>
                </c:pt>
                <c:pt idx="8">
                  <c:v>81</c:v>
                </c:pt>
                <c:pt idx="11">
                  <c:v>17</c:v>
                </c:pt>
                <c:pt idx="14">
                  <c:v>0</c:v>
                </c:pt>
              </c:numCache>
            </c:numRef>
          </c:val>
          <c:extLst>
            <c:ext xmlns:c16="http://schemas.microsoft.com/office/drawing/2014/chart" uri="{C3380CC4-5D6E-409C-BE32-E72D297353CC}">
              <c16:uniqueId val="{00000001-3211-4EBF-A348-D79FADDA49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2060</c:v>
                </c:pt>
                <c:pt idx="5">
                  <c:v>2426</c:v>
                </c:pt>
                <c:pt idx="8">
                  <c:v>3102</c:v>
                </c:pt>
                <c:pt idx="11">
                  <c:v>4201</c:v>
                </c:pt>
                <c:pt idx="14">
                  <c:v>5077</c:v>
                </c:pt>
              </c:numCache>
            </c:numRef>
          </c:val>
          <c:extLst>
            <c:ext xmlns:c16="http://schemas.microsoft.com/office/drawing/2014/chart" uri="{C3380CC4-5D6E-409C-BE32-E72D297353CC}">
              <c16:uniqueId val="{00000002-3211-4EBF-A348-D79FADDA49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11-4EBF-A348-D79FADDA49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11-4EBF-A348-D79FADDA49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11-4EBF-A348-D79FADDA49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2136</c:v>
                </c:pt>
                <c:pt idx="3">
                  <c:v>2177</c:v>
                </c:pt>
                <c:pt idx="6">
                  <c:v>2219</c:v>
                </c:pt>
                <c:pt idx="9">
                  <c:v>2162</c:v>
                </c:pt>
                <c:pt idx="12">
                  <c:v>2150</c:v>
                </c:pt>
              </c:numCache>
            </c:numRef>
          </c:val>
          <c:extLst>
            <c:ext xmlns:c16="http://schemas.microsoft.com/office/drawing/2014/chart" uri="{C3380CC4-5D6E-409C-BE32-E72D297353CC}">
              <c16:uniqueId val="{00000006-3211-4EBF-A348-D79FADDA49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705</c:v>
                </c:pt>
                <c:pt idx="3">
                  <c:v>535</c:v>
                </c:pt>
                <c:pt idx="6">
                  <c:v>510</c:v>
                </c:pt>
                <c:pt idx="9">
                  <c:v>717</c:v>
                </c:pt>
                <c:pt idx="12">
                  <c:v>1449</c:v>
                </c:pt>
              </c:numCache>
            </c:numRef>
          </c:val>
          <c:extLst>
            <c:ext xmlns:c16="http://schemas.microsoft.com/office/drawing/2014/chart" uri="{C3380CC4-5D6E-409C-BE32-E72D297353CC}">
              <c16:uniqueId val="{00000007-3211-4EBF-A348-D79FADDA49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2370</c:v>
                </c:pt>
                <c:pt idx="3">
                  <c:v>2205</c:v>
                </c:pt>
                <c:pt idx="6">
                  <c:v>1904</c:v>
                </c:pt>
                <c:pt idx="9">
                  <c:v>1631</c:v>
                </c:pt>
                <c:pt idx="12">
                  <c:v>1334</c:v>
                </c:pt>
              </c:numCache>
            </c:numRef>
          </c:val>
          <c:extLst>
            <c:ext xmlns:c16="http://schemas.microsoft.com/office/drawing/2014/chart" uri="{C3380CC4-5D6E-409C-BE32-E72D297353CC}">
              <c16:uniqueId val="{00000008-3211-4EBF-A348-D79FADDA49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211-4EBF-A348-D79FADDA49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10544</c:v>
                </c:pt>
                <c:pt idx="3">
                  <c:v>11005</c:v>
                </c:pt>
                <c:pt idx="6">
                  <c:v>11195</c:v>
                </c:pt>
                <c:pt idx="9">
                  <c:v>11252</c:v>
                </c:pt>
                <c:pt idx="12">
                  <c:v>10616</c:v>
                </c:pt>
              </c:numCache>
            </c:numRef>
          </c:val>
          <c:extLst>
            <c:ext xmlns:c16="http://schemas.microsoft.com/office/drawing/2014/chart" uri="{C3380CC4-5D6E-409C-BE32-E72D297353CC}">
              <c16:uniqueId val="{0000000A-3211-4EBF-A348-D79FADDA492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5251</c:v>
                </c:pt>
                <c:pt idx="2">
                  <c:v>#N/A</c:v>
                </c:pt>
                <c:pt idx="3">
                  <c:v>#N/A</c:v>
                </c:pt>
                <c:pt idx="4">
                  <c:v>5301</c:v>
                </c:pt>
                <c:pt idx="5">
                  <c:v>#N/A</c:v>
                </c:pt>
                <c:pt idx="6">
                  <c:v>#N/A</c:v>
                </c:pt>
                <c:pt idx="7">
                  <c:v>4431</c:v>
                </c:pt>
                <c:pt idx="8">
                  <c:v>#N/A</c:v>
                </c:pt>
                <c:pt idx="9">
                  <c:v>#N/A</c:v>
                </c:pt>
                <c:pt idx="10">
                  <c:v>3369</c:v>
                </c:pt>
                <c:pt idx="11">
                  <c:v>#N/A</c:v>
                </c:pt>
                <c:pt idx="12">
                  <c:v>#N/A</c:v>
                </c:pt>
                <c:pt idx="13">
                  <c:v>2382</c:v>
                </c:pt>
                <c:pt idx="14">
                  <c:v>#N/A</c:v>
                </c:pt>
              </c:numCache>
            </c:numRef>
          </c:val>
          <c:smooth val="0"/>
          <c:extLst>
            <c:ext xmlns:c16="http://schemas.microsoft.com/office/drawing/2014/chart" uri="{C3380CC4-5D6E-409C-BE32-E72D297353CC}">
              <c16:uniqueId val="{0000000B-3211-4EBF-A348-D79FADDA492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962</c:v>
                </c:pt>
                <c:pt idx="1">
                  <c:v>962</c:v>
                </c:pt>
                <c:pt idx="2">
                  <c:v>968</c:v>
                </c:pt>
              </c:numCache>
            </c:numRef>
          </c:val>
          <c:extLst>
            <c:ext xmlns:c16="http://schemas.microsoft.com/office/drawing/2014/chart" uri="{C3380CC4-5D6E-409C-BE32-E72D297353CC}">
              <c16:uniqueId val="{00000000-D6BF-4B8B-858F-DF85AF3B1E4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59</c:v>
                </c:pt>
                <c:pt idx="1">
                  <c:v>194</c:v>
                </c:pt>
                <c:pt idx="2">
                  <c:v>194</c:v>
                </c:pt>
              </c:numCache>
            </c:numRef>
          </c:val>
          <c:extLst>
            <c:ext xmlns:c16="http://schemas.microsoft.com/office/drawing/2014/chart" uri="{C3380CC4-5D6E-409C-BE32-E72D297353CC}">
              <c16:uniqueId val="{00000001-D6BF-4B8B-858F-DF85AF3B1E4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1382</c:v>
                </c:pt>
                <c:pt idx="1">
                  <c:v>2184</c:v>
                </c:pt>
                <c:pt idx="2">
                  <c:v>2905</c:v>
                </c:pt>
              </c:numCache>
            </c:numRef>
          </c:val>
          <c:extLst>
            <c:ext xmlns:c16="http://schemas.microsoft.com/office/drawing/2014/chart" uri="{C3380CC4-5D6E-409C-BE32-E72D297353CC}">
              <c16:uniqueId val="{00000002-D6BF-4B8B-858F-DF85AF3B1E4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{BC601B6E-6114-438B-8743-012436156D6E}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699-43EF-8548-F00A2B28E5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{08E516CD-753E-42B3-B3EB-4205A2006534}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99-43EF-8548-F00A2B28E5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{06BF0A77-2E5E-481E-BE5B-3A2A6E07CCA3}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99-43EF-8548-F00A2B28E5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{E6FA1A12-887E-4603-B24C-076C4B6FFFB5}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99-43EF-8548-F00A2B28E5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{FE060015-221B-4EB8-8037-7553C5456D7B}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99-43EF-8548-F00A2B28E54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{D97A027A-7BCE-4E7C-ACCE-0794C03B3C52}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699-43EF-8548-F00A2B28E54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{9C05169A-1A9A-4ACE-AD41-CDE80E348905}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699-43EF-8548-F00A2B28E54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{0F81FC28-291E-48DA-A4BE-B66C9DD56574}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699-43EF-8548-F00A2B28E54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{5D98AA8B-C5AD-462F-8329-C2EA22E688C1}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699-43EF-8548-F00A2B28E5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53.9</c:v>
                </c:pt>
                <c:pt idx="8">
                  <c:v>55.3</c:v>
                </c:pt>
                <c:pt idx="16">
                  <c:v>55.9</c:v>
                </c:pt>
                <c:pt idx="24">
                  <c:v>56.8</c:v>
                </c:pt>
                <c:pt idx="32">
                  <c:v>58.4</c:v>
                </c:pt>
              </c:numCache>
            </c:numRef>
          </c:xVal>
          <c:yVal>
            <c:numRef>
              <c:f>公会計指標分析・財政指標組合せ分析表!$BP$51:$DC$51</c:f>
              <c:numCache>
                <c:formatCode>#,##0.0;"▲ "#,##0.0</c:formatCode>
                <c:ptCount val="40"/>
                <c:pt idx="0">
                  <c:v>88.1</c:v>
                </c:pt>
                <c:pt idx="8">
                  <c:v>89.2</c:v>
                </c:pt>
                <c:pt idx="16">
                  <c:v>71.2</c:v>
                </c:pt>
                <c:pt idx="24">
                  <c:v>51.5</c:v>
                </c:pt>
                <c:pt idx="32">
                  <c:v>37.799999999999997</c:v>
                </c:pt>
              </c:numCache>
            </c:numRef>
          </c:yVal>
          <c:smooth val="0"/>
          <c:extLst>
            <c:ext xmlns:c16="http://schemas.microsoft.com/office/drawing/2014/chart" uri="{C3380CC4-5D6E-409C-BE32-E72D297353CC}">
              <c16:uniqueId val="{00000009-9699-43EF-8548-F00A2B28E5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{E5469524-5ED4-4211-B19F-32DC688EBCC5}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699-43EF-8548-F00A2B28E54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{43BEA386-7B50-4183-A5C4-D2D45F3847E5}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99-43EF-8548-F00A2B28E5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{9BDDB59E-2894-4DCD-AF40-581D36F091F5}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99-43EF-8548-F00A2B28E5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{48C3CC8A-1464-4A44-B539-766364073474}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99-43EF-8548-F00A2B28E5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{53ADDE71-9D77-4A3A-BE15-35990FEC8E9A}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99-43EF-8548-F00A2B28E54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{88C29E9B-D560-4491-AD14-758220415E32}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699-43EF-8548-F00A2B28E54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{A4FA16D8-32AF-46F7-8A7A-74B7B95ABF15}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699-43EF-8548-F00A2B28E54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{82FA3DF5-EB29-41AF-A079-900B141A42C5}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699-43EF-8548-F00A2B28E54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{207A8A2E-54B7-482B-8444-725920E647AB}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699-43EF-8548-F00A2B28E5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62.2</c:v>
                </c:pt>
                <c:pt idx="24">
                  <c:v>63.6</c:v>
                </c:pt>
                <c:pt idx="32">
                  <c:v>64.7</c:v>
                </c:pt>
              </c:numCache>
            </c:numRef>
          </c:xVal>
          <c:yVal>
            <c:numRef>
              <c:f>公会計指標分析・財政指標組合せ分析表!$BP$55:$DC$55</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9699-43EF-8548-F00A2B28E54A}"/>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5349779129766485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{2A0398EA-9E68-4A21-8C9A-0B35F1C36504}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62A-4F72-8284-F208CB3D18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{8CA72DE4-4656-4C30-9A21-15840153A813}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2A-4F72-8284-F208CB3D18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{575943A1-0FA5-49FF-8742-B93A01E13208}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2A-4F72-8284-F208CB3D18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{495705FB-A76D-4A62-9433-FCB5BDA2C66B}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2A-4F72-8284-F208CB3D18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{94CAF141-9C5D-42D4-8A5B-570780BB9188}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2A-4F72-8284-F208CB3D18AC}"/>
                </c:ext>
              </c:extLst>
            </c:dLbl>
            <c:dLbl>
              <c:idx val="8"/>
              <c:layout>
                <c:manualLayout>
                  <c:x val="0"/>
                  <c:y val="1.534977912976648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{F3626AB7-5693-46A9-89B3-8C29C6712149}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62A-4F72-8284-F208CB3D18A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{3AE1EC2A-7FF3-4F79-9C21-AF71CF956CA0}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62A-4F72-8284-F208CB3D18A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{BC2BE3F2-79F7-496B-A68C-D7D5A991CAEC}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62A-4F72-8284-F208CB3D18A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{EA4A849A-9399-46D0-9280-80CC9153FD00}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62A-4F72-8284-F208CB3D18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7.5</c:v>
                </c:pt>
                <c:pt idx="16">
                  <c:v>7.4</c:v>
                </c:pt>
                <c:pt idx="24">
                  <c:v>7.4</c:v>
                </c:pt>
                <c:pt idx="32">
                  <c:v>7.8</c:v>
                </c:pt>
              </c:numCache>
            </c:numRef>
          </c:xVal>
          <c:yVal>
            <c:numRef>
              <c:f>公会計指標分析・財政指標組合せ分析表!$BP$73:$DC$73</c:f>
              <c:numCache>
                <c:formatCode>#,##0.0;"▲ "#,##0.0</c:formatCode>
                <c:ptCount val="40"/>
                <c:pt idx="0">
                  <c:v>88.1</c:v>
                </c:pt>
                <c:pt idx="8">
                  <c:v>89.2</c:v>
                </c:pt>
                <c:pt idx="16">
                  <c:v>71.2</c:v>
                </c:pt>
                <c:pt idx="24">
                  <c:v>51.5</c:v>
                </c:pt>
                <c:pt idx="32">
                  <c:v>37.799999999999997</c:v>
                </c:pt>
              </c:numCache>
            </c:numRef>
          </c:yVal>
          <c:smooth val="0"/>
          <c:extLst>
            <c:ext xmlns:c16="http://schemas.microsoft.com/office/drawing/2014/chart" uri="{C3380CC4-5D6E-409C-BE32-E72D297353CC}">
              <c16:uniqueId val="{00000009-B62A-4F72-8284-F208CB3D18A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{3AD30B2B-CD6B-4C16-A8D3-C812819197CC}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62A-4F72-8284-F208CB3D18A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{7B8203D8-A83B-4CF3-8346-D96130F82998}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2A-4F72-8284-F208CB3D18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{4E57A344-1965-49A7-A87D-97300DA65443}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2A-4F72-8284-F208CB3D18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{D5F7CE55-186F-4A60-B463-699EB3C659D5}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2A-4F72-8284-F208CB3D18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{167096D8-6C96-4480-AF2E-8AE92F530A62}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2A-4F72-8284-F208CB3D18A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{73EC93D8-9787-4166-9649-27A3C42C51DA}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62A-4F72-8284-F208CB3D18AC}"/>
                </c:ext>
              </c:extLst>
            </c:dLbl>
            <c:dLbl>
              <c:idx val="16"/>
              <c:layout>
                <c:manualLayout>
                  <c:x val="-4.4905057365901176E-2"/>
                  <c:y val="-5.7780050373071733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{4F99D825-87B1-47E8-A789-319F75BAB28F}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62A-4F72-8284-F208CB3D18AC}"/>
                </c:ext>
              </c:extLst>
            </c:dLbl>
            <c:dLbl>
              <c:idx val="24"/>
              <c:layout>
                <c:manualLayout>
                  <c:x val="-1.8235628084250128E-2"/>
                  <c:y val="-6.705324380251619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{8423085E-F4E4-412A-874A-7E6C7FA6E2FB}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62A-4F72-8284-F208CB3D18A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{0B5DC0D9-92DA-48B5-8AFE-E95BEFCE98C6}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62A-4F72-8284-F208CB3D18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5.9</c:v>
                </c:pt>
                <c:pt idx="24">
                  <c:v>5.9</c:v>
                </c:pt>
                <c:pt idx="32">
                  <c:v>6.1</c:v>
                </c:pt>
              </c:numCache>
            </c:numRef>
          </c:xVal>
          <c:yVal>
            <c:numRef>
              <c:f>公会計指標分析・財政指標組合せ分析表!$BP$77:$DC$77</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B62A-4F72-8284-F208CB3D18AC}"/>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子の構成要素である元利償還金は、６９，６９５千円増加した。平成３０年度に借入した臨時財政対策債４億５，９２５万７千円や、令和元年度に借入した学校教育施設等整備事業債（小学校空調設備改修工事）２億６，９３０万円及び防災行政無線デジタル化整備事業債８，３８０万円の元金償還が開始されたことが主な増加要因である。今後も普通建設事業の地方債の発行は避けられないため、普通建設事業の必要性を各々精査し、地方債の発行の抑制に努め、借入を行う場合もこれまでと同様に有利な起債を活用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前年度から１３．７ポイント減少した。構成要素の分子では、一般会計等に係る地方債の現在高は、新規の地方債借入れの抑制により減少した。また、充当可能財源等のうち充当可能基金の取崩しを抑制し、ふるさと納税を原資とする基金の積み立てを行ったことにより充当可能基金の残高が増加したため、分子の総額は減少した。今後は、剰余金が発生した場合には、可能な限り財政調整基金への積立てを行うなど、充当可能基金の増加に努めるとともに、新規の地方債発行については、公営企業も含め将来への負担を少しでも軽減するよう事業内容を精査し、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岐阜県養老町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の取り崩しは行わなかった。一部の特定目的基金については予算通りに取崩しを執行したが、ふるさと納税寄附金受入額の増加により、ふるさと応援基金に積立てを行ったため、基金残高は約４０億円となっており、前年度から約７億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常経費の削減等により基金の取崩しを可能な限り抑制すると同時に、剰余金が発生した場合には財政調整基金への積立てを行う。特定目的基金のうち、ふるさと納税寄附金など今後も収入が見込める事業については貴重な財源として有効に活用し、計画的に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・ふるさと応援基金：当町のまちづくりを応援しようとする個人、法人その他の団体からの寄附金を受け、住民参加型の地方自治を実現し、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個性豊かなまちづくりを進める。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・長寿社会福祉基金：本格的な高齢化社会に備え、活力ある長寿社会を築く。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・まちづくり整備基金：当町のもつ特性を活かし住みよい豊かなまちづくりを推進する。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・薩摩義士史跡整備基金：薩摩義士宝暦治水事業の偉業をたたえ、これを後生に末永く伝える役館跡等の史跡を整備し、もって地域の治水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意識の高揚に資する。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・山口俊郎基金：山口俊郎顕彰事業の推進。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ふるさと応援基金については新規事業等の財源として一部取崩しを行ったものの、積立て原資の確保により、約７億円の積立てを行った。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ふるさと応援基金については、将来的な財源として計画的に積立てつつ、有効に活用していく。その他の基金についても、僅かでも可能な限り積立てを行っていく。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税収の減少や大規模事業の実施による歳出予算の増加に伴い、当初予算では取崩しを予定したが未執行となった。一方で、約５００万円の積立てを行ったため微増となった。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将来への備えにとどまらず、将来負担比率の低下に繋がることから、令和３年度末の現在高は標準財政規模の１０％にあたる額を満たしているものの、養老町財政調整基金条例に定める１３億円に達していないため、余剰金が発生した場合等には、条例に基づき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税収の減少や公債費の増加に伴い、当初予算では取崩しを予定したが未執行となった。積立ては預金利子のみのため横ばいとなった。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今後も地方債の新規発行は続くことが予想されるが可能な限り抑制すると同時に、経常経費の削減や特定財源の研究等により一般財源の確保に努め、取崩しを抑制する。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54046A3-ADDC-4D41-BB8E-563A3496E0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71923CA-C4DE-453D-91B6-1E9E0D918C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528AED6-8FAE-4A5E-B6F3-9AE66E85B6D1}"/>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EA6AB4F-C741-470A-9B7A-91FB4D0A983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D3AD52E-E097-4812-AB80-623BD6017F8B}"/>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6D04E61-4CCE-48E0-A549-897C71FD30F3}"/>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51DC51E-1810-453A-A660-133103BA11AF}"/>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0DF5C38-8DFA-457E-AF0E-9C19B583B7BC}"/>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CB40822-D1D7-42E7-9E43-CA770076DC31}"/>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1793B26-AF48-4B4D-9E14-D47696370E7B}"/>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1CE2B7C-90C5-4671-BB1E-5E305193CD92}"/>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6AF6639-8081-483E-9FCE-DEEE7F7E45E3}"/>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26,858
26,196
72.29
13,477,033
12,396,961
1,065,169
7,028,125
10,616,307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FAEEE41-1580-492E-A007-F6F2AF6337EE}"/>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DA063F9-EB15-4554-8577-A2C12BE076C5}"/>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B087B64-AB94-4BAD-BB46-BE3AC23F35BD}"/>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20F3CCF-5C4B-46F2-8DA2-C076B6CF4B2F}"/>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74D9086-9071-4626-A61D-D71C754794A6}"/>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12F9B08-74BA-4D63-BA1D-91DF8593432D}"/>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735A743-6032-4D57-9698-D82235808988}"/>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5CE3FFE-F5D2-42C2-8925-FF1F76C31EF2}"/>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54A8DB1-4173-4045-BEEE-881F15BFFD9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28EA4D0-57D8-4B22-B8BB-78B0B2EAFCDC}"/>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88BB6FB-DDB7-46B0-B804-255F8E6EBC1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05345B5-F6BC-459E-8942-1412757DCA63}"/>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62F1FEC-CF10-4075-AA57-620EC3A99E64}"/>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3D04309-7A55-46C1-BD3A-B2A30C05DF0C}"/>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755E859-5967-4CF4-8509-B4EB34B6F6EF}"/>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8858ED5-5ACC-4247-AF67-337C1512A906}"/>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B5B9F5A-D242-4552-90DE-AEC71662F349}"/>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E11F3D6-5D13-4E11-A44F-C28169A569D1}"/>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71000CC-9D05-40FB-81A2-F1F533E0E2AA}"/>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70913E1-BA45-4620-807B-C3D3E96A59EE}"/>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8CBE2ABD-F3FB-4C80-9996-CFF82DC5B2E0}"/>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A62909A6-6F86-479F-B958-1332EDD030EC}"/>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0ACB05B-FDEC-43A6-A92F-1751698E86EF}"/>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1A02AF8-D62A-4EBA-B683-23BD6BDBD69C}"/>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4D9EA4F-6C56-42C2-B121-8DFB30E85FA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17A0E30-F35A-458C-9194-CF7D56E2061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1EBB9D3-2E37-41DA-973A-7F842C27C476}"/>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322022C-8CB6-43E1-8832-5282E565422A}"/>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E1AAC5A-5F6E-4EDF-B71A-E5250836609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4C13073-FB8A-48D7-803D-CFEDABD1AABE}"/>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999EB44-40B1-4247-9423-D6EACBD93999}"/>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351DB87-ACC9-4EC7-AEC9-B572B9EAE26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EF36F58-3E56-4E41-8A35-FBC090792A46}"/>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97BC0E8-2245-4ACF-9139-3F0788735F2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A4A75F6-30E3-4E41-8F33-0245040F9EF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solidFill>
                <a:schemeClr val="dk1"/>
              </a:solidFill>
              <a:effectLst/>
              <a:latin typeface="+mn-lt"/>
              <a:ea typeface="+mn-ea"/>
              <a:cs typeface="+mn-cs"/>
            </a:rPr>
            <a:t>　</a:t>
          </a:r>
          <a:r>
            <a:rPr kumimoji="1" lang="ja-JP" altLang="ja-JP" sz="1050">
              <a:solidFill>
                <a:schemeClr val="dk1"/>
              </a:solidFill>
              <a:effectLst/>
              <a:latin typeface="+mj-ea"/>
              <a:ea typeface="+mj-ea"/>
              <a:cs typeface="+mn-cs"/>
            </a:rPr>
            <a:t>前年度に比べて</a:t>
          </a:r>
          <a:r>
            <a:rPr kumimoji="1" lang="en-US" altLang="ja-JP" sz="1050">
              <a:solidFill>
                <a:schemeClr val="dk1"/>
              </a:solidFill>
              <a:effectLst/>
              <a:latin typeface="+mj-ea"/>
              <a:ea typeface="+mj-ea"/>
              <a:cs typeface="+mn-cs"/>
            </a:rPr>
            <a:t>1.6</a:t>
          </a:r>
          <a:r>
            <a:rPr kumimoji="1" lang="ja-JP" altLang="ja-JP" sz="1050">
              <a:solidFill>
                <a:schemeClr val="dk1"/>
              </a:solidFill>
              <a:effectLst/>
              <a:latin typeface="+mj-ea"/>
              <a:ea typeface="+mj-ea"/>
              <a:cs typeface="+mn-cs"/>
            </a:rPr>
            <a:t>ポイント増加しており、令和</a:t>
          </a:r>
          <a:r>
            <a:rPr kumimoji="1" lang="en-US" altLang="ja-JP" sz="1050">
              <a:solidFill>
                <a:schemeClr val="dk1"/>
              </a:solidFill>
              <a:effectLst/>
              <a:latin typeface="+mj-ea"/>
              <a:ea typeface="+mj-ea"/>
              <a:cs typeface="+mn-cs"/>
            </a:rPr>
            <a:t>4</a:t>
          </a:r>
          <a:r>
            <a:rPr kumimoji="1" lang="ja-JP" altLang="ja-JP" sz="1050">
              <a:solidFill>
                <a:schemeClr val="dk1"/>
              </a:solidFill>
              <a:effectLst/>
              <a:latin typeface="+mj-ea"/>
              <a:ea typeface="+mj-ea"/>
              <a:cs typeface="+mn-cs"/>
            </a:rPr>
            <a:t>年度には一般会計等で固定資産が約</a:t>
          </a:r>
          <a:r>
            <a:rPr kumimoji="1" lang="en-US" altLang="ja-JP" sz="1050">
              <a:solidFill>
                <a:schemeClr val="dk1"/>
              </a:solidFill>
              <a:effectLst/>
              <a:latin typeface="+mj-ea"/>
              <a:ea typeface="+mj-ea"/>
              <a:cs typeface="+mn-cs"/>
            </a:rPr>
            <a:t>2.8</a:t>
          </a:r>
          <a:r>
            <a:rPr kumimoji="1" lang="ja-JP" altLang="ja-JP" sz="1050">
              <a:solidFill>
                <a:schemeClr val="dk1"/>
              </a:solidFill>
              <a:effectLst/>
              <a:latin typeface="+mj-ea"/>
              <a:ea typeface="+mj-ea"/>
              <a:cs typeface="+mn-cs"/>
            </a:rPr>
            <a:t>億円増加している。令和</a:t>
          </a:r>
          <a:r>
            <a:rPr kumimoji="1" lang="en-US" altLang="ja-JP" sz="1050">
              <a:solidFill>
                <a:schemeClr val="dk1"/>
              </a:solidFill>
              <a:effectLst/>
              <a:latin typeface="+mj-ea"/>
              <a:ea typeface="+mj-ea"/>
              <a:cs typeface="+mn-cs"/>
            </a:rPr>
            <a:t>4</a:t>
          </a:r>
          <a:r>
            <a:rPr kumimoji="1" lang="ja-JP" altLang="ja-JP" sz="1050">
              <a:solidFill>
                <a:schemeClr val="dk1"/>
              </a:solidFill>
              <a:effectLst/>
              <a:latin typeface="+mj-ea"/>
              <a:ea typeface="+mj-ea"/>
              <a:cs typeface="+mn-cs"/>
            </a:rPr>
            <a:t>年</a:t>
          </a:r>
          <a:r>
            <a:rPr kumimoji="1" lang="en-US" altLang="ja-JP" sz="1050">
              <a:solidFill>
                <a:schemeClr val="dk1"/>
              </a:solidFill>
              <a:effectLst/>
              <a:latin typeface="+mj-ea"/>
              <a:ea typeface="+mj-ea"/>
              <a:cs typeface="+mn-cs"/>
            </a:rPr>
            <a:t>3</a:t>
          </a:r>
          <a:r>
            <a:rPr kumimoji="1" lang="ja-JP" altLang="ja-JP" sz="1050">
              <a:solidFill>
                <a:schemeClr val="dk1"/>
              </a:solidFill>
              <a:effectLst/>
              <a:latin typeface="+mj-ea"/>
              <a:ea typeface="+mj-ea"/>
              <a:cs typeface="+mn-cs"/>
            </a:rPr>
            <a:t>月に改定された公共施設等総合管理計画によると、</a:t>
          </a:r>
          <a:r>
            <a:rPr lang="ja-JP" altLang="ja-JP" sz="1050">
              <a:solidFill>
                <a:schemeClr val="dk1"/>
              </a:solidFill>
              <a:effectLst/>
              <a:latin typeface="+mj-ea"/>
              <a:ea typeface="+mj-ea"/>
              <a:cs typeface="+mn-cs"/>
            </a:rPr>
            <a:t>令和 </a:t>
          </a:r>
          <a:r>
            <a:rPr lang="en-US" altLang="ja-JP" sz="1050">
              <a:solidFill>
                <a:schemeClr val="dk1"/>
              </a:solidFill>
              <a:effectLst/>
              <a:latin typeface="+mj-ea"/>
              <a:ea typeface="+mj-ea"/>
              <a:cs typeface="+mn-cs"/>
            </a:rPr>
            <a:t>2 </a:t>
          </a:r>
          <a:r>
            <a:rPr lang="ja-JP" altLang="ja-JP" sz="1050">
              <a:solidFill>
                <a:schemeClr val="dk1"/>
              </a:solidFill>
              <a:effectLst/>
              <a:latin typeface="+mj-ea"/>
              <a:ea typeface="+mj-ea"/>
              <a:cs typeface="+mn-cs"/>
            </a:rPr>
            <a:t>年度末時点で築</a:t>
          </a:r>
          <a:r>
            <a:rPr lang="en-US" altLang="ja-JP" sz="1050">
              <a:solidFill>
                <a:schemeClr val="dk1"/>
              </a:solidFill>
              <a:effectLst/>
              <a:latin typeface="+mj-ea"/>
              <a:ea typeface="+mj-ea"/>
              <a:cs typeface="+mn-cs"/>
            </a:rPr>
            <a:t>40</a:t>
          </a:r>
          <a:r>
            <a:rPr lang="ja-JP" altLang="ja-JP" sz="1050">
              <a:solidFill>
                <a:schemeClr val="dk1"/>
              </a:solidFill>
              <a:effectLst/>
              <a:latin typeface="+mj-ea"/>
              <a:ea typeface="+mj-ea"/>
              <a:cs typeface="+mn-cs"/>
            </a:rPr>
            <a:t>年以上を経過した施設は約</a:t>
          </a:r>
          <a:r>
            <a:rPr lang="en-US" altLang="ja-JP" sz="1050">
              <a:solidFill>
                <a:schemeClr val="dk1"/>
              </a:solidFill>
              <a:effectLst/>
              <a:latin typeface="+mj-ea"/>
              <a:ea typeface="+mj-ea"/>
              <a:cs typeface="+mn-cs"/>
            </a:rPr>
            <a:t>6.5</a:t>
          </a:r>
          <a:r>
            <a:rPr lang="ja-JP" altLang="ja-JP" sz="1050">
              <a:solidFill>
                <a:schemeClr val="dk1"/>
              </a:solidFill>
              <a:effectLst/>
              <a:latin typeface="+mj-ea"/>
              <a:ea typeface="+mj-ea"/>
              <a:cs typeface="+mn-cs"/>
            </a:rPr>
            <a:t>万㎡で全体の</a:t>
          </a:r>
          <a:r>
            <a:rPr lang="en-US" altLang="ja-JP" sz="1050">
              <a:solidFill>
                <a:schemeClr val="dk1"/>
              </a:solidFill>
              <a:effectLst/>
              <a:latin typeface="+mj-ea"/>
              <a:ea typeface="+mj-ea"/>
              <a:cs typeface="+mn-cs"/>
            </a:rPr>
            <a:t>44.4</a:t>
          </a:r>
          <a:r>
            <a:rPr lang="ja-JP" altLang="ja-JP" sz="1050">
              <a:solidFill>
                <a:schemeClr val="dk1"/>
              </a:solidFill>
              <a:effectLst/>
              <a:latin typeface="+mj-ea"/>
              <a:ea typeface="+mj-ea"/>
              <a:cs typeface="+mn-cs"/>
            </a:rPr>
            <a:t>％を占めており、固定資産全体の老朽化が進んでいる。当計画</a:t>
          </a:r>
          <a:r>
            <a:rPr kumimoji="1" lang="ja-JP" altLang="ja-JP" sz="1050">
              <a:solidFill>
                <a:schemeClr val="dk1"/>
              </a:solidFill>
              <a:effectLst/>
              <a:latin typeface="+mj-ea"/>
              <a:ea typeface="+mj-ea"/>
              <a:cs typeface="+mn-cs"/>
            </a:rPr>
            <a:t>に基づき、今後も適正な施設の保有量を保持するよう努める。</a:t>
          </a:r>
          <a:endParaRPr lang="ja-JP" altLang="ja-JP" sz="1050">
            <a:effectLst/>
            <a:latin typeface="+mj-ea"/>
            <a:ea typeface="+mj-ea"/>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52CF147-6078-46EB-A514-1435C2788EFC}"/>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902AA1C-6A57-4045-8B32-5F62DC33F04F}"/>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1614B4D-6D2A-4BB4-990E-B637158AE2D2}"/>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EFEC8770-4702-4B25-9259-BD39385C446D}"/>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CD930819-C4B6-4EE0-B89F-C39CECED1136}"/>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675ADB5-4D26-4829-8ABF-E5E2C3075577}"/>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02356AE-9926-441B-A36E-3BD93E86BED8}"/>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1A5E5A6-7315-43B6-A312-C3017C2C91F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ADF8404-3F32-4787-9A63-BD2B414E6117}"/>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15103A9-64C1-4B34-9F14-903B63151878}"/>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D928DA48-94C1-4A89-870A-D6AF0D3827FD}"/>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4108600-8D40-43B4-BD2D-B4E4966A02D4}"/>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8B957CE-23F5-4EA6-B4D8-5F9D20AD06B6}"/>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F3419D6-1E47-4F49-BB16-0EA1EFEF2DB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8FE606B3-E98E-42A5-8FFA-3071F4D7B1F6}"/>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7EB5AD2-9B65-49B5-B825-F0A64723624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160443</xdr:rowOff>
    </xdr:from>
    <xdr:to>
      <xdr:col>23</xdr:col>
      <xdr:colOff>85090</xdr:colOff>
      <xdr:row>35</xdr:row>
      <xdr:rowOff>5080</xdr:rowOff>
    </xdr:to>
    <xdr:cxnSp macro="">
      <xdr:nvCxnSpPr>
        <xdr:cNvPr id="65" name="直線コネクタ 64">
          <a:extLst>
            <a:ext uri="{FF2B5EF4-FFF2-40B4-BE49-F238E27FC236}">
              <a16:creationId xmlns:a16="http://schemas.microsoft.com/office/drawing/2014/main" id="{6F4D5CA3-1E8B-4058-A91B-13AC798D0781}"/>
            </a:ext>
          </a:extLst>
        </xdr:cNvPr>
        <xdr:cNvCxnSpPr/>
      </xdr:nvCxnSpPr>
      <xdr:spPr>
        <a:xfrm flipV="1">
          <a:off x="4760595" y="4789593"/>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8907</xdr:rowOff>
    </xdr:from>
    <xdr:ext cx="405111" cy="259045"/>
    <xdr:sp macro="" textlink="">
      <xdr:nvSpPr>
        <xdr:cNvPr id="66" name="有形固定資産減価償却率最小値テキスト">
          <a:extLst>
            <a:ext uri="{FF2B5EF4-FFF2-40B4-BE49-F238E27FC236}">
              <a16:creationId xmlns:a16="http://schemas.microsoft.com/office/drawing/2014/main" id="{DF8E1067-95A4-43D9-A395-EED21C5D1D4F}"/>
            </a:ext>
          </a:extLst>
        </xdr:cNvPr>
        <xdr:cNvSpPr txBox="1"/>
      </xdr:nvSpPr>
      <xdr:spPr>
        <a:xfrm>
          <a:off x="4813300"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5080</xdr:rowOff>
    </xdr:from>
    <xdr:to>
      <xdr:col>23</xdr:col>
      <xdr:colOff>174625</xdr:colOff>
      <xdr:row>35</xdr:row>
      <xdr:rowOff>5080</xdr:rowOff>
    </xdr:to>
    <xdr:cxnSp macro="">
      <xdr:nvCxnSpPr>
        <xdr:cNvPr id="67" name="直線コネクタ 66">
          <a:extLst>
            <a:ext uri="{FF2B5EF4-FFF2-40B4-BE49-F238E27FC236}">
              <a16:creationId xmlns:a16="http://schemas.microsoft.com/office/drawing/2014/main" id="{8A66C675-3235-406E-A423-750C564FB631}"/>
            </a:ext>
          </a:extLst>
        </xdr:cNvPr>
        <xdr:cNvCxnSpPr/>
      </xdr:nvCxnSpPr>
      <xdr:spPr>
        <a:xfrm>
          <a:off x="4673600" y="600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107120</xdr:rowOff>
    </xdr:from>
    <xdr:ext cx="405111" cy="259045"/>
    <xdr:sp macro="" textlink="">
      <xdr:nvSpPr>
        <xdr:cNvPr id="68" name="有形固定資産減価償却率最大値テキスト">
          <a:extLst>
            <a:ext uri="{FF2B5EF4-FFF2-40B4-BE49-F238E27FC236}">
              <a16:creationId xmlns:a16="http://schemas.microsoft.com/office/drawing/2014/main" id="{C559A60A-2DA6-403A-9BF2-E2DA1B5AE324}"/>
            </a:ext>
          </a:extLst>
        </xdr:cNvPr>
        <xdr:cNvSpPr txBox="1"/>
      </xdr:nvSpPr>
      <xdr:spPr>
        <a:xfrm>
          <a:off x="4813300" y="456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160443</xdr:rowOff>
    </xdr:from>
    <xdr:to>
      <xdr:col>23</xdr:col>
      <xdr:colOff>174625</xdr:colOff>
      <xdr:row>27</xdr:row>
      <xdr:rowOff>160443</xdr:rowOff>
    </xdr:to>
    <xdr:cxnSp macro="">
      <xdr:nvCxnSpPr>
        <xdr:cNvPr id="69" name="直線コネクタ 68">
          <a:extLst>
            <a:ext uri="{FF2B5EF4-FFF2-40B4-BE49-F238E27FC236}">
              <a16:creationId xmlns:a16="http://schemas.microsoft.com/office/drawing/2014/main" id="{4D872CFF-77E8-4CFE-8AC2-69A5E4C09718}"/>
            </a:ext>
          </a:extLst>
        </xdr:cNvPr>
        <xdr:cNvCxnSpPr/>
      </xdr:nvCxnSpPr>
      <xdr:spPr>
        <a:xfrm>
          <a:off x="4673600" y="478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42774</xdr:rowOff>
    </xdr:from>
    <xdr:ext cx="405111" cy="259045"/>
    <xdr:sp macro="" textlink="">
      <xdr:nvSpPr>
        <xdr:cNvPr id="70" name="有形固定資産減価償却率平均値テキスト">
          <a:extLst>
            <a:ext uri="{FF2B5EF4-FFF2-40B4-BE49-F238E27FC236}">
              <a16:creationId xmlns:a16="http://schemas.microsoft.com/office/drawing/2014/main" id="{AE8A4BE5-B143-4066-97E5-88312F04CF8C}"/>
            </a:ext>
          </a:extLst>
        </xdr:cNvPr>
        <xdr:cNvSpPr txBox="1"/>
      </xdr:nvSpPr>
      <xdr:spPr>
        <a:xfrm>
          <a:off x="4813300" y="5357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71" name="フローチャート: 判断 70">
          <a:extLst>
            <a:ext uri="{FF2B5EF4-FFF2-40B4-BE49-F238E27FC236}">
              <a16:creationId xmlns:a16="http://schemas.microsoft.com/office/drawing/2014/main" id="{23C8A368-31DA-4C31-B8F9-97D0F1BE7696}"/>
            </a:ext>
          </a:extLst>
        </xdr:cNvPr>
        <xdr:cNvSpPr/>
      </xdr:nvSpPr>
      <xdr:spPr>
        <a:xfrm>
          <a:off x="4711700" y="537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24765</xdr:rowOff>
    </xdr:from>
    <xdr:to>
      <xdr:col>19</xdr:col>
      <xdr:colOff>187325</xdr:colOff>
      <xdr:row>31</xdr:row>
      <xdr:rowOff>126365</xdr:rowOff>
    </xdr:to>
    <xdr:sp macro="" textlink="">
      <xdr:nvSpPr>
        <xdr:cNvPr id="72" name="フローチャート: 判断 71">
          <a:extLst>
            <a:ext uri="{FF2B5EF4-FFF2-40B4-BE49-F238E27FC236}">
              <a16:creationId xmlns:a16="http://schemas.microsoft.com/office/drawing/2014/main" id="{656D02F3-D5E4-42FC-92D7-5EBCFB3FE6BD}"/>
            </a:ext>
          </a:extLst>
        </xdr:cNvPr>
        <xdr:cNvSpPr/>
      </xdr:nvSpPr>
      <xdr:spPr>
        <a:xfrm>
          <a:off x="4000500" y="533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145838</xdr:rowOff>
    </xdr:from>
    <xdr:to>
      <xdr:col>15</xdr:col>
      <xdr:colOff>187325</xdr:colOff>
      <xdr:row>31</xdr:row>
      <xdr:rowOff>75988</xdr:rowOff>
    </xdr:to>
    <xdr:sp macro="" textlink="">
      <xdr:nvSpPr>
        <xdr:cNvPr id="73" name="フローチャート: 判断 72">
          <a:extLst>
            <a:ext uri="{FF2B5EF4-FFF2-40B4-BE49-F238E27FC236}">
              <a16:creationId xmlns:a16="http://schemas.microsoft.com/office/drawing/2014/main" id="{F008B338-9791-4C2B-9A99-39BC2491FA40}"/>
            </a:ext>
          </a:extLst>
        </xdr:cNvPr>
        <xdr:cNvSpPr/>
      </xdr:nvSpPr>
      <xdr:spPr>
        <a:xfrm>
          <a:off x="3238500" y="5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74" name="フローチャート: 判断 73">
          <a:extLst>
            <a:ext uri="{FF2B5EF4-FFF2-40B4-BE49-F238E27FC236}">
              <a16:creationId xmlns:a16="http://schemas.microsoft.com/office/drawing/2014/main" id="{5F7DF835-976D-4928-BCE5-7B299C7106B9}"/>
            </a:ext>
          </a:extLst>
        </xdr:cNvPr>
        <xdr:cNvSpPr/>
      </xdr:nvSpPr>
      <xdr:spPr>
        <a:xfrm>
          <a:off x="24765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4BAD4460-7D54-46C4-BE5E-80DE829EFE71}"/>
            </a:ext>
          </a:extLst>
        </xdr:cNvPr>
        <xdr:cNvSpPr/>
      </xdr:nvSpPr>
      <xdr:spPr>
        <a:xfrm>
          <a:off x="1714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6C78CE0-BE2B-4017-B9AA-CCB6723A223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245EA7C-7061-45F1-A9DC-1F80713E4193}"/>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8E23D37-A82A-42E2-BE11-0E8B7C70B958}"/>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1180513-6C7D-4533-B3F4-AB24BD10F379}"/>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89DFC4C-8112-4AB2-8E2A-2140A4DCB691}"/>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9102</xdr:rowOff>
    </xdr:from>
    <xdr:to>
      <xdr:col>23</xdr:col>
      <xdr:colOff>136525</xdr:colOff>
      <xdr:row>30</xdr:row>
      <xdr:rowOff>110702</xdr:rowOff>
    </xdr:to>
    <xdr:sp macro="" textlink="">
      <xdr:nvSpPr>
        <xdr:cNvPr id="81" name="楕円 80">
          <a:extLst>
            <a:ext uri="{FF2B5EF4-FFF2-40B4-BE49-F238E27FC236}">
              <a16:creationId xmlns:a16="http://schemas.microsoft.com/office/drawing/2014/main" id="{50AE2ED9-DC5D-4132-9242-BF7E2935481E}"/>
            </a:ext>
          </a:extLst>
        </xdr:cNvPr>
        <xdr:cNvSpPr/>
      </xdr:nvSpPr>
      <xdr:spPr>
        <a:xfrm>
          <a:off x="4711700" y="51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31979</xdr:rowOff>
    </xdr:from>
    <xdr:ext cx="405111" cy="259045"/>
    <xdr:sp macro="" textlink="">
      <xdr:nvSpPr>
        <xdr:cNvPr id="82" name="有形固定資産減価償却率該当値テキスト">
          <a:extLst>
            <a:ext uri="{FF2B5EF4-FFF2-40B4-BE49-F238E27FC236}">
              <a16:creationId xmlns:a16="http://schemas.microsoft.com/office/drawing/2014/main" id="{601BB118-0C56-4AD7-9F40-28BD2BB664E4}"/>
            </a:ext>
          </a:extLst>
        </xdr:cNvPr>
        <xdr:cNvSpPr txBox="1"/>
      </xdr:nvSpPr>
      <xdr:spPr>
        <a:xfrm>
          <a:off x="4813300" y="5004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122978</xdr:rowOff>
    </xdr:from>
    <xdr:to>
      <xdr:col>19</xdr:col>
      <xdr:colOff>187325</xdr:colOff>
      <xdr:row>30</xdr:row>
      <xdr:rowOff>53128</xdr:rowOff>
    </xdr:to>
    <xdr:sp macro="" textlink="">
      <xdr:nvSpPr>
        <xdr:cNvPr id="83" name="楕円 82">
          <a:extLst>
            <a:ext uri="{FF2B5EF4-FFF2-40B4-BE49-F238E27FC236}">
              <a16:creationId xmlns:a16="http://schemas.microsoft.com/office/drawing/2014/main" id="{5BF7E033-355E-4F90-92A4-B480E8D314AE}"/>
            </a:ext>
          </a:extLst>
        </xdr:cNvPr>
        <xdr:cNvSpPr/>
      </xdr:nvSpPr>
      <xdr:spPr>
        <a:xfrm>
          <a:off x="4000500" y="50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2328</xdr:rowOff>
    </xdr:from>
    <xdr:to>
      <xdr:col>23</xdr:col>
      <xdr:colOff>85725</xdr:colOff>
      <xdr:row>30</xdr:row>
      <xdr:rowOff>59902</xdr:rowOff>
    </xdr:to>
    <xdr:cxnSp macro="">
      <xdr:nvCxnSpPr>
        <xdr:cNvPr id="84" name="直線コネクタ 83">
          <a:extLst>
            <a:ext uri="{FF2B5EF4-FFF2-40B4-BE49-F238E27FC236}">
              <a16:creationId xmlns:a16="http://schemas.microsoft.com/office/drawing/2014/main" id="{475737FB-18A4-4CF8-A2C4-B112B318AFFA}"/>
            </a:ext>
          </a:extLst>
        </xdr:cNvPr>
        <xdr:cNvCxnSpPr/>
      </xdr:nvCxnSpPr>
      <xdr:spPr>
        <a:xfrm>
          <a:off x="4051300" y="5145828"/>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90593</xdr:rowOff>
    </xdr:from>
    <xdr:to>
      <xdr:col>15</xdr:col>
      <xdr:colOff>187325</xdr:colOff>
      <xdr:row>30</xdr:row>
      <xdr:rowOff>20743</xdr:rowOff>
    </xdr:to>
    <xdr:sp macro="" textlink="">
      <xdr:nvSpPr>
        <xdr:cNvPr id="85" name="楕円 84">
          <a:extLst>
            <a:ext uri="{FF2B5EF4-FFF2-40B4-BE49-F238E27FC236}">
              <a16:creationId xmlns:a16="http://schemas.microsoft.com/office/drawing/2014/main" id="{F251B52A-1C91-4492-9EC3-EB2528E5ED47}"/>
            </a:ext>
          </a:extLst>
        </xdr:cNvPr>
        <xdr:cNvSpPr/>
      </xdr:nvSpPr>
      <xdr:spPr>
        <a:xfrm>
          <a:off x="3238500" y="50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141393</xdr:rowOff>
    </xdr:from>
    <xdr:to>
      <xdr:col>19</xdr:col>
      <xdr:colOff>136525</xdr:colOff>
      <xdr:row>30</xdr:row>
      <xdr:rowOff>2328</xdr:rowOff>
    </xdr:to>
    <xdr:cxnSp macro="">
      <xdr:nvCxnSpPr>
        <xdr:cNvPr id="86" name="直線コネクタ 85">
          <a:extLst>
            <a:ext uri="{FF2B5EF4-FFF2-40B4-BE49-F238E27FC236}">
              <a16:creationId xmlns:a16="http://schemas.microsoft.com/office/drawing/2014/main" id="{0E46C18D-63BD-4F55-95A7-C2A4D034A916}"/>
            </a:ext>
          </a:extLst>
        </xdr:cNvPr>
        <xdr:cNvCxnSpPr/>
      </xdr:nvCxnSpPr>
      <xdr:spPr>
        <a:xfrm>
          <a:off x="3289300" y="511344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69003</xdr:rowOff>
    </xdr:from>
    <xdr:to>
      <xdr:col>11</xdr:col>
      <xdr:colOff>187325</xdr:colOff>
      <xdr:row>29</xdr:row>
      <xdr:rowOff>170603</xdr:rowOff>
    </xdr:to>
    <xdr:sp macro="" textlink="">
      <xdr:nvSpPr>
        <xdr:cNvPr id="87" name="楕円 86">
          <a:extLst>
            <a:ext uri="{FF2B5EF4-FFF2-40B4-BE49-F238E27FC236}">
              <a16:creationId xmlns:a16="http://schemas.microsoft.com/office/drawing/2014/main" id="{018CE6EA-868B-49B3-B4B1-D9E724937494}"/>
            </a:ext>
          </a:extLst>
        </xdr:cNvPr>
        <xdr:cNvSpPr/>
      </xdr:nvSpPr>
      <xdr:spPr>
        <a:xfrm>
          <a:off x="2476500" y="504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119803</xdr:rowOff>
    </xdr:from>
    <xdr:to>
      <xdr:col>15</xdr:col>
      <xdr:colOff>136525</xdr:colOff>
      <xdr:row>29</xdr:row>
      <xdr:rowOff>141393</xdr:rowOff>
    </xdr:to>
    <xdr:cxnSp macro="">
      <xdr:nvCxnSpPr>
        <xdr:cNvPr id="88" name="直線コネクタ 87">
          <a:extLst>
            <a:ext uri="{FF2B5EF4-FFF2-40B4-BE49-F238E27FC236}">
              <a16:creationId xmlns:a16="http://schemas.microsoft.com/office/drawing/2014/main" id="{64D4B1BA-0DC4-49B0-9094-CA2D0321B4CA}"/>
            </a:ext>
          </a:extLst>
        </xdr:cNvPr>
        <xdr:cNvCxnSpPr/>
      </xdr:nvCxnSpPr>
      <xdr:spPr>
        <a:xfrm>
          <a:off x="2527300" y="509185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18627</xdr:rowOff>
    </xdr:from>
    <xdr:to>
      <xdr:col>7</xdr:col>
      <xdr:colOff>187325</xdr:colOff>
      <xdr:row>29</xdr:row>
      <xdr:rowOff>120227</xdr:rowOff>
    </xdr:to>
    <xdr:sp macro="" textlink="">
      <xdr:nvSpPr>
        <xdr:cNvPr id="89" name="楕円 88">
          <a:extLst>
            <a:ext uri="{FF2B5EF4-FFF2-40B4-BE49-F238E27FC236}">
              <a16:creationId xmlns:a16="http://schemas.microsoft.com/office/drawing/2014/main" id="{7AD19CA0-5E53-43EF-A8FC-34082E0DFDCF}"/>
            </a:ext>
          </a:extLst>
        </xdr:cNvPr>
        <xdr:cNvSpPr/>
      </xdr:nvSpPr>
      <xdr:spPr>
        <a:xfrm>
          <a:off x="1714500" y="499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69427</xdr:rowOff>
    </xdr:from>
    <xdr:to>
      <xdr:col>11</xdr:col>
      <xdr:colOff>136525</xdr:colOff>
      <xdr:row>29</xdr:row>
      <xdr:rowOff>119803</xdr:rowOff>
    </xdr:to>
    <xdr:cxnSp macro="">
      <xdr:nvCxnSpPr>
        <xdr:cNvPr id="90" name="直線コネクタ 89">
          <a:extLst>
            <a:ext uri="{FF2B5EF4-FFF2-40B4-BE49-F238E27FC236}">
              <a16:creationId xmlns:a16="http://schemas.microsoft.com/office/drawing/2014/main" id="{EF25890F-6BF3-4BE7-90F1-B0F6CD8888F0}"/>
            </a:ext>
          </a:extLst>
        </xdr:cNvPr>
        <xdr:cNvCxnSpPr/>
      </xdr:nvCxnSpPr>
      <xdr:spPr>
        <a:xfrm>
          <a:off x="1765300" y="504147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117492</xdr:rowOff>
    </xdr:from>
    <xdr:ext cx="405111" cy="259045"/>
    <xdr:sp macro="" textlink="">
      <xdr:nvSpPr>
        <xdr:cNvPr id="91" name="n_1aveValue有形固定資産減価償却率">
          <a:extLst>
            <a:ext uri="{FF2B5EF4-FFF2-40B4-BE49-F238E27FC236}">
              <a16:creationId xmlns:a16="http://schemas.microsoft.com/office/drawing/2014/main" id="{2F2EA955-6061-4C7A-93DC-28D86BCDC207}"/>
            </a:ext>
          </a:extLst>
        </xdr:cNvPr>
        <xdr:cNvSpPr txBox="1"/>
      </xdr:nvSpPr>
      <xdr:spPr>
        <a:xfrm>
          <a:off x="3836044" y="543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67115</xdr:rowOff>
    </xdr:from>
    <xdr:ext cx="405111" cy="259045"/>
    <xdr:sp macro="" textlink="">
      <xdr:nvSpPr>
        <xdr:cNvPr id="92" name="n_2aveValue有形固定資産減価償却率">
          <a:extLst>
            <a:ext uri="{FF2B5EF4-FFF2-40B4-BE49-F238E27FC236}">
              <a16:creationId xmlns:a16="http://schemas.microsoft.com/office/drawing/2014/main" id="{556255CD-46D4-4312-985C-BD12862D2D13}"/>
            </a:ext>
          </a:extLst>
        </xdr:cNvPr>
        <xdr:cNvSpPr txBox="1"/>
      </xdr:nvSpPr>
      <xdr:spPr>
        <a:xfrm>
          <a:off x="3086744" y="538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93" name="n_3aveValue有形固定資産減価償却率">
          <a:extLst>
            <a:ext uri="{FF2B5EF4-FFF2-40B4-BE49-F238E27FC236}">
              <a16:creationId xmlns:a16="http://schemas.microsoft.com/office/drawing/2014/main" id="{C4FB2EC8-1B82-4E46-928C-D5890FDF3350}"/>
            </a:ext>
          </a:extLst>
        </xdr:cNvPr>
        <xdr:cNvSpPr txBox="1"/>
      </xdr:nvSpPr>
      <xdr:spPr>
        <a:xfrm>
          <a:off x="2324744" y="534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94" name="n_4aveValue有形固定資産減価償却率">
          <a:extLst>
            <a:ext uri="{FF2B5EF4-FFF2-40B4-BE49-F238E27FC236}">
              <a16:creationId xmlns:a16="http://schemas.microsoft.com/office/drawing/2014/main" id="{DA1E49A3-0462-4AF7-8B99-F47E74699E87}"/>
            </a:ext>
          </a:extLst>
        </xdr:cNvPr>
        <xdr:cNvSpPr txBox="1"/>
      </xdr:nvSpPr>
      <xdr:spPr>
        <a:xfrm>
          <a:off x="1562744" y="531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69655</xdr:rowOff>
    </xdr:from>
    <xdr:ext cx="405111" cy="259045"/>
    <xdr:sp macro="" textlink="">
      <xdr:nvSpPr>
        <xdr:cNvPr id="95" name="n_1mainValue有形固定資産減価償却率">
          <a:extLst>
            <a:ext uri="{FF2B5EF4-FFF2-40B4-BE49-F238E27FC236}">
              <a16:creationId xmlns:a16="http://schemas.microsoft.com/office/drawing/2014/main" id="{A93565B4-D730-4ED2-BD89-B3D76533995C}"/>
            </a:ext>
          </a:extLst>
        </xdr:cNvPr>
        <xdr:cNvSpPr txBox="1"/>
      </xdr:nvSpPr>
      <xdr:spPr>
        <a:xfrm>
          <a:off x="3836044" y="4870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37270</xdr:rowOff>
    </xdr:from>
    <xdr:ext cx="405111" cy="259045"/>
    <xdr:sp macro="" textlink="">
      <xdr:nvSpPr>
        <xdr:cNvPr id="96" name="n_2mainValue有形固定資産減価償却率">
          <a:extLst>
            <a:ext uri="{FF2B5EF4-FFF2-40B4-BE49-F238E27FC236}">
              <a16:creationId xmlns:a16="http://schemas.microsoft.com/office/drawing/2014/main" id="{A066969B-6A13-47A2-A9D8-ECF198D8456F}"/>
            </a:ext>
          </a:extLst>
        </xdr:cNvPr>
        <xdr:cNvSpPr txBox="1"/>
      </xdr:nvSpPr>
      <xdr:spPr>
        <a:xfrm>
          <a:off x="3086744" y="4837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15680</xdr:rowOff>
    </xdr:from>
    <xdr:ext cx="405111" cy="259045"/>
    <xdr:sp macro="" textlink="">
      <xdr:nvSpPr>
        <xdr:cNvPr id="97" name="n_3mainValue有形固定資産減価償却率">
          <a:extLst>
            <a:ext uri="{FF2B5EF4-FFF2-40B4-BE49-F238E27FC236}">
              <a16:creationId xmlns:a16="http://schemas.microsoft.com/office/drawing/2014/main" id="{519AFF39-70CF-42C8-AD77-6A173CDED07A}"/>
            </a:ext>
          </a:extLst>
        </xdr:cNvPr>
        <xdr:cNvSpPr txBox="1"/>
      </xdr:nvSpPr>
      <xdr:spPr>
        <a:xfrm>
          <a:off x="2324744" y="481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136754</xdr:rowOff>
    </xdr:from>
    <xdr:ext cx="405111" cy="259045"/>
    <xdr:sp macro="" textlink="">
      <xdr:nvSpPr>
        <xdr:cNvPr id="98" name="n_4mainValue有形固定資産減価償却率">
          <a:extLst>
            <a:ext uri="{FF2B5EF4-FFF2-40B4-BE49-F238E27FC236}">
              <a16:creationId xmlns:a16="http://schemas.microsoft.com/office/drawing/2014/main" id="{9C8D0E65-F5E3-4BC1-8CFF-90ACE1D99B48}"/>
            </a:ext>
          </a:extLst>
        </xdr:cNvPr>
        <xdr:cNvSpPr txBox="1"/>
      </xdr:nvSpPr>
      <xdr:spPr>
        <a:xfrm>
          <a:off x="1562744" y="476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9228A25-B10B-474D-9774-72FF809FDDAF}"/>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77BBEB0-ECAB-43A5-A2BE-5B285800AF59}"/>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39CE280-A173-4E6E-97A8-7D6B232789F6}"/>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FDCA916-13D3-4045-86A6-35C74462505F}"/>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F3ED448-F8A3-436A-B701-A3D7F043B4E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B49FD66-EFF4-4F5F-B214-6829CA0CA841}"/>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B3C42EA-7B53-4608-8161-7DEBB6BAF4D6}"/>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36970B7-2D68-4358-9A55-C8421A7B4A2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7CA62DA8-EB18-4A8D-AD80-C5AF8B555BBD}"/>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404B1850-7816-4796-A293-310E0D5B41DC}"/>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3952CC4C-CAAC-4FC7-886A-EAE001EE630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71BB48C-02D1-4B2C-B04E-2DDAE01BA244}"/>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7ADF99C-A23A-4D45-BB00-14CDBEE6A22A}"/>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050">
              <a:latin typeface="+mj-ea"/>
              <a:ea typeface="+mj-ea"/>
            </a:rPr>
            <a:t>　債務償還比率は</a:t>
          </a:r>
          <a:r>
            <a:rPr lang="en-US" altLang="ja-JP" sz="1050">
              <a:latin typeface="+mj-ea"/>
              <a:ea typeface="+mj-ea"/>
            </a:rPr>
            <a:t>5</a:t>
          </a:r>
          <a:r>
            <a:rPr lang="ja-JP" altLang="en-US" sz="1050">
              <a:latin typeface="+mj-ea"/>
              <a:ea typeface="+mj-ea"/>
            </a:rPr>
            <a:t>年間にわたって、類似団体内平均値を上回っている状況が続いている。本年度は前年度比で</a:t>
          </a:r>
          <a:r>
            <a:rPr lang="en-US" altLang="ja-JP" sz="1050">
              <a:latin typeface="+mj-ea"/>
              <a:ea typeface="+mj-ea"/>
            </a:rPr>
            <a:t>13.1</a:t>
          </a:r>
          <a:r>
            <a:rPr lang="ja-JP" altLang="en-US" sz="1050">
              <a:latin typeface="+mj-ea"/>
              <a:ea typeface="+mj-ea"/>
            </a:rPr>
            <a:t>ポイント増加した。この増加は、地方債が前年より</a:t>
          </a:r>
          <a:r>
            <a:rPr lang="en-US" altLang="ja-JP" sz="1050">
              <a:latin typeface="+mj-ea"/>
              <a:ea typeface="+mj-ea"/>
            </a:rPr>
            <a:t>6.6</a:t>
          </a:r>
          <a:r>
            <a:rPr lang="ja-JP" altLang="en-US" sz="1050">
              <a:latin typeface="+mj-ea"/>
              <a:ea typeface="+mj-ea"/>
            </a:rPr>
            <a:t>億円減少した一方で、税収が</a:t>
          </a:r>
          <a:r>
            <a:rPr lang="en-US" altLang="ja-JP" sz="1050">
              <a:latin typeface="+mj-ea"/>
              <a:ea typeface="+mj-ea"/>
            </a:rPr>
            <a:t>2.2</a:t>
          </a:r>
          <a:r>
            <a:rPr lang="ja-JP" altLang="en-US" sz="1050">
              <a:latin typeface="+mj-ea"/>
              <a:ea typeface="+mj-ea"/>
            </a:rPr>
            <a:t>億円減少したことによるものである。令和</a:t>
          </a:r>
          <a:r>
            <a:rPr lang="en-US" altLang="ja-JP" sz="1050">
              <a:latin typeface="+mj-ea"/>
              <a:ea typeface="+mj-ea"/>
            </a:rPr>
            <a:t>4</a:t>
          </a:r>
          <a:r>
            <a:rPr lang="ja-JP" altLang="en-US" sz="1050">
              <a:latin typeface="+mj-ea"/>
              <a:ea typeface="+mj-ea"/>
            </a:rPr>
            <a:t>年</a:t>
          </a:r>
          <a:r>
            <a:rPr lang="en-US" altLang="ja-JP" sz="1050">
              <a:latin typeface="+mj-ea"/>
              <a:ea typeface="+mj-ea"/>
            </a:rPr>
            <a:t>3</a:t>
          </a:r>
          <a:r>
            <a:rPr lang="ja-JP" altLang="en-US" sz="1050">
              <a:latin typeface="+mj-ea"/>
              <a:ea typeface="+mj-ea"/>
            </a:rPr>
            <a:t>月に改定された公共施設等総合管理計画に基づき、統廃合の検討を含め、適切な維持管理に努めることで、地方債残高の抑制を図ることが求められている。</a:t>
          </a:r>
          <a:endParaRPr lang="ja-JP" altLang="ja-JP" sz="1050">
            <a:effectLst/>
            <a:latin typeface="+mj-ea"/>
            <a:ea typeface="+mj-ea"/>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6B18D6F-AAD7-44F6-AD64-DD585A5C59C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16047EA-3C04-4786-9C7E-A43F27AD396F}"/>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53A0657-6C88-4E7B-8188-63F9665DFC8D}"/>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98CF708-07ED-4065-AACB-3D1611C2C8D8}"/>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228607A4-5B8F-403E-AC5D-6D29B6DDCBBE}"/>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E5F0CEB8-26AE-4E6E-AEA7-A0E736308904}"/>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F0BAB184-BE0B-485A-81E7-3FDB5EBF2728}"/>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56A2AE14-B53B-4863-9440-327B929E5EAF}"/>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6892178-051F-481A-AF8B-E272273C32AC}"/>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B7E312D9-C5A4-4346-9AEE-1949DD7E6475}"/>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8A4A7752-045E-40CB-AF31-5A54BC63AC41}"/>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5F31F628-A094-4D19-A0F3-FA04E97A3A21}"/>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C34D432C-4EEE-4A0A-AD89-5541189AB327}"/>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6509F077-9614-4ABE-92C1-95246920178A}"/>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93730AC8-AB9A-42EE-9688-9917F891A636}"/>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85527</xdr:rowOff>
    </xdr:from>
    <xdr:to>
      <xdr:col>76</xdr:col>
      <xdr:colOff>21589</xdr:colOff>
      <xdr:row>33</xdr:row>
      <xdr:rowOff>126083</xdr:rowOff>
    </xdr:to>
    <xdr:cxnSp macro="">
      <xdr:nvCxnSpPr>
        <xdr:cNvPr id="127" name="直線コネクタ 126">
          <a:extLst>
            <a:ext uri="{FF2B5EF4-FFF2-40B4-BE49-F238E27FC236}">
              <a16:creationId xmlns:a16="http://schemas.microsoft.com/office/drawing/2014/main" id="{97BA21A5-3544-4604-AF8E-B9716CB7B17F}"/>
            </a:ext>
          </a:extLst>
        </xdr:cNvPr>
        <xdr:cNvCxnSpPr/>
      </xdr:nvCxnSpPr>
      <xdr:spPr>
        <a:xfrm flipV="1">
          <a:off x="14793595" y="4543227"/>
          <a:ext cx="1269" cy="1240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129910</xdr:rowOff>
    </xdr:from>
    <xdr:ext cx="560923" cy="259045"/>
    <xdr:sp macro="" textlink="">
      <xdr:nvSpPr>
        <xdr:cNvPr id="128" name="債務償還比率最小値テキスト">
          <a:extLst>
            <a:ext uri="{FF2B5EF4-FFF2-40B4-BE49-F238E27FC236}">
              <a16:creationId xmlns:a16="http://schemas.microsoft.com/office/drawing/2014/main" id="{FC27B725-FD47-424E-8A4C-6F7213A59C83}"/>
            </a:ext>
          </a:extLst>
        </xdr:cNvPr>
        <xdr:cNvSpPr txBox="1"/>
      </xdr:nvSpPr>
      <xdr:spPr>
        <a:xfrm>
          <a:off x="14846300" y="57877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126083</xdr:rowOff>
    </xdr:from>
    <xdr:to>
      <xdr:col>76</xdr:col>
      <xdr:colOff>111125</xdr:colOff>
      <xdr:row>33</xdr:row>
      <xdr:rowOff>126083</xdr:rowOff>
    </xdr:to>
    <xdr:cxnSp macro="">
      <xdr:nvCxnSpPr>
        <xdr:cNvPr id="129" name="直線コネクタ 128">
          <a:extLst>
            <a:ext uri="{FF2B5EF4-FFF2-40B4-BE49-F238E27FC236}">
              <a16:creationId xmlns:a16="http://schemas.microsoft.com/office/drawing/2014/main" id="{E8910C07-FA4F-4B63-8005-C0AE5114843C}"/>
            </a:ext>
          </a:extLst>
        </xdr:cNvPr>
        <xdr:cNvCxnSpPr/>
      </xdr:nvCxnSpPr>
      <xdr:spPr>
        <a:xfrm>
          <a:off x="14706600" y="5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32204</xdr:rowOff>
    </xdr:from>
    <xdr:ext cx="340478" cy="259045"/>
    <xdr:sp macro="" textlink="">
      <xdr:nvSpPr>
        <xdr:cNvPr id="130" name="債務償還比率最大値テキスト">
          <a:extLst>
            <a:ext uri="{FF2B5EF4-FFF2-40B4-BE49-F238E27FC236}">
              <a16:creationId xmlns:a16="http://schemas.microsoft.com/office/drawing/2014/main" id="{DABEF3AC-DA9E-4B64-BA54-3F914D146AB4}"/>
            </a:ext>
          </a:extLst>
        </xdr:cNvPr>
        <xdr:cNvSpPr txBox="1"/>
      </xdr:nvSpPr>
      <xdr:spPr>
        <a:xfrm>
          <a:off x="14846300" y="43184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85527</xdr:rowOff>
    </xdr:from>
    <xdr:to>
      <xdr:col>76</xdr:col>
      <xdr:colOff>111125</xdr:colOff>
      <xdr:row>26</xdr:row>
      <xdr:rowOff>85527</xdr:rowOff>
    </xdr:to>
    <xdr:cxnSp macro="">
      <xdr:nvCxnSpPr>
        <xdr:cNvPr id="131" name="直線コネクタ 130">
          <a:extLst>
            <a:ext uri="{FF2B5EF4-FFF2-40B4-BE49-F238E27FC236}">
              <a16:creationId xmlns:a16="http://schemas.microsoft.com/office/drawing/2014/main" id="{FFB2926F-18FC-49B7-9637-1E8280398911}"/>
            </a:ext>
          </a:extLst>
        </xdr:cNvPr>
        <xdr:cNvCxnSpPr/>
      </xdr:nvCxnSpPr>
      <xdr:spPr>
        <a:xfrm>
          <a:off x="14706600" y="454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21713</xdr:rowOff>
    </xdr:from>
    <xdr:ext cx="469744" cy="259045"/>
    <xdr:sp macro="" textlink="">
      <xdr:nvSpPr>
        <xdr:cNvPr id="132" name="債務償還比率平均値テキスト">
          <a:extLst>
            <a:ext uri="{FF2B5EF4-FFF2-40B4-BE49-F238E27FC236}">
              <a16:creationId xmlns:a16="http://schemas.microsoft.com/office/drawing/2014/main" id="{FC3BE758-7082-48AF-90F1-F5B80B82538F}"/>
            </a:ext>
          </a:extLst>
        </xdr:cNvPr>
        <xdr:cNvSpPr txBox="1"/>
      </xdr:nvSpPr>
      <xdr:spPr>
        <a:xfrm>
          <a:off x="14846300" y="482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170286</xdr:rowOff>
    </xdr:from>
    <xdr:to>
      <xdr:col>76</xdr:col>
      <xdr:colOff>73025</xdr:colOff>
      <xdr:row>29</xdr:row>
      <xdr:rowOff>100436</xdr:rowOff>
    </xdr:to>
    <xdr:sp macro="" textlink="">
      <xdr:nvSpPr>
        <xdr:cNvPr id="133" name="フローチャート: 判断 132">
          <a:extLst>
            <a:ext uri="{FF2B5EF4-FFF2-40B4-BE49-F238E27FC236}">
              <a16:creationId xmlns:a16="http://schemas.microsoft.com/office/drawing/2014/main" id="{1D46E0AF-B562-4BAC-95BD-A09153F846AD}"/>
            </a:ext>
          </a:extLst>
        </xdr:cNvPr>
        <xdr:cNvSpPr/>
      </xdr:nvSpPr>
      <xdr:spPr>
        <a:xfrm>
          <a:off x="14744700" y="49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158891</xdr:rowOff>
    </xdr:from>
    <xdr:to>
      <xdr:col>72</xdr:col>
      <xdr:colOff>123825</xdr:colOff>
      <xdr:row>29</xdr:row>
      <xdr:rowOff>89041</xdr:rowOff>
    </xdr:to>
    <xdr:sp macro="" textlink="">
      <xdr:nvSpPr>
        <xdr:cNvPr id="134" name="フローチャート: 判断 133">
          <a:extLst>
            <a:ext uri="{FF2B5EF4-FFF2-40B4-BE49-F238E27FC236}">
              <a16:creationId xmlns:a16="http://schemas.microsoft.com/office/drawing/2014/main" id="{FCB38214-728E-4D69-9FDA-3D0E0597B858}"/>
            </a:ext>
          </a:extLst>
        </xdr:cNvPr>
        <xdr:cNvSpPr/>
      </xdr:nvSpPr>
      <xdr:spPr>
        <a:xfrm>
          <a:off x="14033500" y="495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113862</xdr:rowOff>
    </xdr:from>
    <xdr:to>
      <xdr:col>68</xdr:col>
      <xdr:colOff>123825</xdr:colOff>
      <xdr:row>30</xdr:row>
      <xdr:rowOff>44012</xdr:rowOff>
    </xdr:to>
    <xdr:sp macro="" textlink="">
      <xdr:nvSpPr>
        <xdr:cNvPr id="135" name="フローチャート: 判断 134">
          <a:extLst>
            <a:ext uri="{FF2B5EF4-FFF2-40B4-BE49-F238E27FC236}">
              <a16:creationId xmlns:a16="http://schemas.microsoft.com/office/drawing/2014/main" id="{927C7E4E-9822-4CF8-B9EE-A53DF8BC094D}"/>
            </a:ext>
          </a:extLst>
        </xdr:cNvPr>
        <xdr:cNvSpPr/>
      </xdr:nvSpPr>
      <xdr:spPr>
        <a:xfrm>
          <a:off x="13271500" y="508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118180</xdr:rowOff>
    </xdr:from>
    <xdr:to>
      <xdr:col>64</xdr:col>
      <xdr:colOff>123825</xdr:colOff>
      <xdr:row>30</xdr:row>
      <xdr:rowOff>48330</xdr:rowOff>
    </xdr:to>
    <xdr:sp macro="" textlink="">
      <xdr:nvSpPr>
        <xdr:cNvPr id="136" name="フローチャート: 判断 135">
          <a:extLst>
            <a:ext uri="{FF2B5EF4-FFF2-40B4-BE49-F238E27FC236}">
              <a16:creationId xmlns:a16="http://schemas.microsoft.com/office/drawing/2014/main" id="{6820B615-BF4D-40B0-9097-D9FCFE5ED4BA}"/>
            </a:ext>
          </a:extLst>
        </xdr:cNvPr>
        <xdr:cNvSpPr/>
      </xdr:nvSpPr>
      <xdr:spPr>
        <a:xfrm>
          <a:off x="12509500" y="509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114822</xdr:rowOff>
    </xdr:from>
    <xdr:to>
      <xdr:col>60</xdr:col>
      <xdr:colOff>123825</xdr:colOff>
      <xdr:row>30</xdr:row>
      <xdr:rowOff>44972</xdr:rowOff>
    </xdr:to>
    <xdr:sp macro="" textlink="">
      <xdr:nvSpPr>
        <xdr:cNvPr id="137" name="フローチャート: 判断 136">
          <a:extLst>
            <a:ext uri="{FF2B5EF4-FFF2-40B4-BE49-F238E27FC236}">
              <a16:creationId xmlns:a16="http://schemas.microsoft.com/office/drawing/2014/main" id="{2C328C3C-17E6-4894-A2A6-83580036FAEF}"/>
            </a:ext>
          </a:extLst>
        </xdr:cNvPr>
        <xdr:cNvSpPr/>
      </xdr:nvSpPr>
      <xdr:spPr>
        <a:xfrm>
          <a:off x="11747500" y="508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7164FA8-6819-4061-AFE6-E0458BC9072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A0E35B9-5D48-40C4-A1AC-D76885139598}"/>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342273C-E022-4236-91A4-B68D5A0FBC94}"/>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0046857-A53D-4931-A999-7440706DACBB}"/>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5095CD7-3AFE-40FB-905B-BD481F71DCC4}"/>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72602</xdr:rowOff>
    </xdr:from>
    <xdr:to>
      <xdr:col>76</xdr:col>
      <xdr:colOff>73025</xdr:colOff>
      <xdr:row>30</xdr:row>
      <xdr:rowOff>2752</xdr:rowOff>
    </xdr:to>
    <xdr:sp macro="" textlink="">
      <xdr:nvSpPr>
        <xdr:cNvPr id="143" name="楕円 142">
          <a:extLst>
            <a:ext uri="{FF2B5EF4-FFF2-40B4-BE49-F238E27FC236}">
              <a16:creationId xmlns:a16="http://schemas.microsoft.com/office/drawing/2014/main" id="{371BC65E-B4D1-481B-B569-C2E43E1ABF2A}"/>
            </a:ext>
          </a:extLst>
        </xdr:cNvPr>
        <xdr:cNvSpPr/>
      </xdr:nvSpPr>
      <xdr:spPr>
        <a:xfrm>
          <a:off x="14744700" y="50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51029</xdr:rowOff>
    </xdr:from>
    <xdr:ext cx="469744" cy="259045"/>
    <xdr:sp macro="" textlink="">
      <xdr:nvSpPr>
        <xdr:cNvPr id="144" name="債務償還比率該当値テキスト">
          <a:extLst>
            <a:ext uri="{FF2B5EF4-FFF2-40B4-BE49-F238E27FC236}">
              <a16:creationId xmlns:a16="http://schemas.microsoft.com/office/drawing/2014/main" id="{5E5B6C71-1E64-4582-9B7D-DCBD7F5875D9}"/>
            </a:ext>
          </a:extLst>
        </xdr:cNvPr>
        <xdr:cNvSpPr txBox="1"/>
      </xdr:nvSpPr>
      <xdr:spPr>
        <a:xfrm>
          <a:off x="14846300" y="502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56889</xdr:rowOff>
    </xdr:from>
    <xdr:to>
      <xdr:col>72</xdr:col>
      <xdr:colOff>123825</xdr:colOff>
      <xdr:row>29</xdr:row>
      <xdr:rowOff>158489</xdr:rowOff>
    </xdr:to>
    <xdr:sp macro="" textlink="">
      <xdr:nvSpPr>
        <xdr:cNvPr id="145" name="楕円 144">
          <a:extLst>
            <a:ext uri="{FF2B5EF4-FFF2-40B4-BE49-F238E27FC236}">
              <a16:creationId xmlns:a16="http://schemas.microsoft.com/office/drawing/2014/main" id="{A01C0310-0A0D-486F-B24F-AD82C989500A}"/>
            </a:ext>
          </a:extLst>
        </xdr:cNvPr>
        <xdr:cNvSpPr/>
      </xdr:nvSpPr>
      <xdr:spPr>
        <a:xfrm>
          <a:off x="14033500" y="50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107689</xdr:rowOff>
    </xdr:from>
    <xdr:to>
      <xdr:col>76</xdr:col>
      <xdr:colOff>22225</xdr:colOff>
      <xdr:row>29</xdr:row>
      <xdr:rowOff>123402</xdr:rowOff>
    </xdr:to>
    <xdr:cxnSp macro="">
      <xdr:nvCxnSpPr>
        <xdr:cNvPr id="146" name="直線コネクタ 145">
          <a:extLst>
            <a:ext uri="{FF2B5EF4-FFF2-40B4-BE49-F238E27FC236}">
              <a16:creationId xmlns:a16="http://schemas.microsoft.com/office/drawing/2014/main" id="{A051912E-6411-4E2D-8E95-93C1E2F9BD4D}"/>
            </a:ext>
          </a:extLst>
        </xdr:cNvPr>
        <xdr:cNvCxnSpPr/>
      </xdr:nvCxnSpPr>
      <xdr:spPr>
        <a:xfrm>
          <a:off x="14084300" y="5079739"/>
          <a:ext cx="711200" cy="1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82388</xdr:rowOff>
    </xdr:from>
    <xdr:to>
      <xdr:col>68</xdr:col>
      <xdr:colOff>123825</xdr:colOff>
      <xdr:row>31</xdr:row>
      <xdr:rowOff>12538</xdr:rowOff>
    </xdr:to>
    <xdr:sp macro="" textlink="">
      <xdr:nvSpPr>
        <xdr:cNvPr id="147" name="楕円 146">
          <a:extLst>
            <a:ext uri="{FF2B5EF4-FFF2-40B4-BE49-F238E27FC236}">
              <a16:creationId xmlns:a16="http://schemas.microsoft.com/office/drawing/2014/main" id="{C64D3BAB-A00B-4666-86B7-72261E4B4DCB}"/>
            </a:ext>
          </a:extLst>
        </xdr:cNvPr>
        <xdr:cNvSpPr/>
      </xdr:nvSpPr>
      <xdr:spPr>
        <a:xfrm>
          <a:off x="13271500" y="52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107689</xdr:rowOff>
    </xdr:from>
    <xdr:to>
      <xdr:col>72</xdr:col>
      <xdr:colOff>73025</xdr:colOff>
      <xdr:row>30</xdr:row>
      <xdr:rowOff>133188</xdr:rowOff>
    </xdr:to>
    <xdr:cxnSp macro="">
      <xdr:nvCxnSpPr>
        <xdr:cNvPr id="148" name="直線コネクタ 147">
          <a:extLst>
            <a:ext uri="{FF2B5EF4-FFF2-40B4-BE49-F238E27FC236}">
              <a16:creationId xmlns:a16="http://schemas.microsoft.com/office/drawing/2014/main" id="{9F43CE77-9B41-4C4A-9705-5AA048ACA013}"/>
            </a:ext>
          </a:extLst>
        </xdr:cNvPr>
        <xdr:cNvCxnSpPr/>
      </xdr:nvCxnSpPr>
      <xdr:spPr>
        <a:xfrm flipV="1">
          <a:off x="13322300" y="5079739"/>
          <a:ext cx="762000" cy="19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163830</xdr:rowOff>
    </xdr:from>
    <xdr:to>
      <xdr:col>64</xdr:col>
      <xdr:colOff>123825</xdr:colOff>
      <xdr:row>31</xdr:row>
      <xdr:rowOff>93980</xdr:rowOff>
    </xdr:to>
    <xdr:sp macro="" textlink="">
      <xdr:nvSpPr>
        <xdr:cNvPr id="149" name="楕円 148">
          <a:extLst>
            <a:ext uri="{FF2B5EF4-FFF2-40B4-BE49-F238E27FC236}">
              <a16:creationId xmlns:a16="http://schemas.microsoft.com/office/drawing/2014/main" id="{B1703165-923E-4961-85AD-9935F40B0D7A}"/>
            </a:ext>
          </a:extLst>
        </xdr:cNvPr>
        <xdr:cNvSpPr/>
      </xdr:nvSpPr>
      <xdr:spPr>
        <a:xfrm>
          <a:off x="12509500" y="53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133188</xdr:rowOff>
    </xdr:from>
    <xdr:to>
      <xdr:col>68</xdr:col>
      <xdr:colOff>73025</xdr:colOff>
      <xdr:row>31</xdr:row>
      <xdr:rowOff>43180</xdr:rowOff>
    </xdr:to>
    <xdr:cxnSp macro="">
      <xdr:nvCxnSpPr>
        <xdr:cNvPr id="150" name="直線コネクタ 149">
          <a:extLst>
            <a:ext uri="{FF2B5EF4-FFF2-40B4-BE49-F238E27FC236}">
              <a16:creationId xmlns:a16="http://schemas.microsoft.com/office/drawing/2014/main" id="{D8F67F4E-8643-4025-A7FE-817411BC8F0A}"/>
            </a:ext>
          </a:extLst>
        </xdr:cNvPr>
        <xdr:cNvCxnSpPr/>
      </xdr:nvCxnSpPr>
      <xdr:spPr>
        <a:xfrm flipV="1">
          <a:off x="12560300" y="5276688"/>
          <a:ext cx="762000" cy="8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60149</xdr:rowOff>
    </xdr:from>
    <xdr:to>
      <xdr:col>60</xdr:col>
      <xdr:colOff>123825</xdr:colOff>
      <xdr:row>31</xdr:row>
      <xdr:rowOff>161749</xdr:rowOff>
    </xdr:to>
    <xdr:sp macro="" textlink="">
      <xdr:nvSpPr>
        <xdr:cNvPr id="151" name="楕円 150">
          <a:extLst>
            <a:ext uri="{FF2B5EF4-FFF2-40B4-BE49-F238E27FC236}">
              <a16:creationId xmlns:a16="http://schemas.microsoft.com/office/drawing/2014/main" id="{35DAE21D-7A81-447D-BAF5-D0C5FF9B5CEF}"/>
            </a:ext>
          </a:extLst>
        </xdr:cNvPr>
        <xdr:cNvSpPr/>
      </xdr:nvSpPr>
      <xdr:spPr>
        <a:xfrm>
          <a:off x="11747500" y="537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43180</xdr:rowOff>
    </xdr:from>
    <xdr:to>
      <xdr:col>64</xdr:col>
      <xdr:colOff>73025</xdr:colOff>
      <xdr:row>31</xdr:row>
      <xdr:rowOff>110949</xdr:rowOff>
    </xdr:to>
    <xdr:cxnSp macro="">
      <xdr:nvCxnSpPr>
        <xdr:cNvPr id="152" name="直線コネクタ 151">
          <a:extLst>
            <a:ext uri="{FF2B5EF4-FFF2-40B4-BE49-F238E27FC236}">
              <a16:creationId xmlns:a16="http://schemas.microsoft.com/office/drawing/2014/main" id="{7802A30D-F3E0-437D-9639-4B4B64AD5BA9}"/>
            </a:ext>
          </a:extLst>
        </xdr:cNvPr>
        <xdr:cNvCxnSpPr/>
      </xdr:nvCxnSpPr>
      <xdr:spPr>
        <a:xfrm flipV="1">
          <a:off x="11798300" y="5358130"/>
          <a:ext cx="762000" cy="6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105568</xdr:rowOff>
    </xdr:from>
    <xdr:ext cx="469744" cy="259045"/>
    <xdr:sp macro="" textlink="">
      <xdr:nvSpPr>
        <xdr:cNvPr id="153" name="n_1aveValue債務償還比率">
          <a:extLst>
            <a:ext uri="{FF2B5EF4-FFF2-40B4-BE49-F238E27FC236}">
              <a16:creationId xmlns:a16="http://schemas.microsoft.com/office/drawing/2014/main" id="{41AB02A0-50BE-4280-9F8F-D3BFC6E69C1C}"/>
            </a:ext>
          </a:extLst>
        </xdr:cNvPr>
        <xdr:cNvSpPr txBox="1"/>
      </xdr:nvSpPr>
      <xdr:spPr>
        <a:xfrm>
          <a:off x="13836727" y="473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60539</xdr:rowOff>
    </xdr:from>
    <xdr:ext cx="469744" cy="259045"/>
    <xdr:sp macro="" textlink="">
      <xdr:nvSpPr>
        <xdr:cNvPr id="154" name="n_2aveValue債務償還比率">
          <a:extLst>
            <a:ext uri="{FF2B5EF4-FFF2-40B4-BE49-F238E27FC236}">
              <a16:creationId xmlns:a16="http://schemas.microsoft.com/office/drawing/2014/main" id="{72D1F49B-CA84-4E73-9AE0-768ECFBC40FD}"/>
            </a:ext>
          </a:extLst>
        </xdr:cNvPr>
        <xdr:cNvSpPr txBox="1"/>
      </xdr:nvSpPr>
      <xdr:spPr>
        <a:xfrm>
          <a:off x="13087427" y="486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64857</xdr:rowOff>
    </xdr:from>
    <xdr:ext cx="469744" cy="259045"/>
    <xdr:sp macro="" textlink="">
      <xdr:nvSpPr>
        <xdr:cNvPr id="155" name="n_3aveValue債務償還比率">
          <a:extLst>
            <a:ext uri="{FF2B5EF4-FFF2-40B4-BE49-F238E27FC236}">
              <a16:creationId xmlns:a16="http://schemas.microsoft.com/office/drawing/2014/main" id="{73FA5A2A-19C0-4D03-B1BE-12F3DB232808}"/>
            </a:ext>
          </a:extLst>
        </xdr:cNvPr>
        <xdr:cNvSpPr txBox="1"/>
      </xdr:nvSpPr>
      <xdr:spPr>
        <a:xfrm>
          <a:off x="12325427" y="486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61499</xdr:rowOff>
    </xdr:from>
    <xdr:ext cx="469744" cy="259045"/>
    <xdr:sp macro="" textlink="">
      <xdr:nvSpPr>
        <xdr:cNvPr id="156" name="n_4aveValue債務償還比率">
          <a:extLst>
            <a:ext uri="{FF2B5EF4-FFF2-40B4-BE49-F238E27FC236}">
              <a16:creationId xmlns:a16="http://schemas.microsoft.com/office/drawing/2014/main" id="{B618A02F-E790-4643-9701-8FE309AD89EF}"/>
            </a:ext>
          </a:extLst>
        </xdr:cNvPr>
        <xdr:cNvSpPr txBox="1"/>
      </xdr:nvSpPr>
      <xdr:spPr>
        <a:xfrm>
          <a:off x="11563427" y="48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149616</xdr:rowOff>
    </xdr:from>
    <xdr:ext cx="469744" cy="259045"/>
    <xdr:sp macro="" textlink="">
      <xdr:nvSpPr>
        <xdr:cNvPr id="157" name="n_1mainValue債務償還比率">
          <a:extLst>
            <a:ext uri="{FF2B5EF4-FFF2-40B4-BE49-F238E27FC236}">
              <a16:creationId xmlns:a16="http://schemas.microsoft.com/office/drawing/2014/main" id="{0B2CC612-53B5-4C7A-9169-6D61D4871267}"/>
            </a:ext>
          </a:extLst>
        </xdr:cNvPr>
        <xdr:cNvSpPr txBox="1"/>
      </xdr:nvSpPr>
      <xdr:spPr>
        <a:xfrm>
          <a:off x="13836727" y="512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3665</xdr:rowOff>
    </xdr:from>
    <xdr:ext cx="469744" cy="259045"/>
    <xdr:sp macro="" textlink="">
      <xdr:nvSpPr>
        <xdr:cNvPr id="158" name="n_2mainValue債務償還比率">
          <a:extLst>
            <a:ext uri="{FF2B5EF4-FFF2-40B4-BE49-F238E27FC236}">
              <a16:creationId xmlns:a16="http://schemas.microsoft.com/office/drawing/2014/main" id="{E6DD2A14-6231-431C-AF56-8388B28A3E76}"/>
            </a:ext>
          </a:extLst>
        </xdr:cNvPr>
        <xdr:cNvSpPr txBox="1"/>
      </xdr:nvSpPr>
      <xdr:spPr>
        <a:xfrm>
          <a:off x="13087427" y="531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85107</xdr:rowOff>
    </xdr:from>
    <xdr:ext cx="469744" cy="259045"/>
    <xdr:sp macro="" textlink="">
      <xdr:nvSpPr>
        <xdr:cNvPr id="159" name="n_3mainValue債務償還比率">
          <a:extLst>
            <a:ext uri="{FF2B5EF4-FFF2-40B4-BE49-F238E27FC236}">
              <a16:creationId xmlns:a16="http://schemas.microsoft.com/office/drawing/2014/main" id="{2BDA1166-A819-42A4-9192-DA865D3611BB}"/>
            </a:ext>
          </a:extLst>
        </xdr:cNvPr>
        <xdr:cNvSpPr txBox="1"/>
      </xdr:nvSpPr>
      <xdr:spPr>
        <a:xfrm>
          <a:off x="12325427" y="54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152876</xdr:rowOff>
    </xdr:from>
    <xdr:ext cx="469744" cy="259045"/>
    <xdr:sp macro="" textlink="">
      <xdr:nvSpPr>
        <xdr:cNvPr id="160" name="n_4mainValue債務償還比率">
          <a:extLst>
            <a:ext uri="{FF2B5EF4-FFF2-40B4-BE49-F238E27FC236}">
              <a16:creationId xmlns:a16="http://schemas.microsoft.com/office/drawing/2014/main" id="{62D9384F-75F6-4131-8EC5-82E29AEBEF48}"/>
            </a:ext>
          </a:extLst>
        </xdr:cNvPr>
        <xdr:cNvSpPr txBox="1"/>
      </xdr:nvSpPr>
      <xdr:spPr>
        <a:xfrm>
          <a:off x="11563427" y="54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2FE433-74FC-4FA0-9526-D4F8EA536CB8}"/>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CD424D9-794E-464B-A70C-0DC5A1CF0A2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3074A8EA-4163-4529-AE2B-99B6AC26DA7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4C0154A1-F225-40A1-9954-FD2205BC4975}"/>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7477DB5E-067A-48EF-AFB5-B538F11FC9A5}"/>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64AC4A93-C506-4347-A15E-21C8ABDFD0EC}"/>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2F30B4-C586-456E-89EB-D204FC24338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3DE1BB1-766D-4BFE-BD3D-90929433C36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5694A51-68EA-492E-8D51-757F0B49686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AB914E2-F5D4-4BDF-8EA1-45651B49761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2145FA-5058-4990-86DD-4B419C1E9F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1D67537-2FFC-4362-8FCA-E569D03BBEA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87449C-AB98-4D13-9C05-DB8820EF883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076C542-88CD-4F77-89FB-369404B93C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6294CA9-F093-4B69-BDAE-43FA8272B9E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9169C23-A2BE-4027-99D5-BA19236D881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26,858
26,196
72.29
13,477,033
12,396,961
1,065,169
7,028,125
10,616,307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DF7BEE1-E5C0-447B-A34C-36C49824192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0AE77F-1A3F-4BF1-91A2-7FBEBFD0DB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4B7E07A-B494-452D-BFDD-AAD50E5063D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CE6E3C5-FA49-4AD9-857E-A80715A2113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C9CAA17-741F-47E3-B0DF-641485614B8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12734D9-E0B7-4A13-9981-A3320FBFA7B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9F58A8-633D-4243-86A4-7FDA1DF645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A8AB268-A0AF-4C2D-81D2-DDCA45B9A6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3B1DC25-3E9F-4FF8-A53F-B543DA1E422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5224F18-BF31-4CEB-AE8A-0FAF01C13F7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F33567A-4964-48EB-B741-31DB2B2F69F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8A998DC-1E82-4EFD-B3A4-0A0487D9327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B8CD7F4-D9C4-4A5E-8770-8B615CB6DA3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575E04-4A4C-4598-B952-856B6A8DC20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16B1630-A6A7-4C12-96E2-8982E53F5AA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26BB2E8-801E-495E-BF27-7994EC872FA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C3E6B44-9355-4425-BE7A-C72E802A6FA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9E751D9-56AC-43B5-A028-6959D9F8FD8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5A97EE1-B32A-44E0-BD88-FE838AF55D9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CC4D620-3AF7-4F35-9A01-9CBEE8C2D4A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D6D415D-2C41-43A6-B78B-B2764042899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115768-9B70-4CF1-B1FC-FA3296CEB7D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62B9B97-76A9-4BC3-9CF9-B001FBB688F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30ECC49-6C9C-4315-A011-327E7DC3ED7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28DF82D-BFDD-444C-B710-05A5CCA9AC4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95783AB-11E5-4858-8BD0-8EF935B2D55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38705D1-6C92-4AC1-A402-E8E295ADC85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FABD696-0779-4E3C-92D9-DDF01566E42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83F8075-BB11-43FF-8184-3C3A9CFD112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91D0A64-B2EA-4D0F-B9FE-363EFB580D4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E6992FE-67B0-4574-AC8F-3C74EA3C2ED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6EABBF3A-DF1D-4020-8DAB-C15CDDA466E1}"/>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4ED1847-77DC-4A2C-8BF4-289C5BD116B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845D5EEB-EF0B-4C22-A25E-938FB82266AB}"/>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2051FA1-D9CA-42FC-8BBC-96D66498634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2BC9A91-FB13-48EE-A1EC-1482A2A7E9A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FBF09F9-7254-4A06-A3EB-B9D1D631401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53E6981-6215-48D2-8866-31B5F1A0349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41B9E45-60DF-412E-B60F-DAA00798C45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818BE8F-DDF9-4CF9-86B2-97731EBF115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C35B79D-15A4-4FAC-B298-EEFA06E66E3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3230B1E-859E-443B-80F0-E824D56A0EB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A88B800-6550-4D02-A7E2-2FA78754648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348E824-BF5E-4B33-8989-B9B4EDDC4C6D}"/>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48E8BE5-06DA-4BBE-AFE6-60FE103B3DE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AA318C89-093E-4E66-A4C1-2919D93AADF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F2773D19-CB1A-4C64-B873-7ECAA0EFC3D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125186</xdr:rowOff>
    </xdr:from>
    <xdr:to>
      <xdr:col>24</xdr:col>
      <xdr:colOff>62865</xdr:colOff>
      <xdr:row>42</xdr:row>
      <xdr:rowOff>66403</xdr:rowOff>
    </xdr:to>
    <xdr:cxnSp macro="">
      <xdr:nvCxnSpPr>
        <xdr:cNvPr id="59" name="直線コネクタ 58">
          <a:extLst>
            <a:ext uri="{FF2B5EF4-FFF2-40B4-BE49-F238E27FC236}">
              <a16:creationId xmlns:a16="http://schemas.microsoft.com/office/drawing/2014/main" id="{050598AF-06E3-4060-9972-E2F30B4F2446}"/>
            </a:ext>
          </a:extLst>
        </xdr:cNvPr>
        <xdr:cNvCxnSpPr/>
      </xdr:nvCxnSpPr>
      <xdr:spPr>
        <a:xfrm flipV="1">
          <a:off x="4634865" y="5954486"/>
          <a:ext cx="0" cy="1312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60" name="【道路】&#10;有形固定資産減価償却率最小値テキスト">
          <a:extLst>
            <a:ext uri="{FF2B5EF4-FFF2-40B4-BE49-F238E27FC236}">
              <a16:creationId xmlns:a16="http://schemas.microsoft.com/office/drawing/2014/main" id="{9996508B-9098-4D39-88AF-51126BFD7F9D}"/>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1" name="直線コネクタ 60">
          <a:extLst>
            <a:ext uri="{FF2B5EF4-FFF2-40B4-BE49-F238E27FC236}">
              <a16:creationId xmlns:a16="http://schemas.microsoft.com/office/drawing/2014/main" id="{FA138A0D-F8B4-4FDC-A103-7A7E856D849D}"/>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71863</xdr:rowOff>
    </xdr:from>
    <xdr:ext cx="405111" cy="259045"/>
    <xdr:sp macro="" textlink="">
      <xdr:nvSpPr>
        <xdr:cNvPr id="62" name="【道路】&#10;有形固定資産減価償却率最大値テキスト">
          <a:extLst>
            <a:ext uri="{FF2B5EF4-FFF2-40B4-BE49-F238E27FC236}">
              <a16:creationId xmlns:a16="http://schemas.microsoft.com/office/drawing/2014/main" id="{71C5F615-2A2F-4D35-A1AA-B5B81EDC9174}"/>
            </a:ext>
          </a:extLst>
        </xdr:cNvPr>
        <xdr:cNvSpPr txBox="1"/>
      </xdr:nvSpPr>
      <xdr:spPr>
        <a:xfrm>
          <a:off x="4673600" y="5729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125186</xdr:rowOff>
    </xdr:from>
    <xdr:to>
      <xdr:col>24</xdr:col>
      <xdr:colOff>152400</xdr:colOff>
      <xdr:row>34</xdr:row>
      <xdr:rowOff>125186</xdr:rowOff>
    </xdr:to>
    <xdr:cxnSp macro="">
      <xdr:nvCxnSpPr>
        <xdr:cNvPr id="63" name="直線コネクタ 62">
          <a:extLst>
            <a:ext uri="{FF2B5EF4-FFF2-40B4-BE49-F238E27FC236}">
              <a16:creationId xmlns:a16="http://schemas.microsoft.com/office/drawing/2014/main" id="{C0501D3D-653B-4252-B685-D195A14C0937}"/>
            </a:ext>
          </a:extLst>
        </xdr:cNvPr>
        <xdr:cNvCxnSpPr/>
      </xdr:nvCxnSpPr>
      <xdr:spPr>
        <a:xfrm>
          <a:off x="4546600" y="5954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93634</xdr:rowOff>
    </xdr:from>
    <xdr:ext cx="405111" cy="259045"/>
    <xdr:sp macro="" textlink="">
      <xdr:nvSpPr>
        <xdr:cNvPr id="64" name="【道路】&#10;有形固定資産減価償却率平均値テキスト">
          <a:extLst>
            <a:ext uri="{FF2B5EF4-FFF2-40B4-BE49-F238E27FC236}">
              <a16:creationId xmlns:a16="http://schemas.microsoft.com/office/drawing/2014/main" id="{D3E46EAC-26B2-4F3D-9570-E5F89C91DAC2}"/>
            </a:ext>
          </a:extLst>
        </xdr:cNvPr>
        <xdr:cNvSpPr txBox="1"/>
      </xdr:nvSpPr>
      <xdr:spPr>
        <a:xfrm>
          <a:off x="4673600" y="67801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115207</xdr:rowOff>
    </xdr:from>
    <xdr:to>
      <xdr:col>24</xdr:col>
      <xdr:colOff>114300</xdr:colOff>
      <xdr:row>40</xdr:row>
      <xdr:rowOff>45357</xdr:rowOff>
    </xdr:to>
    <xdr:sp macro="" textlink="">
      <xdr:nvSpPr>
        <xdr:cNvPr id="65" name="フローチャート: 判断 64">
          <a:extLst>
            <a:ext uri="{FF2B5EF4-FFF2-40B4-BE49-F238E27FC236}">
              <a16:creationId xmlns:a16="http://schemas.microsoft.com/office/drawing/2014/main" id="{EC568CD9-926F-45F1-93AE-AD6CA464F10A}"/>
            </a:ext>
          </a:extLst>
        </xdr:cNvPr>
        <xdr:cNvSpPr/>
      </xdr:nvSpPr>
      <xdr:spPr>
        <a:xfrm>
          <a:off x="4584700" y="68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79284</xdr:rowOff>
    </xdr:from>
    <xdr:to>
      <xdr:col>20</xdr:col>
      <xdr:colOff>38100</xdr:colOff>
      <xdr:row>40</xdr:row>
      <xdr:rowOff>9434</xdr:rowOff>
    </xdr:to>
    <xdr:sp macro="" textlink="">
      <xdr:nvSpPr>
        <xdr:cNvPr id="66" name="フローチャート: 判断 65">
          <a:extLst>
            <a:ext uri="{FF2B5EF4-FFF2-40B4-BE49-F238E27FC236}">
              <a16:creationId xmlns:a16="http://schemas.microsoft.com/office/drawing/2014/main" id="{72652790-0C5F-4F03-8D3E-C2B9A1E36F69}"/>
            </a:ext>
          </a:extLst>
        </xdr:cNvPr>
        <xdr:cNvSpPr/>
      </xdr:nvSpPr>
      <xdr:spPr>
        <a:xfrm>
          <a:off x="3746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7" name="フローチャート: 判断 66">
          <a:extLst>
            <a:ext uri="{FF2B5EF4-FFF2-40B4-BE49-F238E27FC236}">
              <a16:creationId xmlns:a16="http://schemas.microsoft.com/office/drawing/2014/main" id="{F8F29941-445A-4041-8B52-FBC731F85805}"/>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159294</xdr:rowOff>
    </xdr:from>
    <xdr:to>
      <xdr:col>10</xdr:col>
      <xdr:colOff>165100</xdr:colOff>
      <xdr:row>39</xdr:row>
      <xdr:rowOff>89444</xdr:rowOff>
    </xdr:to>
    <xdr:sp macro="" textlink="">
      <xdr:nvSpPr>
        <xdr:cNvPr id="68" name="フローチャート: 判断 67">
          <a:extLst>
            <a:ext uri="{FF2B5EF4-FFF2-40B4-BE49-F238E27FC236}">
              <a16:creationId xmlns:a16="http://schemas.microsoft.com/office/drawing/2014/main" id="{69BE442A-0276-49C7-9B7E-8C75C481DDC9}"/>
            </a:ext>
          </a:extLst>
        </xdr:cNvPr>
        <xdr:cNvSpPr/>
      </xdr:nvSpPr>
      <xdr:spPr>
        <a:xfrm>
          <a:off x="1968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107043</xdr:rowOff>
    </xdr:from>
    <xdr:to>
      <xdr:col>6</xdr:col>
      <xdr:colOff>38100</xdr:colOff>
      <xdr:row>39</xdr:row>
      <xdr:rowOff>37193</xdr:rowOff>
    </xdr:to>
    <xdr:sp macro="" textlink="">
      <xdr:nvSpPr>
        <xdr:cNvPr id="69" name="フローチャート: 判断 68">
          <a:extLst>
            <a:ext uri="{FF2B5EF4-FFF2-40B4-BE49-F238E27FC236}">
              <a16:creationId xmlns:a16="http://schemas.microsoft.com/office/drawing/2014/main" id="{EB7DF2C1-33D8-4D0C-990E-B3103CC3B393}"/>
            </a:ext>
          </a:extLst>
        </xdr:cNvPr>
        <xdr:cNvSpPr/>
      </xdr:nvSpPr>
      <xdr:spPr>
        <a:xfrm>
          <a:off x="1079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0075962-9042-4A25-8131-979E2C0D47B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F67C0F5-4B3B-4FB6-8489-1B52083299D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C370B38-5C87-4720-AE0F-65F95CBF230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4AEB03-D9FE-484F-B7CC-2C8F87F7A4E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D6DED44B-EB0D-48BE-8A1D-C9047E4DB8D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74386</xdr:rowOff>
    </xdr:from>
    <xdr:to>
      <xdr:col>24</xdr:col>
      <xdr:colOff>114300</xdr:colOff>
      <xdr:row>35</xdr:row>
      <xdr:rowOff>4536</xdr:rowOff>
    </xdr:to>
    <xdr:sp macro="" textlink="">
      <xdr:nvSpPr>
        <xdr:cNvPr id="75" name="楕円 74">
          <a:extLst>
            <a:ext uri="{FF2B5EF4-FFF2-40B4-BE49-F238E27FC236}">
              <a16:creationId xmlns:a16="http://schemas.microsoft.com/office/drawing/2014/main" id="{BA926E78-984F-447B-84D9-8DA3D7135275}"/>
            </a:ext>
          </a:extLst>
        </xdr:cNvPr>
        <xdr:cNvSpPr/>
      </xdr:nvSpPr>
      <xdr:spPr>
        <a:xfrm>
          <a:off x="45847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27413</xdr:rowOff>
    </xdr:from>
    <xdr:ext cx="405111" cy="259045"/>
    <xdr:sp macro="" textlink="">
      <xdr:nvSpPr>
        <xdr:cNvPr id="76" name="【道路】&#10;有形固定資産減価償却率該当値テキスト">
          <a:extLst>
            <a:ext uri="{FF2B5EF4-FFF2-40B4-BE49-F238E27FC236}">
              <a16:creationId xmlns:a16="http://schemas.microsoft.com/office/drawing/2014/main" id="{60438919-AD4E-4A1B-9BE8-DEDCE5C90529}"/>
            </a:ext>
          </a:extLst>
        </xdr:cNvPr>
        <xdr:cNvSpPr txBox="1"/>
      </xdr:nvSpPr>
      <xdr:spPr>
        <a:xfrm>
          <a:off x="4673600" y="5856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22134</xdr:rowOff>
    </xdr:from>
    <xdr:to>
      <xdr:col>20</xdr:col>
      <xdr:colOff>38100</xdr:colOff>
      <xdr:row>34</xdr:row>
      <xdr:rowOff>123734</xdr:rowOff>
    </xdr:to>
    <xdr:sp macro="" textlink="">
      <xdr:nvSpPr>
        <xdr:cNvPr id="77" name="楕円 76">
          <a:extLst>
            <a:ext uri="{FF2B5EF4-FFF2-40B4-BE49-F238E27FC236}">
              <a16:creationId xmlns:a16="http://schemas.microsoft.com/office/drawing/2014/main" id="{CF678D5A-3B17-4078-8A16-BFB6760629BB}"/>
            </a:ext>
          </a:extLst>
        </xdr:cNvPr>
        <xdr:cNvSpPr/>
      </xdr:nvSpPr>
      <xdr:spPr>
        <a:xfrm>
          <a:off x="3746500" y="58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72934</xdr:rowOff>
    </xdr:from>
    <xdr:to>
      <xdr:col>24</xdr:col>
      <xdr:colOff>63500</xdr:colOff>
      <xdr:row>34</xdr:row>
      <xdr:rowOff>125186</xdr:rowOff>
    </xdr:to>
    <xdr:cxnSp macro="">
      <xdr:nvCxnSpPr>
        <xdr:cNvPr id="78" name="直線コネクタ 77">
          <a:extLst>
            <a:ext uri="{FF2B5EF4-FFF2-40B4-BE49-F238E27FC236}">
              <a16:creationId xmlns:a16="http://schemas.microsoft.com/office/drawing/2014/main" id="{291B4526-3CF3-4223-8D87-4D45A8F7E865}"/>
            </a:ext>
          </a:extLst>
        </xdr:cNvPr>
        <xdr:cNvCxnSpPr/>
      </xdr:nvCxnSpPr>
      <xdr:spPr>
        <a:xfrm>
          <a:off x="3797300" y="590223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138067</xdr:rowOff>
    </xdr:from>
    <xdr:to>
      <xdr:col>15</xdr:col>
      <xdr:colOff>101600</xdr:colOff>
      <xdr:row>34</xdr:row>
      <xdr:rowOff>68217</xdr:rowOff>
    </xdr:to>
    <xdr:sp macro="" textlink="">
      <xdr:nvSpPr>
        <xdr:cNvPr id="79" name="楕円 78">
          <a:extLst>
            <a:ext uri="{FF2B5EF4-FFF2-40B4-BE49-F238E27FC236}">
              <a16:creationId xmlns:a16="http://schemas.microsoft.com/office/drawing/2014/main" id="{72DCBFD0-C044-4441-B08B-BE2A52D2B99A}"/>
            </a:ext>
          </a:extLst>
        </xdr:cNvPr>
        <xdr:cNvSpPr/>
      </xdr:nvSpPr>
      <xdr:spPr>
        <a:xfrm>
          <a:off x="2857500" y="57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17417</xdr:rowOff>
    </xdr:from>
    <xdr:to>
      <xdr:col>19</xdr:col>
      <xdr:colOff>177800</xdr:colOff>
      <xdr:row>34</xdr:row>
      <xdr:rowOff>72934</xdr:rowOff>
    </xdr:to>
    <xdr:cxnSp macro="">
      <xdr:nvCxnSpPr>
        <xdr:cNvPr id="80" name="直線コネクタ 79">
          <a:extLst>
            <a:ext uri="{FF2B5EF4-FFF2-40B4-BE49-F238E27FC236}">
              <a16:creationId xmlns:a16="http://schemas.microsoft.com/office/drawing/2014/main" id="{48A73933-52E1-41E7-9319-27E6573FC6C3}"/>
            </a:ext>
          </a:extLst>
        </xdr:cNvPr>
        <xdr:cNvCxnSpPr/>
      </xdr:nvCxnSpPr>
      <xdr:spPr>
        <a:xfrm>
          <a:off x="2908300" y="584671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98878</xdr:rowOff>
    </xdr:from>
    <xdr:to>
      <xdr:col>10</xdr:col>
      <xdr:colOff>165100</xdr:colOff>
      <xdr:row>34</xdr:row>
      <xdr:rowOff>29028</xdr:rowOff>
    </xdr:to>
    <xdr:sp macro="" textlink="">
      <xdr:nvSpPr>
        <xdr:cNvPr id="81" name="楕円 80">
          <a:extLst>
            <a:ext uri="{FF2B5EF4-FFF2-40B4-BE49-F238E27FC236}">
              <a16:creationId xmlns:a16="http://schemas.microsoft.com/office/drawing/2014/main" id="{32B067EC-76E7-4AD1-9EBD-82C167FE24B6}"/>
            </a:ext>
          </a:extLst>
        </xdr:cNvPr>
        <xdr:cNvSpPr/>
      </xdr:nvSpPr>
      <xdr:spPr>
        <a:xfrm>
          <a:off x="1968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149678</xdr:rowOff>
    </xdr:from>
    <xdr:to>
      <xdr:col>15</xdr:col>
      <xdr:colOff>50800</xdr:colOff>
      <xdr:row>34</xdr:row>
      <xdr:rowOff>17417</xdr:rowOff>
    </xdr:to>
    <xdr:cxnSp macro="">
      <xdr:nvCxnSpPr>
        <xdr:cNvPr id="82" name="直線コネクタ 81">
          <a:extLst>
            <a:ext uri="{FF2B5EF4-FFF2-40B4-BE49-F238E27FC236}">
              <a16:creationId xmlns:a16="http://schemas.microsoft.com/office/drawing/2014/main" id="{CF92FDA8-95F5-42FC-BFCD-21AB2DAD85A8}"/>
            </a:ext>
          </a:extLst>
        </xdr:cNvPr>
        <xdr:cNvCxnSpPr/>
      </xdr:nvCxnSpPr>
      <xdr:spPr>
        <a:xfrm>
          <a:off x="2019300" y="580752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147864</xdr:rowOff>
    </xdr:from>
    <xdr:to>
      <xdr:col>6</xdr:col>
      <xdr:colOff>38100</xdr:colOff>
      <xdr:row>34</xdr:row>
      <xdr:rowOff>78014</xdr:rowOff>
    </xdr:to>
    <xdr:sp macro="" textlink="">
      <xdr:nvSpPr>
        <xdr:cNvPr id="83" name="楕円 82">
          <a:extLst>
            <a:ext uri="{FF2B5EF4-FFF2-40B4-BE49-F238E27FC236}">
              <a16:creationId xmlns:a16="http://schemas.microsoft.com/office/drawing/2014/main" id="{A883805B-1E7C-43A4-8828-F81D28B0E8D6}"/>
            </a:ext>
          </a:extLst>
        </xdr:cNvPr>
        <xdr:cNvSpPr/>
      </xdr:nvSpPr>
      <xdr:spPr>
        <a:xfrm>
          <a:off x="1079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149678</xdr:rowOff>
    </xdr:from>
    <xdr:to>
      <xdr:col>10</xdr:col>
      <xdr:colOff>114300</xdr:colOff>
      <xdr:row>34</xdr:row>
      <xdr:rowOff>27214</xdr:rowOff>
    </xdr:to>
    <xdr:cxnSp macro="">
      <xdr:nvCxnSpPr>
        <xdr:cNvPr id="84" name="直線コネクタ 83">
          <a:extLst>
            <a:ext uri="{FF2B5EF4-FFF2-40B4-BE49-F238E27FC236}">
              <a16:creationId xmlns:a16="http://schemas.microsoft.com/office/drawing/2014/main" id="{DB106C89-48B2-4967-8AAC-A647154B41F2}"/>
            </a:ext>
          </a:extLst>
        </xdr:cNvPr>
        <xdr:cNvCxnSpPr/>
      </xdr:nvCxnSpPr>
      <xdr:spPr>
        <a:xfrm flipV="1">
          <a:off x="1130300" y="580752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40</xdr:row>
      <xdr:rowOff>561</xdr:rowOff>
    </xdr:from>
    <xdr:ext cx="405111" cy="259045"/>
    <xdr:sp macro="" textlink="">
      <xdr:nvSpPr>
        <xdr:cNvPr id="85" name="n_1aveValue【道路】&#10;有形固定資産減価償却率">
          <a:extLst>
            <a:ext uri="{FF2B5EF4-FFF2-40B4-BE49-F238E27FC236}">
              <a16:creationId xmlns:a16="http://schemas.microsoft.com/office/drawing/2014/main" id="{DD7940A6-FC9B-43F6-8BA4-2164CB1CD43E}"/>
            </a:ext>
          </a:extLst>
        </xdr:cNvPr>
        <xdr:cNvSpPr txBox="1"/>
      </xdr:nvSpPr>
      <xdr:spPr>
        <a:xfrm>
          <a:off x="35820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6" name="n_2aveValue【道路】&#10;有形固定資産減価償却率">
          <a:extLst>
            <a:ext uri="{FF2B5EF4-FFF2-40B4-BE49-F238E27FC236}">
              <a16:creationId xmlns:a16="http://schemas.microsoft.com/office/drawing/2014/main" id="{6AE86595-8CCC-42AD-90B7-787B7C13A6B7}"/>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80571</xdr:rowOff>
    </xdr:from>
    <xdr:ext cx="405111" cy="259045"/>
    <xdr:sp macro="" textlink="">
      <xdr:nvSpPr>
        <xdr:cNvPr id="87" name="n_3aveValue【道路】&#10;有形固定資産減価償却率">
          <a:extLst>
            <a:ext uri="{FF2B5EF4-FFF2-40B4-BE49-F238E27FC236}">
              <a16:creationId xmlns:a16="http://schemas.microsoft.com/office/drawing/2014/main" id="{2E55E06B-7534-4C1C-9D52-9529EE72C968}"/>
            </a:ext>
          </a:extLst>
        </xdr:cNvPr>
        <xdr:cNvSpPr txBox="1"/>
      </xdr:nvSpPr>
      <xdr:spPr>
        <a:xfrm>
          <a:off x="1816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28320</xdr:rowOff>
    </xdr:from>
    <xdr:ext cx="405111" cy="259045"/>
    <xdr:sp macro="" textlink="">
      <xdr:nvSpPr>
        <xdr:cNvPr id="88" name="n_4aveValue【道路】&#10;有形固定資産減価償却率">
          <a:extLst>
            <a:ext uri="{FF2B5EF4-FFF2-40B4-BE49-F238E27FC236}">
              <a16:creationId xmlns:a16="http://schemas.microsoft.com/office/drawing/2014/main" id="{C92F369D-C886-4396-8590-8640FBEC0DE8}"/>
            </a:ext>
          </a:extLst>
        </xdr:cNvPr>
        <xdr:cNvSpPr txBox="1"/>
      </xdr:nvSpPr>
      <xdr:spPr>
        <a:xfrm>
          <a:off x="927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140261</xdr:rowOff>
    </xdr:from>
    <xdr:ext cx="405111" cy="259045"/>
    <xdr:sp macro="" textlink="">
      <xdr:nvSpPr>
        <xdr:cNvPr id="89" name="n_1mainValue【道路】&#10;有形固定資産減価償却率">
          <a:extLst>
            <a:ext uri="{FF2B5EF4-FFF2-40B4-BE49-F238E27FC236}">
              <a16:creationId xmlns:a16="http://schemas.microsoft.com/office/drawing/2014/main" id="{64367024-B48E-4CC4-9CE4-18698E129843}"/>
            </a:ext>
          </a:extLst>
        </xdr:cNvPr>
        <xdr:cNvSpPr txBox="1"/>
      </xdr:nvSpPr>
      <xdr:spPr>
        <a:xfrm>
          <a:off x="3582044" y="562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84744</xdr:rowOff>
    </xdr:from>
    <xdr:ext cx="405111" cy="259045"/>
    <xdr:sp macro="" textlink="">
      <xdr:nvSpPr>
        <xdr:cNvPr id="90" name="n_2mainValue【道路】&#10;有形固定資産減価償却率">
          <a:extLst>
            <a:ext uri="{FF2B5EF4-FFF2-40B4-BE49-F238E27FC236}">
              <a16:creationId xmlns:a16="http://schemas.microsoft.com/office/drawing/2014/main" id="{7A78D233-ECB0-4A79-9426-9A5C6326C67C}"/>
            </a:ext>
          </a:extLst>
        </xdr:cNvPr>
        <xdr:cNvSpPr txBox="1"/>
      </xdr:nvSpPr>
      <xdr:spPr>
        <a:xfrm>
          <a:off x="2705744" y="557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45555</xdr:rowOff>
    </xdr:from>
    <xdr:ext cx="405111" cy="259045"/>
    <xdr:sp macro="" textlink="">
      <xdr:nvSpPr>
        <xdr:cNvPr id="91" name="n_3mainValue【道路】&#10;有形固定資産減価償却率">
          <a:extLst>
            <a:ext uri="{FF2B5EF4-FFF2-40B4-BE49-F238E27FC236}">
              <a16:creationId xmlns:a16="http://schemas.microsoft.com/office/drawing/2014/main" id="{666D5047-83C4-4EFA-B951-9501FF791428}"/>
            </a:ext>
          </a:extLst>
        </xdr:cNvPr>
        <xdr:cNvSpPr txBox="1"/>
      </xdr:nvSpPr>
      <xdr:spPr>
        <a:xfrm>
          <a:off x="1816744" y="553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94541</xdr:rowOff>
    </xdr:from>
    <xdr:ext cx="405111" cy="259045"/>
    <xdr:sp macro="" textlink="">
      <xdr:nvSpPr>
        <xdr:cNvPr id="92" name="n_4mainValue【道路】&#10;有形固定資産減価償却率">
          <a:extLst>
            <a:ext uri="{FF2B5EF4-FFF2-40B4-BE49-F238E27FC236}">
              <a16:creationId xmlns:a16="http://schemas.microsoft.com/office/drawing/2014/main" id="{5BD47A48-B459-4886-8DFA-7AACE78168AA}"/>
            </a:ext>
          </a:extLst>
        </xdr:cNvPr>
        <xdr:cNvSpPr txBox="1"/>
      </xdr:nvSpPr>
      <xdr:spPr>
        <a:xfrm>
          <a:off x="927744"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BED8207C-FF7D-40F9-A77E-19AB9DE9535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43E0F0EE-029E-470F-BFB3-51542390647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B67A27F6-4231-4513-86C6-2B28E2DE96A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E9223EC4-620B-45AE-8B70-F277B8CDB2A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E4B48072-072A-439F-8651-F0EB3DC73B1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0911B89C-7E5B-4AD0-848C-605482DFB3C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86C4F29B-633B-4C82-B8A5-E8B4106198A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9968EAFB-430A-4C85-83CA-2AE022D1C03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D553A5B0-6518-4BE2-B0E2-56AF141BEAE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E0A5FFBE-0342-4FE9-A0ED-2075E088598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a:extLst>
            <a:ext uri="{FF2B5EF4-FFF2-40B4-BE49-F238E27FC236}">
              <a16:creationId xmlns:a16="http://schemas.microsoft.com/office/drawing/2014/main" id="{463E9EA3-5005-4B2B-A933-3DFC01BB668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a:extLst>
            <a:ext uri="{FF2B5EF4-FFF2-40B4-BE49-F238E27FC236}">
              <a16:creationId xmlns:a16="http://schemas.microsoft.com/office/drawing/2014/main" id="{6AC9A0FB-EFA6-4FD3-AFAE-38F0DCBA820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a:extLst>
            <a:ext uri="{FF2B5EF4-FFF2-40B4-BE49-F238E27FC236}">
              <a16:creationId xmlns:a16="http://schemas.microsoft.com/office/drawing/2014/main" id="{AAE41EB5-BCF5-4594-8C17-6F334DBE6EB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6" name="テキスト ボックス 105">
          <a:extLst>
            <a:ext uri="{FF2B5EF4-FFF2-40B4-BE49-F238E27FC236}">
              <a16:creationId xmlns:a16="http://schemas.microsoft.com/office/drawing/2014/main" id="{BC15E4F2-F3B7-48B6-8507-0DDDE139768C}"/>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a:extLst>
            <a:ext uri="{FF2B5EF4-FFF2-40B4-BE49-F238E27FC236}">
              <a16:creationId xmlns:a16="http://schemas.microsoft.com/office/drawing/2014/main" id="{EA49C5A0-6343-4728-AA4F-F8AB42DD7C6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8" name="テキスト ボックス 107">
          <a:extLst>
            <a:ext uri="{FF2B5EF4-FFF2-40B4-BE49-F238E27FC236}">
              <a16:creationId xmlns:a16="http://schemas.microsoft.com/office/drawing/2014/main" id="{7DBB7A96-4F7A-4334-94C2-B846F5159A3E}"/>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a:extLst>
            <a:ext uri="{FF2B5EF4-FFF2-40B4-BE49-F238E27FC236}">
              <a16:creationId xmlns:a16="http://schemas.microsoft.com/office/drawing/2014/main" id="{4C9CBFCE-E0AD-4DDC-BC23-2D5E14F62EE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0" name="テキスト ボックス 109">
          <a:extLst>
            <a:ext uri="{FF2B5EF4-FFF2-40B4-BE49-F238E27FC236}">
              <a16:creationId xmlns:a16="http://schemas.microsoft.com/office/drawing/2014/main" id="{AD10BC07-C139-4278-927B-31F0BD39883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a:extLst>
            <a:ext uri="{FF2B5EF4-FFF2-40B4-BE49-F238E27FC236}">
              <a16:creationId xmlns:a16="http://schemas.microsoft.com/office/drawing/2014/main" id="{F558E7F7-3807-47EA-8E42-7A32CFAE285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2" name="テキスト ボックス 111">
          <a:extLst>
            <a:ext uri="{FF2B5EF4-FFF2-40B4-BE49-F238E27FC236}">
              <a16:creationId xmlns:a16="http://schemas.microsoft.com/office/drawing/2014/main" id="{F4073CAA-445D-4611-A881-513F8BF23329}"/>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a:extLst>
            <a:ext uri="{FF2B5EF4-FFF2-40B4-BE49-F238E27FC236}">
              <a16:creationId xmlns:a16="http://schemas.microsoft.com/office/drawing/2014/main" id="{C0E51397-B6D0-40F0-ADED-23DC2AB8D2C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4" name="テキスト ボックス 113">
          <a:extLst>
            <a:ext uri="{FF2B5EF4-FFF2-40B4-BE49-F238E27FC236}">
              <a16:creationId xmlns:a16="http://schemas.microsoft.com/office/drawing/2014/main" id="{68EA29E0-F5CE-4871-8FF0-44982AAE9946}"/>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A1A94F9C-4608-452A-AB82-16E8FA6B602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6" name="テキスト ボックス 115">
          <a:extLst>
            <a:ext uri="{FF2B5EF4-FFF2-40B4-BE49-F238E27FC236}">
              <a16:creationId xmlns:a16="http://schemas.microsoft.com/office/drawing/2014/main" id="{15D935B1-2600-4B8A-9933-30DB949214A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a:extLst>
            <a:ext uri="{FF2B5EF4-FFF2-40B4-BE49-F238E27FC236}">
              <a16:creationId xmlns:a16="http://schemas.microsoft.com/office/drawing/2014/main" id="{155FA7A4-A108-45C9-A8C9-E0ED9A6343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52676</xdr:rowOff>
    </xdr:from>
    <xdr:to>
      <xdr:col>54</xdr:col>
      <xdr:colOff>189865</xdr:colOff>
      <xdr:row>42</xdr:row>
      <xdr:rowOff>91973</xdr:rowOff>
    </xdr:to>
    <xdr:cxnSp macro="">
      <xdr:nvCxnSpPr>
        <xdr:cNvPr id="118" name="直線コネクタ 117">
          <a:extLst>
            <a:ext uri="{FF2B5EF4-FFF2-40B4-BE49-F238E27FC236}">
              <a16:creationId xmlns:a16="http://schemas.microsoft.com/office/drawing/2014/main" id="{F7CBC3C0-2047-4A05-919F-2F59AB1BD735}"/>
            </a:ext>
          </a:extLst>
        </xdr:cNvPr>
        <xdr:cNvCxnSpPr/>
      </xdr:nvCxnSpPr>
      <xdr:spPr>
        <a:xfrm flipV="1">
          <a:off x="10476865" y="5881976"/>
          <a:ext cx="0" cy="141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95800</xdr:rowOff>
    </xdr:from>
    <xdr:ext cx="469744" cy="259045"/>
    <xdr:sp macro="" textlink="">
      <xdr:nvSpPr>
        <xdr:cNvPr id="119" name="【道路】&#10;一人当たり延長最小値テキスト">
          <a:extLst>
            <a:ext uri="{FF2B5EF4-FFF2-40B4-BE49-F238E27FC236}">
              <a16:creationId xmlns:a16="http://schemas.microsoft.com/office/drawing/2014/main" id="{82CB1E66-670D-441A-96DB-B154012D9555}"/>
            </a:ext>
          </a:extLst>
        </xdr:cNvPr>
        <xdr:cNvSpPr txBox="1"/>
      </xdr:nvSpPr>
      <xdr:spPr>
        <a:xfrm>
          <a:off x="10515600" y="72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91973</xdr:rowOff>
    </xdr:from>
    <xdr:to>
      <xdr:col>55</xdr:col>
      <xdr:colOff>88900</xdr:colOff>
      <xdr:row>42</xdr:row>
      <xdr:rowOff>91973</xdr:rowOff>
    </xdr:to>
    <xdr:cxnSp macro="">
      <xdr:nvCxnSpPr>
        <xdr:cNvPr id="120" name="直線コネクタ 119">
          <a:extLst>
            <a:ext uri="{FF2B5EF4-FFF2-40B4-BE49-F238E27FC236}">
              <a16:creationId xmlns:a16="http://schemas.microsoft.com/office/drawing/2014/main" id="{54CB00A4-DF8A-421A-945D-4081422E8715}"/>
            </a:ext>
          </a:extLst>
        </xdr:cNvPr>
        <xdr:cNvCxnSpPr/>
      </xdr:nvCxnSpPr>
      <xdr:spPr>
        <a:xfrm>
          <a:off x="10388600" y="729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170803</xdr:rowOff>
    </xdr:from>
    <xdr:ext cx="599010" cy="259045"/>
    <xdr:sp macro="" textlink="">
      <xdr:nvSpPr>
        <xdr:cNvPr id="121" name="【道路】&#10;一人当たり延長最大値テキスト">
          <a:extLst>
            <a:ext uri="{FF2B5EF4-FFF2-40B4-BE49-F238E27FC236}">
              <a16:creationId xmlns:a16="http://schemas.microsoft.com/office/drawing/2014/main" id="{AFDD26FF-C31D-4DC4-AF07-D83846D98DAA}"/>
            </a:ext>
          </a:extLst>
        </xdr:cNvPr>
        <xdr:cNvSpPr txBox="1"/>
      </xdr:nvSpPr>
      <xdr:spPr>
        <a:xfrm>
          <a:off x="10515600" y="565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52676</xdr:rowOff>
    </xdr:from>
    <xdr:to>
      <xdr:col>55</xdr:col>
      <xdr:colOff>88900</xdr:colOff>
      <xdr:row>34</xdr:row>
      <xdr:rowOff>52676</xdr:rowOff>
    </xdr:to>
    <xdr:cxnSp macro="">
      <xdr:nvCxnSpPr>
        <xdr:cNvPr id="122" name="直線コネクタ 121">
          <a:extLst>
            <a:ext uri="{FF2B5EF4-FFF2-40B4-BE49-F238E27FC236}">
              <a16:creationId xmlns:a16="http://schemas.microsoft.com/office/drawing/2014/main" id="{BFA8F873-CF2E-4542-8961-B7963C30D4BC}"/>
            </a:ext>
          </a:extLst>
        </xdr:cNvPr>
        <xdr:cNvCxnSpPr/>
      </xdr:nvCxnSpPr>
      <xdr:spPr>
        <a:xfrm>
          <a:off x="10388600" y="588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152711</xdr:rowOff>
    </xdr:from>
    <xdr:ext cx="534377" cy="259045"/>
    <xdr:sp macro="" textlink="">
      <xdr:nvSpPr>
        <xdr:cNvPr id="123" name="【道路】&#10;一人当たり延長平均値テキスト">
          <a:extLst>
            <a:ext uri="{FF2B5EF4-FFF2-40B4-BE49-F238E27FC236}">
              <a16:creationId xmlns:a16="http://schemas.microsoft.com/office/drawing/2014/main" id="{4F437C02-0816-4E22-A22D-B8FAF1B01ACC}"/>
            </a:ext>
          </a:extLst>
        </xdr:cNvPr>
        <xdr:cNvSpPr txBox="1"/>
      </xdr:nvSpPr>
      <xdr:spPr>
        <a:xfrm>
          <a:off x="10515600" y="701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2834</xdr:rowOff>
    </xdr:from>
    <xdr:to>
      <xdr:col>55</xdr:col>
      <xdr:colOff>50800</xdr:colOff>
      <xdr:row>41</xdr:row>
      <xdr:rowOff>104434</xdr:rowOff>
    </xdr:to>
    <xdr:sp macro="" textlink="">
      <xdr:nvSpPr>
        <xdr:cNvPr id="124" name="フローチャート: 判断 123">
          <a:extLst>
            <a:ext uri="{FF2B5EF4-FFF2-40B4-BE49-F238E27FC236}">
              <a16:creationId xmlns:a16="http://schemas.microsoft.com/office/drawing/2014/main" id="{53E7A5B9-FCF2-4953-83F6-E805A6428B65}"/>
            </a:ext>
          </a:extLst>
        </xdr:cNvPr>
        <xdr:cNvSpPr/>
      </xdr:nvSpPr>
      <xdr:spPr>
        <a:xfrm>
          <a:off x="104267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15516</xdr:rowOff>
    </xdr:from>
    <xdr:to>
      <xdr:col>50</xdr:col>
      <xdr:colOff>165100</xdr:colOff>
      <xdr:row>41</xdr:row>
      <xdr:rowOff>117116</xdr:rowOff>
    </xdr:to>
    <xdr:sp macro="" textlink="">
      <xdr:nvSpPr>
        <xdr:cNvPr id="125" name="フローチャート: 判断 124">
          <a:extLst>
            <a:ext uri="{FF2B5EF4-FFF2-40B4-BE49-F238E27FC236}">
              <a16:creationId xmlns:a16="http://schemas.microsoft.com/office/drawing/2014/main" id="{B16A1CC7-3C21-4619-ACF5-E2A7AEBBDFC1}"/>
            </a:ext>
          </a:extLst>
        </xdr:cNvPr>
        <xdr:cNvSpPr/>
      </xdr:nvSpPr>
      <xdr:spPr>
        <a:xfrm>
          <a:off x="9588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23647</xdr:rowOff>
    </xdr:from>
    <xdr:to>
      <xdr:col>46</xdr:col>
      <xdr:colOff>38100</xdr:colOff>
      <xdr:row>41</xdr:row>
      <xdr:rowOff>125247</xdr:rowOff>
    </xdr:to>
    <xdr:sp macro="" textlink="">
      <xdr:nvSpPr>
        <xdr:cNvPr id="126" name="フローチャート: 判断 125">
          <a:extLst>
            <a:ext uri="{FF2B5EF4-FFF2-40B4-BE49-F238E27FC236}">
              <a16:creationId xmlns:a16="http://schemas.microsoft.com/office/drawing/2014/main" id="{A04FDA79-309A-4FC0-9517-6233EC981548}"/>
            </a:ext>
          </a:extLst>
        </xdr:cNvPr>
        <xdr:cNvSpPr/>
      </xdr:nvSpPr>
      <xdr:spPr>
        <a:xfrm>
          <a:off x="8699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169570</xdr:rowOff>
    </xdr:from>
    <xdr:to>
      <xdr:col>41</xdr:col>
      <xdr:colOff>101600</xdr:colOff>
      <xdr:row>41</xdr:row>
      <xdr:rowOff>99720</xdr:rowOff>
    </xdr:to>
    <xdr:sp macro="" textlink="">
      <xdr:nvSpPr>
        <xdr:cNvPr id="127" name="フローチャート: 判断 126">
          <a:extLst>
            <a:ext uri="{FF2B5EF4-FFF2-40B4-BE49-F238E27FC236}">
              <a16:creationId xmlns:a16="http://schemas.microsoft.com/office/drawing/2014/main" id="{F1874F4D-AE8F-4281-983E-6B312D8680DD}"/>
            </a:ext>
          </a:extLst>
        </xdr:cNvPr>
        <xdr:cNvSpPr/>
      </xdr:nvSpPr>
      <xdr:spPr>
        <a:xfrm>
          <a:off x="7810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166348</xdr:rowOff>
    </xdr:from>
    <xdr:to>
      <xdr:col>36</xdr:col>
      <xdr:colOff>165100</xdr:colOff>
      <xdr:row>41</xdr:row>
      <xdr:rowOff>96498</xdr:rowOff>
    </xdr:to>
    <xdr:sp macro="" textlink="">
      <xdr:nvSpPr>
        <xdr:cNvPr id="128" name="フローチャート: 判断 127">
          <a:extLst>
            <a:ext uri="{FF2B5EF4-FFF2-40B4-BE49-F238E27FC236}">
              <a16:creationId xmlns:a16="http://schemas.microsoft.com/office/drawing/2014/main" id="{031754EE-198C-41F8-B48A-9ACF5FA639F8}"/>
            </a:ext>
          </a:extLst>
        </xdr:cNvPr>
        <xdr:cNvSpPr/>
      </xdr:nvSpPr>
      <xdr:spPr>
        <a:xfrm>
          <a:off x="6921500" y="702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8AD5DF6-8A60-4106-973B-D808FAA7E98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2DF6F58-5486-4668-A33E-B0F8FF3AAEC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703A96A-E9CF-4244-B66B-77CA5A06558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387213A8-FEC1-408E-AF11-BAA6067FA36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52384622-65F5-4D6B-B42B-BA74104EACD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1876</xdr:rowOff>
    </xdr:from>
    <xdr:to>
      <xdr:col>55</xdr:col>
      <xdr:colOff>50800</xdr:colOff>
      <xdr:row>34</xdr:row>
      <xdr:rowOff>103476</xdr:rowOff>
    </xdr:to>
    <xdr:sp macro="" textlink="">
      <xdr:nvSpPr>
        <xdr:cNvPr id="134" name="楕円 133">
          <a:extLst>
            <a:ext uri="{FF2B5EF4-FFF2-40B4-BE49-F238E27FC236}">
              <a16:creationId xmlns:a16="http://schemas.microsoft.com/office/drawing/2014/main" id="{4EE2F5E8-2541-437F-B747-2919A69A8C4C}"/>
            </a:ext>
          </a:extLst>
        </xdr:cNvPr>
        <xdr:cNvSpPr/>
      </xdr:nvSpPr>
      <xdr:spPr>
        <a:xfrm>
          <a:off x="10426700" y="583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126353</xdr:rowOff>
    </xdr:from>
    <xdr:ext cx="599010" cy="259045"/>
    <xdr:sp macro="" textlink="">
      <xdr:nvSpPr>
        <xdr:cNvPr id="135" name="【道路】&#10;一人当たり延長該当値テキスト">
          <a:extLst>
            <a:ext uri="{FF2B5EF4-FFF2-40B4-BE49-F238E27FC236}">
              <a16:creationId xmlns:a16="http://schemas.microsoft.com/office/drawing/2014/main" id="{67BE33E1-468B-4EA6-85C8-C5A92888B39D}"/>
            </a:ext>
          </a:extLst>
        </xdr:cNvPr>
        <xdr:cNvSpPr txBox="1"/>
      </xdr:nvSpPr>
      <xdr:spPr>
        <a:xfrm>
          <a:off x="10515600" y="578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28829</xdr:rowOff>
    </xdr:from>
    <xdr:to>
      <xdr:col>50</xdr:col>
      <xdr:colOff>165100</xdr:colOff>
      <xdr:row>34</xdr:row>
      <xdr:rowOff>130429</xdr:rowOff>
    </xdr:to>
    <xdr:sp macro="" textlink="">
      <xdr:nvSpPr>
        <xdr:cNvPr id="136" name="楕円 135">
          <a:extLst>
            <a:ext uri="{FF2B5EF4-FFF2-40B4-BE49-F238E27FC236}">
              <a16:creationId xmlns:a16="http://schemas.microsoft.com/office/drawing/2014/main" id="{D4FE12EF-C8F5-44F2-B91E-A874D1D81E73}"/>
            </a:ext>
          </a:extLst>
        </xdr:cNvPr>
        <xdr:cNvSpPr/>
      </xdr:nvSpPr>
      <xdr:spPr>
        <a:xfrm>
          <a:off x="9588500" y="585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52676</xdr:rowOff>
    </xdr:from>
    <xdr:to>
      <xdr:col>55</xdr:col>
      <xdr:colOff>0</xdr:colOff>
      <xdr:row>34</xdr:row>
      <xdr:rowOff>79629</xdr:rowOff>
    </xdr:to>
    <xdr:cxnSp macro="">
      <xdr:nvCxnSpPr>
        <xdr:cNvPr id="137" name="直線コネクタ 136">
          <a:extLst>
            <a:ext uri="{FF2B5EF4-FFF2-40B4-BE49-F238E27FC236}">
              <a16:creationId xmlns:a16="http://schemas.microsoft.com/office/drawing/2014/main" id="{8EA9F34A-18A7-4587-AAFD-C4152207453F}"/>
            </a:ext>
          </a:extLst>
        </xdr:cNvPr>
        <xdr:cNvCxnSpPr/>
      </xdr:nvCxnSpPr>
      <xdr:spPr>
        <a:xfrm flipV="1">
          <a:off x="9639300" y="5881976"/>
          <a:ext cx="838200" cy="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60452</xdr:rowOff>
    </xdr:from>
    <xdr:to>
      <xdr:col>46</xdr:col>
      <xdr:colOff>38100</xdr:colOff>
      <xdr:row>34</xdr:row>
      <xdr:rowOff>162052</xdr:rowOff>
    </xdr:to>
    <xdr:sp macro="" textlink="">
      <xdr:nvSpPr>
        <xdr:cNvPr id="138" name="楕円 137">
          <a:extLst>
            <a:ext uri="{FF2B5EF4-FFF2-40B4-BE49-F238E27FC236}">
              <a16:creationId xmlns:a16="http://schemas.microsoft.com/office/drawing/2014/main" id="{274B4340-DCE3-4296-B340-2E594A13A93E}"/>
            </a:ext>
          </a:extLst>
        </xdr:cNvPr>
        <xdr:cNvSpPr/>
      </xdr:nvSpPr>
      <xdr:spPr>
        <a:xfrm>
          <a:off x="8699500" y="58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79629</xdr:rowOff>
    </xdr:from>
    <xdr:to>
      <xdr:col>50</xdr:col>
      <xdr:colOff>114300</xdr:colOff>
      <xdr:row>34</xdr:row>
      <xdr:rowOff>111252</xdr:rowOff>
    </xdr:to>
    <xdr:cxnSp macro="">
      <xdr:nvCxnSpPr>
        <xdr:cNvPr id="139" name="直線コネクタ 138">
          <a:extLst>
            <a:ext uri="{FF2B5EF4-FFF2-40B4-BE49-F238E27FC236}">
              <a16:creationId xmlns:a16="http://schemas.microsoft.com/office/drawing/2014/main" id="{3935A391-48A1-47C1-84FF-104F0F388E21}"/>
            </a:ext>
          </a:extLst>
        </xdr:cNvPr>
        <xdr:cNvCxnSpPr/>
      </xdr:nvCxnSpPr>
      <xdr:spPr>
        <a:xfrm flipV="1">
          <a:off x="8750300" y="5908929"/>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87242</xdr:rowOff>
    </xdr:from>
    <xdr:to>
      <xdr:col>41</xdr:col>
      <xdr:colOff>101600</xdr:colOff>
      <xdr:row>35</xdr:row>
      <xdr:rowOff>17392</xdr:rowOff>
    </xdr:to>
    <xdr:sp macro="" textlink="">
      <xdr:nvSpPr>
        <xdr:cNvPr id="140" name="楕円 139">
          <a:extLst>
            <a:ext uri="{FF2B5EF4-FFF2-40B4-BE49-F238E27FC236}">
              <a16:creationId xmlns:a16="http://schemas.microsoft.com/office/drawing/2014/main" id="{F05827B8-5374-4B89-AA78-BF32BF1FB762}"/>
            </a:ext>
          </a:extLst>
        </xdr:cNvPr>
        <xdr:cNvSpPr/>
      </xdr:nvSpPr>
      <xdr:spPr>
        <a:xfrm>
          <a:off x="7810500" y="591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111252</xdr:rowOff>
    </xdr:from>
    <xdr:to>
      <xdr:col>45</xdr:col>
      <xdr:colOff>177800</xdr:colOff>
      <xdr:row>34</xdr:row>
      <xdr:rowOff>138042</xdr:rowOff>
    </xdr:to>
    <xdr:cxnSp macro="">
      <xdr:nvCxnSpPr>
        <xdr:cNvPr id="141" name="直線コネクタ 140">
          <a:extLst>
            <a:ext uri="{FF2B5EF4-FFF2-40B4-BE49-F238E27FC236}">
              <a16:creationId xmlns:a16="http://schemas.microsoft.com/office/drawing/2014/main" id="{4B3F179C-899E-480F-AA9E-1F13DF257BCD}"/>
            </a:ext>
          </a:extLst>
        </xdr:cNvPr>
        <xdr:cNvCxnSpPr/>
      </xdr:nvCxnSpPr>
      <xdr:spPr>
        <a:xfrm flipV="1">
          <a:off x="7861300" y="5940552"/>
          <a:ext cx="889000" cy="2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111560</xdr:rowOff>
    </xdr:from>
    <xdr:to>
      <xdr:col>36</xdr:col>
      <xdr:colOff>165100</xdr:colOff>
      <xdr:row>35</xdr:row>
      <xdr:rowOff>41710</xdr:rowOff>
    </xdr:to>
    <xdr:sp macro="" textlink="">
      <xdr:nvSpPr>
        <xdr:cNvPr id="142" name="楕円 141">
          <a:extLst>
            <a:ext uri="{FF2B5EF4-FFF2-40B4-BE49-F238E27FC236}">
              <a16:creationId xmlns:a16="http://schemas.microsoft.com/office/drawing/2014/main" id="{2A3F8FFC-5D88-440D-9B9A-0B20CC8842D6}"/>
            </a:ext>
          </a:extLst>
        </xdr:cNvPr>
        <xdr:cNvSpPr/>
      </xdr:nvSpPr>
      <xdr:spPr>
        <a:xfrm>
          <a:off x="6921500" y="594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138042</xdr:rowOff>
    </xdr:from>
    <xdr:to>
      <xdr:col>41</xdr:col>
      <xdr:colOff>50800</xdr:colOff>
      <xdr:row>34</xdr:row>
      <xdr:rowOff>162360</xdr:rowOff>
    </xdr:to>
    <xdr:cxnSp macro="">
      <xdr:nvCxnSpPr>
        <xdr:cNvPr id="143" name="直線コネクタ 142">
          <a:extLst>
            <a:ext uri="{FF2B5EF4-FFF2-40B4-BE49-F238E27FC236}">
              <a16:creationId xmlns:a16="http://schemas.microsoft.com/office/drawing/2014/main" id="{CB6844A4-B8BD-4214-8440-BF54534859FB}"/>
            </a:ext>
          </a:extLst>
        </xdr:cNvPr>
        <xdr:cNvCxnSpPr/>
      </xdr:nvCxnSpPr>
      <xdr:spPr>
        <a:xfrm flipV="1">
          <a:off x="6972300" y="5967342"/>
          <a:ext cx="889000" cy="2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108243</xdr:rowOff>
    </xdr:from>
    <xdr:ext cx="534377" cy="259045"/>
    <xdr:sp macro="" textlink="">
      <xdr:nvSpPr>
        <xdr:cNvPr id="144" name="n_1aveValue【道路】&#10;一人当たり延長">
          <a:extLst>
            <a:ext uri="{FF2B5EF4-FFF2-40B4-BE49-F238E27FC236}">
              <a16:creationId xmlns:a16="http://schemas.microsoft.com/office/drawing/2014/main" id="{D7949454-0EB0-4DCB-B8AF-3625828F9BA0}"/>
            </a:ext>
          </a:extLst>
        </xdr:cNvPr>
        <xdr:cNvSpPr txBox="1"/>
      </xdr:nvSpPr>
      <xdr:spPr>
        <a:xfrm>
          <a:off x="9359411" y="713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116374</xdr:rowOff>
    </xdr:from>
    <xdr:ext cx="534377" cy="259045"/>
    <xdr:sp macro="" textlink="">
      <xdr:nvSpPr>
        <xdr:cNvPr id="145" name="n_2aveValue【道路】&#10;一人当たり延長">
          <a:extLst>
            <a:ext uri="{FF2B5EF4-FFF2-40B4-BE49-F238E27FC236}">
              <a16:creationId xmlns:a16="http://schemas.microsoft.com/office/drawing/2014/main" id="{53CDA854-6B54-4194-AD57-ABDD160E331C}"/>
            </a:ext>
          </a:extLst>
        </xdr:cNvPr>
        <xdr:cNvSpPr txBox="1"/>
      </xdr:nvSpPr>
      <xdr:spPr>
        <a:xfrm>
          <a:off x="8483111" y="714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90847</xdr:rowOff>
    </xdr:from>
    <xdr:ext cx="534377" cy="259045"/>
    <xdr:sp macro="" textlink="">
      <xdr:nvSpPr>
        <xdr:cNvPr id="146" name="n_3aveValue【道路】&#10;一人当たり延長">
          <a:extLst>
            <a:ext uri="{FF2B5EF4-FFF2-40B4-BE49-F238E27FC236}">
              <a16:creationId xmlns:a16="http://schemas.microsoft.com/office/drawing/2014/main" id="{19A5EB67-3882-494F-8E6F-F0A5919A8506}"/>
            </a:ext>
          </a:extLst>
        </xdr:cNvPr>
        <xdr:cNvSpPr txBox="1"/>
      </xdr:nvSpPr>
      <xdr:spPr>
        <a:xfrm>
          <a:off x="7594111" y="712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87625</xdr:rowOff>
    </xdr:from>
    <xdr:ext cx="534377" cy="259045"/>
    <xdr:sp macro="" textlink="">
      <xdr:nvSpPr>
        <xdr:cNvPr id="147" name="n_4aveValue【道路】&#10;一人当たり延長">
          <a:extLst>
            <a:ext uri="{FF2B5EF4-FFF2-40B4-BE49-F238E27FC236}">
              <a16:creationId xmlns:a16="http://schemas.microsoft.com/office/drawing/2014/main" id="{1AA84943-1D07-441D-BA1C-1ADE9B57893A}"/>
            </a:ext>
          </a:extLst>
        </xdr:cNvPr>
        <xdr:cNvSpPr txBox="1"/>
      </xdr:nvSpPr>
      <xdr:spPr>
        <a:xfrm>
          <a:off x="6705111" y="71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32</xdr:row>
      <xdr:rowOff>146956</xdr:rowOff>
    </xdr:from>
    <xdr:ext cx="599010" cy="259045"/>
    <xdr:sp macro="" textlink="">
      <xdr:nvSpPr>
        <xdr:cNvPr id="148" name="n_1mainValue【道路】&#10;一人当たり延長">
          <a:extLst>
            <a:ext uri="{FF2B5EF4-FFF2-40B4-BE49-F238E27FC236}">
              <a16:creationId xmlns:a16="http://schemas.microsoft.com/office/drawing/2014/main" id="{AEC4A9BA-76BC-47AE-8E24-C33DC6C23624}"/>
            </a:ext>
          </a:extLst>
        </xdr:cNvPr>
        <xdr:cNvSpPr txBox="1"/>
      </xdr:nvSpPr>
      <xdr:spPr>
        <a:xfrm>
          <a:off x="9327094" y="563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33</xdr:row>
      <xdr:rowOff>7129</xdr:rowOff>
    </xdr:from>
    <xdr:ext cx="599010" cy="259045"/>
    <xdr:sp macro="" textlink="">
      <xdr:nvSpPr>
        <xdr:cNvPr id="149" name="n_2mainValue【道路】&#10;一人当たり延長">
          <a:extLst>
            <a:ext uri="{FF2B5EF4-FFF2-40B4-BE49-F238E27FC236}">
              <a16:creationId xmlns:a16="http://schemas.microsoft.com/office/drawing/2014/main" id="{55F2BD50-A4D1-416D-87C3-65D471F05CE2}"/>
            </a:ext>
          </a:extLst>
        </xdr:cNvPr>
        <xdr:cNvSpPr txBox="1"/>
      </xdr:nvSpPr>
      <xdr:spPr>
        <a:xfrm>
          <a:off x="8450794" y="566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33</xdr:row>
      <xdr:rowOff>33919</xdr:rowOff>
    </xdr:from>
    <xdr:ext cx="599010" cy="259045"/>
    <xdr:sp macro="" textlink="">
      <xdr:nvSpPr>
        <xdr:cNvPr id="150" name="n_3mainValue【道路】&#10;一人当たり延長">
          <a:extLst>
            <a:ext uri="{FF2B5EF4-FFF2-40B4-BE49-F238E27FC236}">
              <a16:creationId xmlns:a16="http://schemas.microsoft.com/office/drawing/2014/main" id="{CCD96A7F-FE84-42B6-A3E6-485CC44ECE69}"/>
            </a:ext>
          </a:extLst>
        </xdr:cNvPr>
        <xdr:cNvSpPr txBox="1"/>
      </xdr:nvSpPr>
      <xdr:spPr>
        <a:xfrm>
          <a:off x="7561794" y="569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33</xdr:row>
      <xdr:rowOff>58237</xdr:rowOff>
    </xdr:from>
    <xdr:ext cx="599010" cy="259045"/>
    <xdr:sp macro="" textlink="">
      <xdr:nvSpPr>
        <xdr:cNvPr id="151" name="n_4mainValue【道路】&#10;一人当たり延長">
          <a:extLst>
            <a:ext uri="{FF2B5EF4-FFF2-40B4-BE49-F238E27FC236}">
              <a16:creationId xmlns:a16="http://schemas.microsoft.com/office/drawing/2014/main" id="{502ADA42-5738-440F-85DC-5B0C94490EBF}"/>
            </a:ext>
          </a:extLst>
        </xdr:cNvPr>
        <xdr:cNvSpPr txBox="1"/>
      </xdr:nvSpPr>
      <xdr:spPr>
        <a:xfrm>
          <a:off x="6672794" y="571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EDBFB885-9E48-4358-A899-E5F708E2F85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7ADD1DAC-8F97-4155-A1CA-3FE97C0719E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745055F3-2B26-4C47-9643-6FD98DBEAD2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E9D27CA2-D3B0-4B71-BA4F-4C9C723B67E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FB849C32-02E8-4E6F-A420-1783F7149FE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A462D88A-7163-42D9-8C18-A7BE4A90219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11E11F2B-414C-4A19-B7BB-B9C21B827C9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C50CA41E-50F5-4A2A-86C2-25E2B5F2B21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45954769-BB69-4344-9B34-924BDC9A12C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D7CF5668-6BDA-4F62-AFA6-1D417E02468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680D05C1-6053-41F3-A894-75C1AEC94DB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B4870CF6-6EC3-48FE-8390-87904FAD34F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4" name="テキスト ボックス 163">
          <a:extLst>
            <a:ext uri="{FF2B5EF4-FFF2-40B4-BE49-F238E27FC236}">
              <a16:creationId xmlns:a16="http://schemas.microsoft.com/office/drawing/2014/main" id="{E9C4CFA0-0802-4050-B7A1-D02913A8B5D7}"/>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D165F305-B964-4515-9E30-8102C7108A0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426F78DA-959F-45B8-BBE5-FE91A4F57D6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E77CE594-C110-462C-8A41-6B5FC358F06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A45D1B0B-6B7C-4A88-9BDB-C4C7294A249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EBA245E4-2F73-48E4-9C7B-123A9859183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0B377513-B0F2-4C42-A88B-31187E50BC8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A1846428-D8D8-4BF2-BE42-B3033D4963F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2" name="テキスト ボックス 171">
          <a:extLst>
            <a:ext uri="{FF2B5EF4-FFF2-40B4-BE49-F238E27FC236}">
              <a16:creationId xmlns:a16="http://schemas.microsoft.com/office/drawing/2014/main" id="{37373402-9264-4F9B-AEA4-4208CF36A3BF}"/>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6135AC9E-911A-447A-A020-5A20FDB90FC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3773B863-7851-4749-B125-B1A026E1D60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139065</xdr:rowOff>
    </xdr:to>
    <xdr:cxnSp macro="">
      <xdr:nvCxnSpPr>
        <xdr:cNvPr id="175" name="直線コネクタ 174">
          <a:extLst>
            <a:ext uri="{FF2B5EF4-FFF2-40B4-BE49-F238E27FC236}">
              <a16:creationId xmlns:a16="http://schemas.microsoft.com/office/drawing/2014/main" id="{E70B8ED6-B2CD-4F32-9C07-5BB0A7CCD36E}"/>
            </a:ext>
          </a:extLst>
        </xdr:cNvPr>
        <xdr:cNvCxnSpPr/>
      </xdr:nvCxnSpPr>
      <xdr:spPr>
        <a:xfrm flipV="1">
          <a:off x="4634865" y="96850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142892</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14874249-F406-4AC0-9271-A33BC67F70CB}"/>
            </a:ext>
          </a:extLst>
        </xdr:cNvPr>
        <xdr:cNvSpPr txBox="1"/>
      </xdr:nvSpPr>
      <xdr:spPr>
        <a:xfrm>
          <a:off x="4673600" y="1111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139065</xdr:rowOff>
    </xdr:from>
    <xdr:to>
      <xdr:col>24</xdr:col>
      <xdr:colOff>152400</xdr:colOff>
      <xdr:row>64</xdr:row>
      <xdr:rowOff>139065</xdr:rowOff>
    </xdr:to>
    <xdr:cxnSp macro="">
      <xdr:nvCxnSpPr>
        <xdr:cNvPr id="177" name="直線コネクタ 176">
          <a:extLst>
            <a:ext uri="{FF2B5EF4-FFF2-40B4-BE49-F238E27FC236}">
              <a16:creationId xmlns:a16="http://schemas.microsoft.com/office/drawing/2014/main" id="{BEBB9A69-3ECF-4485-8A36-13FFA060314A}"/>
            </a:ext>
          </a:extLst>
        </xdr:cNvPr>
        <xdr:cNvCxnSpPr/>
      </xdr:nvCxnSpPr>
      <xdr:spPr>
        <a:xfrm>
          <a:off x="4546600" y="1111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669A9C17-71FE-4341-8A07-C4387C5B2ED9}"/>
            </a:ext>
          </a:extLst>
        </xdr:cNvPr>
        <xdr:cNvSpPr txBox="1"/>
      </xdr:nvSpPr>
      <xdr:spPr>
        <a:xfrm>
          <a:off x="4673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9" name="直線コネクタ 178">
          <a:extLst>
            <a:ext uri="{FF2B5EF4-FFF2-40B4-BE49-F238E27FC236}">
              <a16:creationId xmlns:a16="http://schemas.microsoft.com/office/drawing/2014/main" id="{894CDCD5-9937-417D-80EE-FE973FAC414D}"/>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144797</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33EF7355-B458-42CC-A86B-D9B6D9EA3BA1}"/>
            </a:ext>
          </a:extLst>
        </xdr:cNvPr>
        <xdr:cNvSpPr txBox="1"/>
      </xdr:nvSpPr>
      <xdr:spPr>
        <a:xfrm>
          <a:off x="4673600" y="10603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81" name="フローチャート: 判断 180">
          <a:extLst>
            <a:ext uri="{FF2B5EF4-FFF2-40B4-BE49-F238E27FC236}">
              <a16:creationId xmlns:a16="http://schemas.microsoft.com/office/drawing/2014/main" id="{6B10BB8C-B861-49E3-82B2-BE2928498790}"/>
            </a:ext>
          </a:extLst>
        </xdr:cNvPr>
        <xdr:cNvSpPr/>
      </xdr:nvSpPr>
      <xdr:spPr>
        <a:xfrm>
          <a:off x="4584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135890</xdr:rowOff>
    </xdr:from>
    <xdr:to>
      <xdr:col>20</xdr:col>
      <xdr:colOff>38100</xdr:colOff>
      <xdr:row>62</xdr:row>
      <xdr:rowOff>66040</xdr:rowOff>
    </xdr:to>
    <xdr:sp macro="" textlink="">
      <xdr:nvSpPr>
        <xdr:cNvPr id="182" name="フローチャート: 判断 181">
          <a:extLst>
            <a:ext uri="{FF2B5EF4-FFF2-40B4-BE49-F238E27FC236}">
              <a16:creationId xmlns:a16="http://schemas.microsoft.com/office/drawing/2014/main" id="{57588DEE-5F07-43E2-AD03-30072C09BDA6}"/>
            </a:ext>
          </a:extLst>
        </xdr:cNvPr>
        <xdr:cNvSpPr/>
      </xdr:nvSpPr>
      <xdr:spPr>
        <a:xfrm>
          <a:off x="3746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88265</xdr:rowOff>
    </xdr:from>
    <xdr:to>
      <xdr:col>15</xdr:col>
      <xdr:colOff>101600</xdr:colOff>
      <xdr:row>62</xdr:row>
      <xdr:rowOff>18415</xdr:rowOff>
    </xdr:to>
    <xdr:sp macro="" textlink="">
      <xdr:nvSpPr>
        <xdr:cNvPr id="183" name="フローチャート: 判断 182">
          <a:extLst>
            <a:ext uri="{FF2B5EF4-FFF2-40B4-BE49-F238E27FC236}">
              <a16:creationId xmlns:a16="http://schemas.microsoft.com/office/drawing/2014/main" id="{3EF58E59-5317-44B2-9345-29742657E0BA}"/>
            </a:ext>
          </a:extLst>
        </xdr:cNvPr>
        <xdr:cNvSpPr/>
      </xdr:nvSpPr>
      <xdr:spPr>
        <a:xfrm>
          <a:off x="2857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84" name="フローチャート: 判断 183">
          <a:extLst>
            <a:ext uri="{FF2B5EF4-FFF2-40B4-BE49-F238E27FC236}">
              <a16:creationId xmlns:a16="http://schemas.microsoft.com/office/drawing/2014/main" id="{18FB6A4E-2BFC-4AFD-8983-59FA528D7958}"/>
            </a:ext>
          </a:extLst>
        </xdr:cNvPr>
        <xdr:cNvSpPr/>
      </xdr:nvSpPr>
      <xdr:spPr>
        <a:xfrm>
          <a:off x="1968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88265</xdr:rowOff>
    </xdr:from>
    <xdr:to>
      <xdr:col>6</xdr:col>
      <xdr:colOff>38100</xdr:colOff>
      <xdr:row>62</xdr:row>
      <xdr:rowOff>18415</xdr:rowOff>
    </xdr:to>
    <xdr:sp macro="" textlink="">
      <xdr:nvSpPr>
        <xdr:cNvPr id="185" name="フローチャート: 判断 184">
          <a:extLst>
            <a:ext uri="{FF2B5EF4-FFF2-40B4-BE49-F238E27FC236}">
              <a16:creationId xmlns:a16="http://schemas.microsoft.com/office/drawing/2014/main" id="{F3323385-A6E5-4C8C-9BCF-44A2C7F02CA6}"/>
            </a:ext>
          </a:extLst>
        </xdr:cNvPr>
        <xdr:cNvSpPr/>
      </xdr:nvSpPr>
      <xdr:spPr>
        <a:xfrm>
          <a:off x="1079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643376B-690A-43AB-8ECD-66F6F6C4B9F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63272E0-E808-42D2-9C18-68532271E97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40D0162-CDD1-4011-ADD2-0EAA6AD3472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EA35CA5-9867-43DF-9A26-DD056CC71FB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7E207400-EB82-4C87-9870-13874A91A2D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33020</xdr:rowOff>
    </xdr:from>
    <xdr:to>
      <xdr:col>24</xdr:col>
      <xdr:colOff>114300</xdr:colOff>
      <xdr:row>56</xdr:row>
      <xdr:rowOff>134620</xdr:rowOff>
    </xdr:to>
    <xdr:sp macro="" textlink="">
      <xdr:nvSpPr>
        <xdr:cNvPr id="191" name="楕円 190">
          <a:extLst>
            <a:ext uri="{FF2B5EF4-FFF2-40B4-BE49-F238E27FC236}">
              <a16:creationId xmlns:a16="http://schemas.microsoft.com/office/drawing/2014/main" id="{7CCD8EBA-61C6-4212-A244-592567ADDB7A}"/>
            </a:ext>
          </a:extLst>
        </xdr:cNvPr>
        <xdr:cNvSpPr/>
      </xdr:nvSpPr>
      <xdr:spPr>
        <a:xfrm>
          <a:off x="45847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157497</xdr:rowOff>
    </xdr:from>
    <xdr:ext cx="340478" cy="259045"/>
    <xdr:sp macro="" textlink="">
      <xdr:nvSpPr>
        <xdr:cNvPr id="192" name="【橋りょう・トンネル】&#10;有形固定資産減価償却率該当値テキスト">
          <a:extLst>
            <a:ext uri="{FF2B5EF4-FFF2-40B4-BE49-F238E27FC236}">
              <a16:creationId xmlns:a16="http://schemas.microsoft.com/office/drawing/2014/main" id="{5CEAEC6D-297B-444D-92AA-E3A2A51CBF2D}"/>
            </a:ext>
          </a:extLst>
        </xdr:cNvPr>
        <xdr:cNvSpPr txBox="1"/>
      </xdr:nvSpPr>
      <xdr:spPr>
        <a:xfrm>
          <a:off x="4673600" y="9587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6350</xdr:rowOff>
    </xdr:from>
    <xdr:to>
      <xdr:col>20</xdr:col>
      <xdr:colOff>38100</xdr:colOff>
      <xdr:row>56</xdr:row>
      <xdr:rowOff>107950</xdr:rowOff>
    </xdr:to>
    <xdr:sp macro="" textlink="">
      <xdr:nvSpPr>
        <xdr:cNvPr id="193" name="楕円 192">
          <a:extLst>
            <a:ext uri="{FF2B5EF4-FFF2-40B4-BE49-F238E27FC236}">
              <a16:creationId xmlns:a16="http://schemas.microsoft.com/office/drawing/2014/main" id="{11D701E1-99C4-4F0C-9B5A-5461252BFF11}"/>
            </a:ext>
          </a:extLst>
        </xdr:cNvPr>
        <xdr:cNvSpPr/>
      </xdr:nvSpPr>
      <xdr:spPr>
        <a:xfrm>
          <a:off x="37465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57150</xdr:rowOff>
    </xdr:from>
    <xdr:to>
      <xdr:col>24</xdr:col>
      <xdr:colOff>63500</xdr:colOff>
      <xdr:row>56</xdr:row>
      <xdr:rowOff>83820</xdr:rowOff>
    </xdr:to>
    <xdr:cxnSp macro="">
      <xdr:nvCxnSpPr>
        <xdr:cNvPr id="194" name="直線コネクタ 193">
          <a:extLst>
            <a:ext uri="{FF2B5EF4-FFF2-40B4-BE49-F238E27FC236}">
              <a16:creationId xmlns:a16="http://schemas.microsoft.com/office/drawing/2014/main" id="{7F4F9850-A2B4-407E-AF67-B3F26B53F6E3}"/>
            </a:ext>
          </a:extLst>
        </xdr:cNvPr>
        <xdr:cNvCxnSpPr/>
      </xdr:nvCxnSpPr>
      <xdr:spPr>
        <a:xfrm>
          <a:off x="3797300" y="96583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151130</xdr:rowOff>
    </xdr:from>
    <xdr:to>
      <xdr:col>15</xdr:col>
      <xdr:colOff>101600</xdr:colOff>
      <xdr:row>56</xdr:row>
      <xdr:rowOff>81280</xdr:rowOff>
    </xdr:to>
    <xdr:sp macro="" textlink="">
      <xdr:nvSpPr>
        <xdr:cNvPr id="195" name="楕円 194">
          <a:extLst>
            <a:ext uri="{FF2B5EF4-FFF2-40B4-BE49-F238E27FC236}">
              <a16:creationId xmlns:a16="http://schemas.microsoft.com/office/drawing/2014/main" id="{A4EE047A-D2F1-4322-97A2-6B58E40979F3}"/>
            </a:ext>
          </a:extLst>
        </xdr:cNvPr>
        <xdr:cNvSpPr/>
      </xdr:nvSpPr>
      <xdr:spPr>
        <a:xfrm>
          <a:off x="2857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30480</xdr:rowOff>
    </xdr:from>
    <xdr:to>
      <xdr:col>19</xdr:col>
      <xdr:colOff>177800</xdr:colOff>
      <xdr:row>56</xdr:row>
      <xdr:rowOff>57150</xdr:rowOff>
    </xdr:to>
    <xdr:cxnSp macro="">
      <xdr:nvCxnSpPr>
        <xdr:cNvPr id="196" name="直線コネクタ 195">
          <a:extLst>
            <a:ext uri="{FF2B5EF4-FFF2-40B4-BE49-F238E27FC236}">
              <a16:creationId xmlns:a16="http://schemas.microsoft.com/office/drawing/2014/main" id="{B29F288C-5E6A-47D3-8520-F85550D508CC}"/>
            </a:ext>
          </a:extLst>
        </xdr:cNvPr>
        <xdr:cNvCxnSpPr/>
      </xdr:nvCxnSpPr>
      <xdr:spPr>
        <a:xfrm>
          <a:off x="2908300" y="96316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128270</xdr:rowOff>
    </xdr:from>
    <xdr:to>
      <xdr:col>10</xdr:col>
      <xdr:colOff>165100</xdr:colOff>
      <xdr:row>56</xdr:row>
      <xdr:rowOff>58420</xdr:rowOff>
    </xdr:to>
    <xdr:sp macro="" textlink="">
      <xdr:nvSpPr>
        <xdr:cNvPr id="197" name="楕円 196">
          <a:extLst>
            <a:ext uri="{FF2B5EF4-FFF2-40B4-BE49-F238E27FC236}">
              <a16:creationId xmlns:a16="http://schemas.microsoft.com/office/drawing/2014/main" id="{EBA4355F-17D4-456D-9D7E-FB706333CFE0}"/>
            </a:ext>
          </a:extLst>
        </xdr:cNvPr>
        <xdr:cNvSpPr/>
      </xdr:nvSpPr>
      <xdr:spPr>
        <a:xfrm>
          <a:off x="19685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7620</xdr:rowOff>
    </xdr:from>
    <xdr:to>
      <xdr:col>15</xdr:col>
      <xdr:colOff>50800</xdr:colOff>
      <xdr:row>56</xdr:row>
      <xdr:rowOff>30480</xdr:rowOff>
    </xdr:to>
    <xdr:cxnSp macro="">
      <xdr:nvCxnSpPr>
        <xdr:cNvPr id="198" name="直線コネクタ 197">
          <a:extLst>
            <a:ext uri="{FF2B5EF4-FFF2-40B4-BE49-F238E27FC236}">
              <a16:creationId xmlns:a16="http://schemas.microsoft.com/office/drawing/2014/main" id="{F4745757-2211-4DB1-8951-818233F4A646}"/>
            </a:ext>
          </a:extLst>
        </xdr:cNvPr>
        <xdr:cNvCxnSpPr/>
      </xdr:nvCxnSpPr>
      <xdr:spPr>
        <a:xfrm>
          <a:off x="2019300" y="9608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126365</xdr:rowOff>
    </xdr:from>
    <xdr:to>
      <xdr:col>6</xdr:col>
      <xdr:colOff>38100</xdr:colOff>
      <xdr:row>56</xdr:row>
      <xdr:rowOff>56515</xdr:rowOff>
    </xdr:to>
    <xdr:sp macro="" textlink="">
      <xdr:nvSpPr>
        <xdr:cNvPr id="199" name="楕円 198">
          <a:extLst>
            <a:ext uri="{FF2B5EF4-FFF2-40B4-BE49-F238E27FC236}">
              <a16:creationId xmlns:a16="http://schemas.microsoft.com/office/drawing/2014/main" id="{943DD863-DAB1-43C9-B808-673300C43267}"/>
            </a:ext>
          </a:extLst>
        </xdr:cNvPr>
        <xdr:cNvSpPr/>
      </xdr:nvSpPr>
      <xdr:spPr>
        <a:xfrm>
          <a:off x="1079500" y="95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5715</xdr:rowOff>
    </xdr:from>
    <xdr:to>
      <xdr:col>10</xdr:col>
      <xdr:colOff>114300</xdr:colOff>
      <xdr:row>56</xdr:row>
      <xdr:rowOff>7620</xdr:rowOff>
    </xdr:to>
    <xdr:cxnSp macro="">
      <xdr:nvCxnSpPr>
        <xdr:cNvPr id="200" name="直線コネクタ 199">
          <a:extLst>
            <a:ext uri="{FF2B5EF4-FFF2-40B4-BE49-F238E27FC236}">
              <a16:creationId xmlns:a16="http://schemas.microsoft.com/office/drawing/2014/main" id="{2B94E833-D7A0-432D-AC38-C88014161ABB}"/>
            </a:ext>
          </a:extLst>
        </xdr:cNvPr>
        <xdr:cNvCxnSpPr/>
      </xdr:nvCxnSpPr>
      <xdr:spPr>
        <a:xfrm>
          <a:off x="1130300" y="96069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57167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7DEEB3C6-6B77-40C8-B413-A8F7AC46C7CE}"/>
            </a:ext>
          </a:extLst>
        </xdr:cNvPr>
        <xdr:cNvSpPr txBox="1"/>
      </xdr:nvSpPr>
      <xdr:spPr>
        <a:xfrm>
          <a:off x="35820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9542</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12900517-A56F-48AD-801E-90823FF96920}"/>
            </a:ext>
          </a:extLst>
        </xdr:cNvPr>
        <xdr:cNvSpPr txBox="1"/>
      </xdr:nvSpPr>
      <xdr:spPr>
        <a:xfrm>
          <a:off x="2705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9A50F5D6-4E7C-422D-8390-7AC2EE9C6DEC}"/>
            </a:ext>
          </a:extLst>
        </xdr:cNvPr>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9542</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22BDB130-EA47-4B9A-8783-573EAF7D50DB}"/>
            </a:ext>
          </a:extLst>
        </xdr:cNvPr>
        <xdr:cNvSpPr txBox="1"/>
      </xdr:nvSpPr>
      <xdr:spPr>
        <a:xfrm>
          <a:off x="927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124477</xdr:rowOff>
    </xdr:from>
    <xdr:ext cx="340478" cy="259045"/>
    <xdr:sp macro="" textlink="">
      <xdr:nvSpPr>
        <xdr:cNvPr id="205" name="n_1mainValue【橋りょう・トンネル】&#10;有形固定資産減価償却率">
          <a:extLst>
            <a:ext uri="{FF2B5EF4-FFF2-40B4-BE49-F238E27FC236}">
              <a16:creationId xmlns:a16="http://schemas.microsoft.com/office/drawing/2014/main" id="{476B61E4-C676-4552-B10D-54803C17831A}"/>
            </a:ext>
          </a:extLst>
        </xdr:cNvPr>
        <xdr:cNvSpPr txBox="1"/>
      </xdr:nvSpPr>
      <xdr:spPr>
        <a:xfrm>
          <a:off x="3614361" y="9382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97807</xdr:rowOff>
    </xdr:from>
    <xdr:ext cx="340478" cy="259045"/>
    <xdr:sp macro="" textlink="">
      <xdr:nvSpPr>
        <xdr:cNvPr id="206" name="n_2mainValue【橋りょう・トンネル】&#10;有形固定資産減価償却率">
          <a:extLst>
            <a:ext uri="{FF2B5EF4-FFF2-40B4-BE49-F238E27FC236}">
              <a16:creationId xmlns:a16="http://schemas.microsoft.com/office/drawing/2014/main" id="{748C5CBA-909D-49CE-AE22-F24F5FEB68D1}"/>
            </a:ext>
          </a:extLst>
        </xdr:cNvPr>
        <xdr:cNvSpPr txBox="1"/>
      </xdr:nvSpPr>
      <xdr:spPr>
        <a:xfrm>
          <a:off x="2738061" y="9356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74947</xdr:rowOff>
    </xdr:from>
    <xdr:ext cx="340478" cy="259045"/>
    <xdr:sp macro="" textlink="">
      <xdr:nvSpPr>
        <xdr:cNvPr id="207" name="n_3mainValue【橋りょう・トンネル】&#10;有形固定資産減価償却率">
          <a:extLst>
            <a:ext uri="{FF2B5EF4-FFF2-40B4-BE49-F238E27FC236}">
              <a16:creationId xmlns:a16="http://schemas.microsoft.com/office/drawing/2014/main" id="{775738F3-28A2-4361-A4A2-1E811C9EA06B}"/>
            </a:ext>
          </a:extLst>
        </xdr:cNvPr>
        <xdr:cNvSpPr txBox="1"/>
      </xdr:nvSpPr>
      <xdr:spPr>
        <a:xfrm>
          <a:off x="1849061" y="9333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73042</xdr:rowOff>
    </xdr:from>
    <xdr:ext cx="340478" cy="259045"/>
    <xdr:sp macro="" textlink="">
      <xdr:nvSpPr>
        <xdr:cNvPr id="208" name="n_4mainValue【橋りょう・トンネル】&#10;有形固定資産減価償却率">
          <a:extLst>
            <a:ext uri="{FF2B5EF4-FFF2-40B4-BE49-F238E27FC236}">
              <a16:creationId xmlns:a16="http://schemas.microsoft.com/office/drawing/2014/main" id="{793B1788-5761-4C6E-A299-C3C76ECEC806}"/>
            </a:ext>
          </a:extLst>
        </xdr:cNvPr>
        <xdr:cNvSpPr txBox="1"/>
      </xdr:nvSpPr>
      <xdr:spPr>
        <a:xfrm>
          <a:off x="960061" y="93313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D404F50-9BDE-4A77-8CF8-AECF4B7648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2E9DED9F-31D0-4487-85FE-C28D5E27A21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A0328BA-DC29-49DC-BF5E-6CC32B93495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61CFD1D-2C87-407E-B0E7-0DB954584B3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FBCDBD47-8EFC-4743-ADAA-C9826942509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10E9AEBB-1B44-45BE-AAD0-DF4A51C30D2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D643C117-6651-4FF2-823F-9B1E8EA722E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D9140E2-C851-4176-9E96-F8D5BE9C4E4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463E73CB-7780-4F78-A7EA-8C3AA3C46BA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B4F859A9-96DD-48CE-817B-BC5D2769F6E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D6D13B4B-E75F-4661-AEE1-B519FB73C6C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a:extLst>
            <a:ext uri="{FF2B5EF4-FFF2-40B4-BE49-F238E27FC236}">
              <a16:creationId xmlns:a16="http://schemas.microsoft.com/office/drawing/2014/main" id="{A0565FA9-B8D5-411C-A9E1-0E1C361E83D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6E7E2CF7-4C65-4712-AB61-C28111226C0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2" name="テキスト ボックス 221">
          <a:extLst>
            <a:ext uri="{FF2B5EF4-FFF2-40B4-BE49-F238E27FC236}">
              <a16:creationId xmlns:a16="http://schemas.microsoft.com/office/drawing/2014/main" id="{83C8A462-C9D4-41A4-A723-F192FD036A6A}"/>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D5379E9F-0731-4304-94BA-27B7A8CCC8E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4" name="テキスト ボックス 223">
          <a:extLst>
            <a:ext uri="{FF2B5EF4-FFF2-40B4-BE49-F238E27FC236}">
              <a16:creationId xmlns:a16="http://schemas.microsoft.com/office/drawing/2014/main" id="{ED118C07-70CF-4324-BE99-4DFD082F3ED1}"/>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EDC96215-5BDA-43EB-9EDF-C42431FA901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6" name="テキスト ボックス 225">
          <a:extLst>
            <a:ext uri="{FF2B5EF4-FFF2-40B4-BE49-F238E27FC236}">
              <a16:creationId xmlns:a16="http://schemas.microsoft.com/office/drawing/2014/main" id="{C727D0E8-56EC-4294-AE98-2998F400197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D14B837-4874-45E5-B232-D602017B484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8" name="テキスト ボックス 227">
          <a:extLst>
            <a:ext uri="{FF2B5EF4-FFF2-40B4-BE49-F238E27FC236}">
              <a16:creationId xmlns:a16="http://schemas.microsoft.com/office/drawing/2014/main" id="{86B94302-D470-4FB0-BF19-9C63E61176CE}"/>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ED14105-D6FF-4D5A-AFC2-DC614E89F05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421</xdr:rowOff>
    </xdr:from>
    <xdr:to>
      <xdr:col>54</xdr:col>
      <xdr:colOff>189865</xdr:colOff>
      <xdr:row>63</xdr:row>
      <xdr:rowOff>163721</xdr:rowOff>
    </xdr:to>
    <xdr:cxnSp macro="">
      <xdr:nvCxnSpPr>
        <xdr:cNvPr id="230" name="直線コネクタ 229">
          <a:extLst>
            <a:ext uri="{FF2B5EF4-FFF2-40B4-BE49-F238E27FC236}">
              <a16:creationId xmlns:a16="http://schemas.microsoft.com/office/drawing/2014/main" id="{84F3F036-1B60-4C18-B5F8-C2EA389253C6}"/>
            </a:ext>
          </a:extLst>
        </xdr:cNvPr>
        <xdr:cNvCxnSpPr/>
      </xdr:nvCxnSpPr>
      <xdr:spPr>
        <a:xfrm flipV="1">
          <a:off x="10476865" y="9601621"/>
          <a:ext cx="0" cy="136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167548</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2B5406C5-ED02-4D7B-8EE8-121E09318318}"/>
            </a:ext>
          </a:extLst>
        </xdr:cNvPr>
        <xdr:cNvSpPr txBox="1"/>
      </xdr:nvSpPr>
      <xdr:spPr>
        <a:xfrm>
          <a:off x="10515600" y="109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163721</xdr:rowOff>
    </xdr:from>
    <xdr:to>
      <xdr:col>55</xdr:col>
      <xdr:colOff>88900</xdr:colOff>
      <xdr:row>63</xdr:row>
      <xdr:rowOff>163721</xdr:rowOff>
    </xdr:to>
    <xdr:cxnSp macro="">
      <xdr:nvCxnSpPr>
        <xdr:cNvPr id="232" name="直線コネクタ 231">
          <a:extLst>
            <a:ext uri="{FF2B5EF4-FFF2-40B4-BE49-F238E27FC236}">
              <a16:creationId xmlns:a16="http://schemas.microsoft.com/office/drawing/2014/main" id="{FF2D7591-63B2-4A40-8EA6-2956649AC2D6}"/>
            </a:ext>
          </a:extLst>
        </xdr:cNvPr>
        <xdr:cNvCxnSpPr/>
      </xdr:nvCxnSpPr>
      <xdr:spPr>
        <a:xfrm>
          <a:off x="10388600" y="109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118548</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D1CB7B86-1724-4A69-87A9-A319D7977A6C}"/>
            </a:ext>
          </a:extLst>
        </xdr:cNvPr>
        <xdr:cNvSpPr txBox="1"/>
      </xdr:nvSpPr>
      <xdr:spPr>
        <a:xfrm>
          <a:off x="10515600" y="937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421</xdr:rowOff>
    </xdr:from>
    <xdr:to>
      <xdr:col>55</xdr:col>
      <xdr:colOff>88900</xdr:colOff>
      <xdr:row>56</xdr:row>
      <xdr:rowOff>421</xdr:rowOff>
    </xdr:to>
    <xdr:cxnSp macro="">
      <xdr:nvCxnSpPr>
        <xdr:cNvPr id="234" name="直線コネクタ 233">
          <a:extLst>
            <a:ext uri="{FF2B5EF4-FFF2-40B4-BE49-F238E27FC236}">
              <a16:creationId xmlns:a16="http://schemas.microsoft.com/office/drawing/2014/main" id="{AE5BAF9C-2FFD-4819-AEBC-88EF8880884E}"/>
            </a:ext>
          </a:extLst>
        </xdr:cNvPr>
        <xdr:cNvCxnSpPr/>
      </xdr:nvCxnSpPr>
      <xdr:spPr>
        <a:xfrm>
          <a:off x="10388600" y="960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53481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76336D9-6541-4C18-9CB1-51466E6EE1E7}"/>
            </a:ext>
          </a:extLst>
        </xdr:cNvPr>
        <xdr:cNvSpPr txBox="1"/>
      </xdr:nvSpPr>
      <xdr:spPr>
        <a:xfrm>
          <a:off x="10515600" y="103404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30604</xdr:rowOff>
    </xdr:from>
    <xdr:to>
      <xdr:col>55</xdr:col>
      <xdr:colOff>50800</xdr:colOff>
      <xdr:row>61</xdr:row>
      <xdr:rowOff>132204</xdr:rowOff>
    </xdr:to>
    <xdr:sp macro="" textlink="">
      <xdr:nvSpPr>
        <xdr:cNvPr id="236" name="フローチャート: 判断 235">
          <a:extLst>
            <a:ext uri="{FF2B5EF4-FFF2-40B4-BE49-F238E27FC236}">
              <a16:creationId xmlns:a16="http://schemas.microsoft.com/office/drawing/2014/main" id="{96CF1833-8966-43DA-9112-473C5D0334D3}"/>
            </a:ext>
          </a:extLst>
        </xdr:cNvPr>
        <xdr:cNvSpPr/>
      </xdr:nvSpPr>
      <xdr:spPr>
        <a:xfrm>
          <a:off x="104267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34472</xdr:rowOff>
    </xdr:from>
    <xdr:to>
      <xdr:col>50</xdr:col>
      <xdr:colOff>165100</xdr:colOff>
      <xdr:row>61</xdr:row>
      <xdr:rowOff>136072</xdr:rowOff>
    </xdr:to>
    <xdr:sp macro="" textlink="">
      <xdr:nvSpPr>
        <xdr:cNvPr id="237" name="フローチャート: 判断 236">
          <a:extLst>
            <a:ext uri="{FF2B5EF4-FFF2-40B4-BE49-F238E27FC236}">
              <a16:creationId xmlns:a16="http://schemas.microsoft.com/office/drawing/2014/main" id="{A8327920-27FB-4AAF-AD99-16C23C808EBE}"/>
            </a:ext>
          </a:extLst>
        </xdr:cNvPr>
        <xdr:cNvSpPr/>
      </xdr:nvSpPr>
      <xdr:spPr>
        <a:xfrm>
          <a:off x="9588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70367</xdr:rowOff>
    </xdr:from>
    <xdr:to>
      <xdr:col>46</xdr:col>
      <xdr:colOff>38100</xdr:colOff>
      <xdr:row>62</xdr:row>
      <xdr:rowOff>517</xdr:rowOff>
    </xdr:to>
    <xdr:sp macro="" textlink="">
      <xdr:nvSpPr>
        <xdr:cNvPr id="238" name="フローチャート: 判断 237">
          <a:extLst>
            <a:ext uri="{FF2B5EF4-FFF2-40B4-BE49-F238E27FC236}">
              <a16:creationId xmlns:a16="http://schemas.microsoft.com/office/drawing/2014/main" id="{2495F27F-B22D-4FC9-9028-85240991DC5E}"/>
            </a:ext>
          </a:extLst>
        </xdr:cNvPr>
        <xdr:cNvSpPr/>
      </xdr:nvSpPr>
      <xdr:spPr>
        <a:xfrm>
          <a:off x="8699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40210</xdr:rowOff>
    </xdr:from>
    <xdr:to>
      <xdr:col>41</xdr:col>
      <xdr:colOff>101600</xdr:colOff>
      <xdr:row>61</xdr:row>
      <xdr:rowOff>141810</xdr:rowOff>
    </xdr:to>
    <xdr:sp macro="" textlink="">
      <xdr:nvSpPr>
        <xdr:cNvPr id="239" name="フローチャート: 判断 238">
          <a:extLst>
            <a:ext uri="{FF2B5EF4-FFF2-40B4-BE49-F238E27FC236}">
              <a16:creationId xmlns:a16="http://schemas.microsoft.com/office/drawing/2014/main" id="{0584909F-BDC5-43B2-A30E-9B253331FE9E}"/>
            </a:ext>
          </a:extLst>
        </xdr:cNvPr>
        <xdr:cNvSpPr/>
      </xdr:nvSpPr>
      <xdr:spPr>
        <a:xfrm>
          <a:off x="7810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28815</xdr:rowOff>
    </xdr:from>
    <xdr:to>
      <xdr:col>36</xdr:col>
      <xdr:colOff>165100</xdr:colOff>
      <xdr:row>61</xdr:row>
      <xdr:rowOff>130415</xdr:rowOff>
    </xdr:to>
    <xdr:sp macro="" textlink="">
      <xdr:nvSpPr>
        <xdr:cNvPr id="240" name="フローチャート: 判断 239">
          <a:extLst>
            <a:ext uri="{FF2B5EF4-FFF2-40B4-BE49-F238E27FC236}">
              <a16:creationId xmlns:a16="http://schemas.microsoft.com/office/drawing/2014/main" id="{BBC43A8A-A082-4CC0-9752-6664FF75923D}"/>
            </a:ext>
          </a:extLst>
        </xdr:cNvPr>
        <xdr:cNvSpPr/>
      </xdr:nvSpPr>
      <xdr:spPr>
        <a:xfrm>
          <a:off x="6921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65F9522-47FD-4F9E-A6D7-302ED29B0C9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292AE03-8ECD-484E-B099-CB8680D9546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AFA9618-312F-48F5-B3FD-36438E790E8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D713851-F12A-4DE9-B2DB-7C29D57C182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7360CCB-BD4A-4BC2-852D-EB31A60FC83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112921</xdr:rowOff>
    </xdr:from>
    <xdr:to>
      <xdr:col>55</xdr:col>
      <xdr:colOff>50800</xdr:colOff>
      <xdr:row>64</xdr:row>
      <xdr:rowOff>43071</xdr:rowOff>
    </xdr:to>
    <xdr:sp macro="" textlink="">
      <xdr:nvSpPr>
        <xdr:cNvPr id="246" name="楕円 245">
          <a:extLst>
            <a:ext uri="{FF2B5EF4-FFF2-40B4-BE49-F238E27FC236}">
              <a16:creationId xmlns:a16="http://schemas.microsoft.com/office/drawing/2014/main" id="{887B1527-D9D5-4A4B-BCDB-875BAA53094C}"/>
            </a:ext>
          </a:extLst>
        </xdr:cNvPr>
        <xdr:cNvSpPr/>
      </xdr:nvSpPr>
      <xdr:spPr>
        <a:xfrm>
          <a:off x="10426700" y="109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27848</xdr:rowOff>
    </xdr:from>
    <xdr:ext cx="469744" cy="259045"/>
    <xdr:sp macro="" textlink="">
      <xdr:nvSpPr>
        <xdr:cNvPr id="247" name="【橋りょう・トンネル】&#10;一人当たり有形固定資産（償却資産）額該当値テキスト">
          <a:extLst>
            <a:ext uri="{FF2B5EF4-FFF2-40B4-BE49-F238E27FC236}">
              <a16:creationId xmlns:a16="http://schemas.microsoft.com/office/drawing/2014/main" id="{ED44911C-731E-4E8F-A776-7C0E0BB253BE}"/>
            </a:ext>
          </a:extLst>
        </xdr:cNvPr>
        <xdr:cNvSpPr txBox="1"/>
      </xdr:nvSpPr>
      <xdr:spPr>
        <a:xfrm>
          <a:off x="10515600" y="1082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113287</xdr:rowOff>
    </xdr:from>
    <xdr:to>
      <xdr:col>50</xdr:col>
      <xdr:colOff>165100</xdr:colOff>
      <xdr:row>64</xdr:row>
      <xdr:rowOff>43437</xdr:rowOff>
    </xdr:to>
    <xdr:sp macro="" textlink="">
      <xdr:nvSpPr>
        <xdr:cNvPr id="248" name="楕円 247">
          <a:extLst>
            <a:ext uri="{FF2B5EF4-FFF2-40B4-BE49-F238E27FC236}">
              <a16:creationId xmlns:a16="http://schemas.microsoft.com/office/drawing/2014/main" id="{7961D853-4087-4FD8-96BC-5A3D65D7BAE0}"/>
            </a:ext>
          </a:extLst>
        </xdr:cNvPr>
        <xdr:cNvSpPr/>
      </xdr:nvSpPr>
      <xdr:spPr>
        <a:xfrm>
          <a:off x="9588500" y="109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163721</xdr:rowOff>
    </xdr:from>
    <xdr:to>
      <xdr:col>55</xdr:col>
      <xdr:colOff>0</xdr:colOff>
      <xdr:row>63</xdr:row>
      <xdr:rowOff>164087</xdr:rowOff>
    </xdr:to>
    <xdr:cxnSp macro="">
      <xdr:nvCxnSpPr>
        <xdr:cNvPr id="249" name="直線コネクタ 248">
          <a:extLst>
            <a:ext uri="{FF2B5EF4-FFF2-40B4-BE49-F238E27FC236}">
              <a16:creationId xmlns:a16="http://schemas.microsoft.com/office/drawing/2014/main" id="{451B9249-9AE7-486E-AD41-328F186B0B23}"/>
            </a:ext>
          </a:extLst>
        </xdr:cNvPr>
        <xdr:cNvCxnSpPr/>
      </xdr:nvCxnSpPr>
      <xdr:spPr>
        <a:xfrm flipV="1">
          <a:off x="9639300" y="10965071"/>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113742</xdr:rowOff>
    </xdr:from>
    <xdr:to>
      <xdr:col>46</xdr:col>
      <xdr:colOff>38100</xdr:colOff>
      <xdr:row>64</xdr:row>
      <xdr:rowOff>43892</xdr:rowOff>
    </xdr:to>
    <xdr:sp macro="" textlink="">
      <xdr:nvSpPr>
        <xdr:cNvPr id="250" name="楕円 249">
          <a:extLst>
            <a:ext uri="{FF2B5EF4-FFF2-40B4-BE49-F238E27FC236}">
              <a16:creationId xmlns:a16="http://schemas.microsoft.com/office/drawing/2014/main" id="{8D007F57-C6C6-40E5-AC2E-CC077CB8772E}"/>
            </a:ext>
          </a:extLst>
        </xdr:cNvPr>
        <xdr:cNvSpPr/>
      </xdr:nvSpPr>
      <xdr:spPr>
        <a:xfrm>
          <a:off x="8699500" y="109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164087</xdr:rowOff>
    </xdr:from>
    <xdr:to>
      <xdr:col>50</xdr:col>
      <xdr:colOff>114300</xdr:colOff>
      <xdr:row>63</xdr:row>
      <xdr:rowOff>164542</xdr:rowOff>
    </xdr:to>
    <xdr:cxnSp macro="">
      <xdr:nvCxnSpPr>
        <xdr:cNvPr id="251" name="直線コネクタ 250">
          <a:extLst>
            <a:ext uri="{FF2B5EF4-FFF2-40B4-BE49-F238E27FC236}">
              <a16:creationId xmlns:a16="http://schemas.microsoft.com/office/drawing/2014/main" id="{94905265-1221-4445-B3BC-3A9200C66ABC}"/>
            </a:ext>
          </a:extLst>
        </xdr:cNvPr>
        <xdr:cNvCxnSpPr/>
      </xdr:nvCxnSpPr>
      <xdr:spPr>
        <a:xfrm flipV="1">
          <a:off x="8750300" y="10965437"/>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114164</xdr:rowOff>
    </xdr:from>
    <xdr:to>
      <xdr:col>41</xdr:col>
      <xdr:colOff>101600</xdr:colOff>
      <xdr:row>64</xdr:row>
      <xdr:rowOff>44314</xdr:rowOff>
    </xdr:to>
    <xdr:sp macro="" textlink="">
      <xdr:nvSpPr>
        <xdr:cNvPr id="252" name="楕円 251">
          <a:extLst>
            <a:ext uri="{FF2B5EF4-FFF2-40B4-BE49-F238E27FC236}">
              <a16:creationId xmlns:a16="http://schemas.microsoft.com/office/drawing/2014/main" id="{3CDBDCD2-427D-4C6B-BA13-DECE60B03FDF}"/>
            </a:ext>
          </a:extLst>
        </xdr:cNvPr>
        <xdr:cNvSpPr/>
      </xdr:nvSpPr>
      <xdr:spPr>
        <a:xfrm>
          <a:off x="7810500" y="1091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164542</xdr:rowOff>
    </xdr:from>
    <xdr:to>
      <xdr:col>45</xdr:col>
      <xdr:colOff>177800</xdr:colOff>
      <xdr:row>63</xdr:row>
      <xdr:rowOff>164964</xdr:rowOff>
    </xdr:to>
    <xdr:cxnSp macro="">
      <xdr:nvCxnSpPr>
        <xdr:cNvPr id="253" name="直線コネクタ 252">
          <a:extLst>
            <a:ext uri="{FF2B5EF4-FFF2-40B4-BE49-F238E27FC236}">
              <a16:creationId xmlns:a16="http://schemas.microsoft.com/office/drawing/2014/main" id="{267B2F6F-0CCD-4B52-9D86-356C6716E0C7}"/>
            </a:ext>
          </a:extLst>
        </xdr:cNvPr>
        <xdr:cNvCxnSpPr/>
      </xdr:nvCxnSpPr>
      <xdr:spPr>
        <a:xfrm flipV="1">
          <a:off x="7861300" y="10965892"/>
          <a:ext cx="8890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115758</xdr:rowOff>
    </xdr:from>
    <xdr:to>
      <xdr:col>36</xdr:col>
      <xdr:colOff>165100</xdr:colOff>
      <xdr:row>64</xdr:row>
      <xdr:rowOff>45908</xdr:rowOff>
    </xdr:to>
    <xdr:sp macro="" textlink="">
      <xdr:nvSpPr>
        <xdr:cNvPr id="254" name="楕円 253">
          <a:extLst>
            <a:ext uri="{FF2B5EF4-FFF2-40B4-BE49-F238E27FC236}">
              <a16:creationId xmlns:a16="http://schemas.microsoft.com/office/drawing/2014/main" id="{B590DB75-06FF-465D-9E59-E59BF39165D5}"/>
            </a:ext>
          </a:extLst>
        </xdr:cNvPr>
        <xdr:cNvSpPr/>
      </xdr:nvSpPr>
      <xdr:spPr>
        <a:xfrm>
          <a:off x="6921500" y="109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164964</xdr:rowOff>
    </xdr:from>
    <xdr:to>
      <xdr:col>41</xdr:col>
      <xdr:colOff>50800</xdr:colOff>
      <xdr:row>63</xdr:row>
      <xdr:rowOff>166558</xdr:rowOff>
    </xdr:to>
    <xdr:cxnSp macro="">
      <xdr:nvCxnSpPr>
        <xdr:cNvPr id="255" name="直線コネクタ 254">
          <a:extLst>
            <a:ext uri="{FF2B5EF4-FFF2-40B4-BE49-F238E27FC236}">
              <a16:creationId xmlns:a16="http://schemas.microsoft.com/office/drawing/2014/main" id="{1239D5FB-71B3-4A76-BD3D-B6EBD7E7268D}"/>
            </a:ext>
          </a:extLst>
        </xdr:cNvPr>
        <xdr:cNvCxnSpPr/>
      </xdr:nvCxnSpPr>
      <xdr:spPr>
        <a:xfrm flipV="1">
          <a:off x="6972300" y="10966314"/>
          <a:ext cx="889000" cy="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152599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A763FDC-F968-4610-9EFC-9105D2E61358}"/>
            </a:ext>
          </a:extLst>
        </xdr:cNvPr>
        <xdr:cNvSpPr txBox="1"/>
      </xdr:nvSpPr>
      <xdr:spPr>
        <a:xfrm>
          <a:off x="9327095" y="1026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17044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DF02630-C101-441F-9E2C-CDD14092ADD6}"/>
            </a:ext>
          </a:extLst>
        </xdr:cNvPr>
        <xdr:cNvSpPr txBox="1"/>
      </xdr:nvSpPr>
      <xdr:spPr>
        <a:xfrm>
          <a:off x="8450795" y="1030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158337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A2AA8D5-C1A5-4579-9A1E-129C216BB258}"/>
            </a:ext>
          </a:extLst>
        </xdr:cNvPr>
        <xdr:cNvSpPr txBox="1"/>
      </xdr:nvSpPr>
      <xdr:spPr>
        <a:xfrm>
          <a:off x="7561795" y="102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146942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768AE4D-EDA8-4BB0-A041-099229FC9032}"/>
            </a:ext>
          </a:extLst>
        </xdr:cNvPr>
        <xdr:cNvSpPr txBox="1"/>
      </xdr:nvSpPr>
      <xdr:spPr>
        <a:xfrm>
          <a:off x="66727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34564</xdr:rowOff>
    </xdr:from>
    <xdr:ext cx="469744" cy="259045"/>
    <xdr:sp macro="" textlink="">
      <xdr:nvSpPr>
        <xdr:cNvPr id="260" name="n_1mainValue【橋りょう・トンネル】&#10;一人当たり有形固定資産（償却資産）額">
          <a:extLst>
            <a:ext uri="{FF2B5EF4-FFF2-40B4-BE49-F238E27FC236}">
              <a16:creationId xmlns:a16="http://schemas.microsoft.com/office/drawing/2014/main" id="{1B25D9FA-2D0F-43A8-92AC-5A623F35064C}"/>
            </a:ext>
          </a:extLst>
        </xdr:cNvPr>
        <xdr:cNvSpPr txBox="1"/>
      </xdr:nvSpPr>
      <xdr:spPr>
        <a:xfrm>
          <a:off x="9391728" y="110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35019</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846C2CD3-D174-4944-A525-3BB55AEE93C7}"/>
            </a:ext>
          </a:extLst>
        </xdr:cNvPr>
        <xdr:cNvSpPr txBox="1"/>
      </xdr:nvSpPr>
      <xdr:spPr>
        <a:xfrm>
          <a:off x="8515428" y="110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35441</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4E0E78FC-7B93-4C95-9065-F9FF56B5BD8F}"/>
            </a:ext>
          </a:extLst>
        </xdr:cNvPr>
        <xdr:cNvSpPr txBox="1"/>
      </xdr:nvSpPr>
      <xdr:spPr>
        <a:xfrm>
          <a:off x="7626428" y="1100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37035</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79145466-EAF1-4738-9D42-9F8DE0F70791}"/>
            </a:ext>
          </a:extLst>
        </xdr:cNvPr>
        <xdr:cNvSpPr txBox="1"/>
      </xdr:nvSpPr>
      <xdr:spPr>
        <a:xfrm>
          <a:off x="6737428" y="1100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09769A5-82F3-4D2A-A216-471F5E24E2C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4BF74E5-5FA6-4B36-B0A7-58A48DD739A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1F7352D-6CAA-4F1E-BC82-A03B3E83075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96BF566-94DC-44B9-8F56-B81A78B648D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8C0FB-9244-444D-88E2-1628ACA6EA5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AD4CAE9-5BE0-474C-83C3-3CFD26D309F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C7F07D7-938B-45F2-8BBB-1BC932F832D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972D547-2E26-4D29-9A7F-4479277E212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8150E3D-75AD-471F-A8B6-6F7FD173688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593FDFD-1D56-4FA4-B023-ADC19BD6CBC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DD8A89D-0C73-46C4-9DED-3352F8C7F84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5C6B205-7E3A-4B19-9631-07A1BA875AE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C4D4E514-AA8B-4FB7-83A1-A103310275F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F5EA4D8-E39D-4C84-A56B-65CD52DFFD5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AEBA264-0665-4CBF-93C5-6A13F5749C6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1E75D12-96A7-4F48-BE43-8616386A893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10C87B1-C798-417D-8102-C65FF36AA40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7EF9E14-E5C5-45DD-A086-996C4F0117A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F3F75AA-1611-40FD-85CA-A6B74810A63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33BAD03-3749-4C08-846C-0DE10DAB759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AFC99F9-9101-4886-888C-FA610587BA6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864DC47-85C9-4F8B-BC09-92A31BD5026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0028D5E-8E1A-41DA-B46E-94453731C6E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FA44413-1379-4A7C-B7E2-2DE8AB467CF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5847D15-B612-4B23-8176-92F6775A5D4E}"/>
            </a:ext>
          </a:extLst>
        </xdr:cNvPr>
        <xdr:cNvCxnSpPr/>
      </xdr:nvCxnSpPr>
      <xdr:spPr>
        <a:xfrm flipV="1">
          <a:off x="4634865" y="1358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8794239-0DF9-4B48-8044-E5D31715348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39DEB0B-F1E3-4546-9B2E-BE4DAC83971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9453946-FF87-4591-8F02-5F765D7D9ED4}"/>
            </a:ext>
          </a:extLst>
        </xdr:cNvPr>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92" name="直線コネクタ 291">
          <a:extLst>
            <a:ext uri="{FF2B5EF4-FFF2-40B4-BE49-F238E27FC236}">
              <a16:creationId xmlns:a16="http://schemas.microsoft.com/office/drawing/2014/main" id="{42B4C0ED-B9AA-4423-98B1-13BC6DE00676}"/>
            </a:ext>
          </a:extLst>
        </xdr:cNvPr>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42563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CDFCA33-2847-45CA-8A8E-2097D3966B41}"/>
            </a:ext>
          </a:extLst>
        </xdr:cNvPr>
        <xdr:cNvSpPr txBox="1"/>
      </xdr:nvSpPr>
      <xdr:spPr>
        <a:xfrm>
          <a:off x="4673600" y="14101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94" name="フローチャート: 判断 293">
          <a:extLst>
            <a:ext uri="{FF2B5EF4-FFF2-40B4-BE49-F238E27FC236}">
              <a16:creationId xmlns:a16="http://schemas.microsoft.com/office/drawing/2014/main" id="{E7551C64-C839-4A83-A4FB-6E1234B6F801}"/>
            </a:ext>
          </a:extLst>
        </xdr:cNvPr>
        <xdr:cNvSpPr/>
      </xdr:nvSpPr>
      <xdr:spPr>
        <a:xfrm>
          <a:off x="4584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xdr:rowOff>
    </xdr:from>
    <xdr:to>
      <xdr:col>20</xdr:col>
      <xdr:colOff>38100</xdr:colOff>
      <xdr:row>83</xdr:row>
      <xdr:rowOff>106045</xdr:rowOff>
    </xdr:to>
    <xdr:sp macro="" textlink="">
      <xdr:nvSpPr>
        <xdr:cNvPr id="295" name="フローチャート: 判断 294">
          <a:extLst>
            <a:ext uri="{FF2B5EF4-FFF2-40B4-BE49-F238E27FC236}">
              <a16:creationId xmlns:a16="http://schemas.microsoft.com/office/drawing/2014/main" id="{5C80389F-EE9C-4B7E-AB06-EA61240DA001}"/>
            </a:ext>
          </a:extLst>
        </xdr:cNvPr>
        <xdr:cNvSpPr/>
      </xdr:nvSpPr>
      <xdr:spPr>
        <a:xfrm>
          <a:off x="3746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143511</xdr:rowOff>
    </xdr:from>
    <xdr:to>
      <xdr:col>15</xdr:col>
      <xdr:colOff>101600</xdr:colOff>
      <xdr:row>83</xdr:row>
      <xdr:rowOff>73661</xdr:rowOff>
    </xdr:to>
    <xdr:sp macro="" textlink="">
      <xdr:nvSpPr>
        <xdr:cNvPr id="296" name="フローチャート: 判断 295">
          <a:extLst>
            <a:ext uri="{FF2B5EF4-FFF2-40B4-BE49-F238E27FC236}">
              <a16:creationId xmlns:a16="http://schemas.microsoft.com/office/drawing/2014/main" id="{663C8D37-9A84-4BE5-8DE3-99AEB6E1D24D}"/>
            </a:ext>
          </a:extLst>
        </xdr:cNvPr>
        <xdr:cNvSpPr/>
      </xdr:nvSpPr>
      <xdr:spPr>
        <a:xfrm>
          <a:off x="28575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111125</xdr:rowOff>
    </xdr:from>
    <xdr:to>
      <xdr:col>10</xdr:col>
      <xdr:colOff>165100</xdr:colOff>
      <xdr:row>83</xdr:row>
      <xdr:rowOff>41275</xdr:rowOff>
    </xdr:to>
    <xdr:sp macro="" textlink="">
      <xdr:nvSpPr>
        <xdr:cNvPr id="297" name="フローチャート: 判断 296">
          <a:extLst>
            <a:ext uri="{FF2B5EF4-FFF2-40B4-BE49-F238E27FC236}">
              <a16:creationId xmlns:a16="http://schemas.microsoft.com/office/drawing/2014/main" id="{99536809-E478-450D-9833-F5CA37DA1880}"/>
            </a:ext>
          </a:extLst>
        </xdr:cNvPr>
        <xdr:cNvSpPr/>
      </xdr:nvSpPr>
      <xdr:spPr>
        <a:xfrm>
          <a:off x="1968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8" name="フローチャート: 判断 297">
          <a:extLst>
            <a:ext uri="{FF2B5EF4-FFF2-40B4-BE49-F238E27FC236}">
              <a16:creationId xmlns:a16="http://schemas.microsoft.com/office/drawing/2014/main" id="{06D2D00D-DA81-4204-AD1B-E498C4D8196C}"/>
            </a:ext>
          </a:extLst>
        </xdr:cNvPr>
        <xdr:cNvSpPr/>
      </xdr:nvSpPr>
      <xdr:spPr>
        <a:xfrm>
          <a:off x="107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BEB342B-3E32-4DE8-8E01-95F57F910C9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532E143-D89B-4CB9-B381-E24285A5AC2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596D253-99D0-4B05-A51C-D0A667433B4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3EEB7FC-5610-49FF-968B-0E4191FCF7E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54E45A2-F84E-4FA6-9A66-6244B865CEE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71120</xdr:rowOff>
    </xdr:from>
    <xdr:to>
      <xdr:col>24</xdr:col>
      <xdr:colOff>114300</xdr:colOff>
      <xdr:row>85</xdr:row>
      <xdr:rowOff>1270</xdr:rowOff>
    </xdr:to>
    <xdr:sp macro="" textlink="">
      <xdr:nvSpPr>
        <xdr:cNvPr id="304" name="楕円 303">
          <a:extLst>
            <a:ext uri="{FF2B5EF4-FFF2-40B4-BE49-F238E27FC236}">
              <a16:creationId xmlns:a16="http://schemas.microsoft.com/office/drawing/2014/main" id="{FFEECD83-A42C-48F9-845C-40020739CF54}"/>
            </a:ext>
          </a:extLst>
        </xdr:cNvPr>
        <xdr:cNvSpPr/>
      </xdr:nvSpPr>
      <xdr:spPr>
        <a:xfrm>
          <a:off x="45847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49547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8FA1C9F-F494-4FB8-B228-84D649818710}"/>
            </a:ext>
          </a:extLst>
        </xdr:cNvPr>
        <xdr:cNvSpPr txBox="1"/>
      </xdr:nvSpPr>
      <xdr:spPr>
        <a:xfrm>
          <a:off x="4673600"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36830</xdr:rowOff>
    </xdr:from>
    <xdr:to>
      <xdr:col>20</xdr:col>
      <xdr:colOff>38100</xdr:colOff>
      <xdr:row>84</xdr:row>
      <xdr:rowOff>138430</xdr:rowOff>
    </xdr:to>
    <xdr:sp macro="" textlink="">
      <xdr:nvSpPr>
        <xdr:cNvPr id="306" name="楕円 305">
          <a:extLst>
            <a:ext uri="{FF2B5EF4-FFF2-40B4-BE49-F238E27FC236}">
              <a16:creationId xmlns:a16="http://schemas.microsoft.com/office/drawing/2014/main" id="{DE04F7F6-D427-4B6F-9D62-BF9E8B9CE210}"/>
            </a:ext>
          </a:extLst>
        </xdr:cNvPr>
        <xdr:cNvSpPr/>
      </xdr:nvSpPr>
      <xdr:spPr>
        <a:xfrm>
          <a:off x="3746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87630</xdr:rowOff>
    </xdr:from>
    <xdr:to>
      <xdr:col>24</xdr:col>
      <xdr:colOff>63500</xdr:colOff>
      <xdr:row>84</xdr:row>
      <xdr:rowOff>121920</xdr:rowOff>
    </xdr:to>
    <xdr:cxnSp macro="">
      <xdr:nvCxnSpPr>
        <xdr:cNvPr id="307" name="直線コネクタ 306">
          <a:extLst>
            <a:ext uri="{FF2B5EF4-FFF2-40B4-BE49-F238E27FC236}">
              <a16:creationId xmlns:a16="http://schemas.microsoft.com/office/drawing/2014/main" id="{4AD2953E-B6F7-4907-9C0B-95C2B64F5C6F}"/>
            </a:ext>
          </a:extLst>
        </xdr:cNvPr>
        <xdr:cNvCxnSpPr/>
      </xdr:nvCxnSpPr>
      <xdr:spPr>
        <a:xfrm>
          <a:off x="3797300" y="144894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168275</xdr:rowOff>
    </xdr:from>
    <xdr:to>
      <xdr:col>15</xdr:col>
      <xdr:colOff>101600</xdr:colOff>
      <xdr:row>84</xdr:row>
      <xdr:rowOff>98425</xdr:rowOff>
    </xdr:to>
    <xdr:sp macro="" textlink="">
      <xdr:nvSpPr>
        <xdr:cNvPr id="308" name="楕円 307">
          <a:extLst>
            <a:ext uri="{FF2B5EF4-FFF2-40B4-BE49-F238E27FC236}">
              <a16:creationId xmlns:a16="http://schemas.microsoft.com/office/drawing/2014/main" id="{3437E73F-6992-4901-A767-6AB97379A065}"/>
            </a:ext>
          </a:extLst>
        </xdr:cNvPr>
        <xdr:cNvSpPr/>
      </xdr:nvSpPr>
      <xdr:spPr>
        <a:xfrm>
          <a:off x="2857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47625</xdr:rowOff>
    </xdr:from>
    <xdr:to>
      <xdr:col>19</xdr:col>
      <xdr:colOff>177800</xdr:colOff>
      <xdr:row>84</xdr:row>
      <xdr:rowOff>87630</xdr:rowOff>
    </xdr:to>
    <xdr:cxnSp macro="">
      <xdr:nvCxnSpPr>
        <xdr:cNvPr id="309" name="直線コネクタ 308">
          <a:extLst>
            <a:ext uri="{FF2B5EF4-FFF2-40B4-BE49-F238E27FC236}">
              <a16:creationId xmlns:a16="http://schemas.microsoft.com/office/drawing/2014/main" id="{B9F920B3-03C2-4A91-B67D-1016D7FF8E2F}"/>
            </a:ext>
          </a:extLst>
        </xdr:cNvPr>
        <xdr:cNvCxnSpPr/>
      </xdr:nvCxnSpPr>
      <xdr:spPr>
        <a:xfrm>
          <a:off x="2908300" y="144494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128270</xdr:rowOff>
    </xdr:from>
    <xdr:to>
      <xdr:col>10</xdr:col>
      <xdr:colOff>165100</xdr:colOff>
      <xdr:row>84</xdr:row>
      <xdr:rowOff>58420</xdr:rowOff>
    </xdr:to>
    <xdr:sp macro="" textlink="">
      <xdr:nvSpPr>
        <xdr:cNvPr id="310" name="楕円 309">
          <a:extLst>
            <a:ext uri="{FF2B5EF4-FFF2-40B4-BE49-F238E27FC236}">
              <a16:creationId xmlns:a16="http://schemas.microsoft.com/office/drawing/2014/main" id="{34A7D1B4-C4C3-4220-B0D1-55C2873B4089}"/>
            </a:ext>
          </a:extLst>
        </xdr:cNvPr>
        <xdr:cNvSpPr/>
      </xdr:nvSpPr>
      <xdr:spPr>
        <a:xfrm>
          <a:off x="1968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7620</xdr:rowOff>
    </xdr:from>
    <xdr:to>
      <xdr:col>15</xdr:col>
      <xdr:colOff>50800</xdr:colOff>
      <xdr:row>84</xdr:row>
      <xdr:rowOff>47625</xdr:rowOff>
    </xdr:to>
    <xdr:cxnSp macro="">
      <xdr:nvCxnSpPr>
        <xdr:cNvPr id="311" name="直線コネクタ 310">
          <a:extLst>
            <a:ext uri="{FF2B5EF4-FFF2-40B4-BE49-F238E27FC236}">
              <a16:creationId xmlns:a16="http://schemas.microsoft.com/office/drawing/2014/main" id="{4C46A3C8-A427-4351-85BE-5ECA938F7A56}"/>
            </a:ext>
          </a:extLst>
        </xdr:cNvPr>
        <xdr:cNvCxnSpPr/>
      </xdr:nvCxnSpPr>
      <xdr:spPr>
        <a:xfrm>
          <a:off x="2019300" y="144094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71120</xdr:rowOff>
    </xdr:from>
    <xdr:to>
      <xdr:col>6</xdr:col>
      <xdr:colOff>38100</xdr:colOff>
      <xdr:row>84</xdr:row>
      <xdr:rowOff>1270</xdr:rowOff>
    </xdr:to>
    <xdr:sp macro="" textlink="">
      <xdr:nvSpPr>
        <xdr:cNvPr id="312" name="楕円 311">
          <a:extLst>
            <a:ext uri="{FF2B5EF4-FFF2-40B4-BE49-F238E27FC236}">
              <a16:creationId xmlns:a16="http://schemas.microsoft.com/office/drawing/2014/main" id="{B156497F-B47B-4CB4-833B-6D1178893753}"/>
            </a:ext>
          </a:extLst>
        </xdr:cNvPr>
        <xdr:cNvSpPr/>
      </xdr:nvSpPr>
      <xdr:spPr>
        <a:xfrm>
          <a:off x="1079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121920</xdr:rowOff>
    </xdr:from>
    <xdr:to>
      <xdr:col>10</xdr:col>
      <xdr:colOff>114300</xdr:colOff>
      <xdr:row>84</xdr:row>
      <xdr:rowOff>7620</xdr:rowOff>
    </xdr:to>
    <xdr:cxnSp macro="">
      <xdr:nvCxnSpPr>
        <xdr:cNvPr id="313" name="直線コネクタ 312">
          <a:extLst>
            <a:ext uri="{FF2B5EF4-FFF2-40B4-BE49-F238E27FC236}">
              <a16:creationId xmlns:a16="http://schemas.microsoft.com/office/drawing/2014/main" id="{4D0F007A-0FAD-49C8-9F78-208A907A3D6A}"/>
            </a:ext>
          </a:extLst>
        </xdr:cNvPr>
        <xdr:cNvCxnSpPr/>
      </xdr:nvCxnSpPr>
      <xdr:spPr>
        <a:xfrm>
          <a:off x="1130300" y="143522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122572</xdr:rowOff>
    </xdr:from>
    <xdr:ext cx="405111" cy="259045"/>
    <xdr:sp macro="" textlink="">
      <xdr:nvSpPr>
        <xdr:cNvPr id="314" name="n_1aveValue【公営住宅】&#10;有形固定資産減価償却率">
          <a:extLst>
            <a:ext uri="{FF2B5EF4-FFF2-40B4-BE49-F238E27FC236}">
              <a16:creationId xmlns:a16="http://schemas.microsoft.com/office/drawing/2014/main" id="{551C650C-F954-4DAC-9F3A-0A96E3C908AD}"/>
            </a:ext>
          </a:extLst>
        </xdr:cNvPr>
        <xdr:cNvSpPr txBox="1"/>
      </xdr:nvSpPr>
      <xdr:spPr>
        <a:xfrm>
          <a:off x="3582044"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90188</xdr:rowOff>
    </xdr:from>
    <xdr:ext cx="405111" cy="259045"/>
    <xdr:sp macro="" textlink="">
      <xdr:nvSpPr>
        <xdr:cNvPr id="315" name="n_2aveValue【公営住宅】&#10;有形固定資産減価償却率">
          <a:extLst>
            <a:ext uri="{FF2B5EF4-FFF2-40B4-BE49-F238E27FC236}">
              <a16:creationId xmlns:a16="http://schemas.microsoft.com/office/drawing/2014/main" id="{18472C70-E5B9-4384-B5AA-97CF91C32C74}"/>
            </a:ext>
          </a:extLst>
        </xdr:cNvPr>
        <xdr:cNvSpPr txBox="1"/>
      </xdr:nvSpPr>
      <xdr:spPr>
        <a:xfrm>
          <a:off x="2705744" y="1397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57802</xdr:rowOff>
    </xdr:from>
    <xdr:ext cx="405111" cy="259045"/>
    <xdr:sp macro="" textlink="">
      <xdr:nvSpPr>
        <xdr:cNvPr id="316" name="n_3aveValue【公営住宅】&#10;有形固定資産減価償却率">
          <a:extLst>
            <a:ext uri="{FF2B5EF4-FFF2-40B4-BE49-F238E27FC236}">
              <a16:creationId xmlns:a16="http://schemas.microsoft.com/office/drawing/2014/main" id="{8696DEEF-B2AD-499A-9051-1B50B53D9851}"/>
            </a:ext>
          </a:extLst>
        </xdr:cNvPr>
        <xdr:cNvSpPr txBox="1"/>
      </xdr:nvSpPr>
      <xdr:spPr>
        <a:xfrm>
          <a:off x="1816744" y="139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71138</xdr:rowOff>
    </xdr:from>
    <xdr:ext cx="405111" cy="259045"/>
    <xdr:sp macro="" textlink="">
      <xdr:nvSpPr>
        <xdr:cNvPr id="317" name="n_4aveValue【公営住宅】&#10;有形固定資産減価償却率">
          <a:extLst>
            <a:ext uri="{FF2B5EF4-FFF2-40B4-BE49-F238E27FC236}">
              <a16:creationId xmlns:a16="http://schemas.microsoft.com/office/drawing/2014/main" id="{33770BB4-F277-4B43-A0F5-F6FFB23B3EA1}"/>
            </a:ext>
          </a:extLst>
        </xdr:cNvPr>
        <xdr:cNvSpPr txBox="1"/>
      </xdr:nvSpPr>
      <xdr:spPr>
        <a:xfrm>
          <a:off x="927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129557</xdr:rowOff>
    </xdr:from>
    <xdr:ext cx="405111" cy="259045"/>
    <xdr:sp macro="" textlink="">
      <xdr:nvSpPr>
        <xdr:cNvPr id="318" name="n_1mainValue【公営住宅】&#10;有形固定資産減価償却率">
          <a:extLst>
            <a:ext uri="{FF2B5EF4-FFF2-40B4-BE49-F238E27FC236}">
              <a16:creationId xmlns:a16="http://schemas.microsoft.com/office/drawing/2014/main" id="{89858B0B-5907-46B2-80A0-5AC7FE4DADEB}"/>
            </a:ext>
          </a:extLst>
        </xdr:cNvPr>
        <xdr:cNvSpPr txBox="1"/>
      </xdr:nvSpPr>
      <xdr:spPr>
        <a:xfrm>
          <a:off x="35820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89552</xdr:rowOff>
    </xdr:from>
    <xdr:ext cx="405111" cy="259045"/>
    <xdr:sp macro="" textlink="">
      <xdr:nvSpPr>
        <xdr:cNvPr id="319" name="n_2mainValue【公営住宅】&#10;有形固定資産減価償却率">
          <a:extLst>
            <a:ext uri="{FF2B5EF4-FFF2-40B4-BE49-F238E27FC236}">
              <a16:creationId xmlns:a16="http://schemas.microsoft.com/office/drawing/2014/main" id="{82B47FB0-CF1F-4046-9BEB-DAAB76D4C388}"/>
            </a:ext>
          </a:extLst>
        </xdr:cNvPr>
        <xdr:cNvSpPr txBox="1"/>
      </xdr:nvSpPr>
      <xdr:spPr>
        <a:xfrm>
          <a:off x="2705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49547</xdr:rowOff>
    </xdr:from>
    <xdr:ext cx="405111" cy="259045"/>
    <xdr:sp macro="" textlink="">
      <xdr:nvSpPr>
        <xdr:cNvPr id="320" name="n_3mainValue【公営住宅】&#10;有形固定資産減価償却率">
          <a:extLst>
            <a:ext uri="{FF2B5EF4-FFF2-40B4-BE49-F238E27FC236}">
              <a16:creationId xmlns:a16="http://schemas.microsoft.com/office/drawing/2014/main" id="{38E832D3-ED22-440B-AC22-F9CE3F6BFCAA}"/>
            </a:ext>
          </a:extLst>
        </xdr:cNvPr>
        <xdr:cNvSpPr txBox="1"/>
      </xdr:nvSpPr>
      <xdr:spPr>
        <a:xfrm>
          <a:off x="1816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163847</xdr:rowOff>
    </xdr:from>
    <xdr:ext cx="405111" cy="259045"/>
    <xdr:sp macro="" textlink="">
      <xdr:nvSpPr>
        <xdr:cNvPr id="321" name="n_4mainValue【公営住宅】&#10;有形固定資産減価償却率">
          <a:extLst>
            <a:ext uri="{FF2B5EF4-FFF2-40B4-BE49-F238E27FC236}">
              <a16:creationId xmlns:a16="http://schemas.microsoft.com/office/drawing/2014/main" id="{70100C7A-C63A-48F6-B314-A55CF9DF7EF1}"/>
            </a:ext>
          </a:extLst>
        </xdr:cNvPr>
        <xdr:cNvSpPr txBox="1"/>
      </xdr:nvSpPr>
      <xdr:spPr>
        <a:xfrm>
          <a:off x="927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0D96EEA-E6E7-4DEF-B86D-60AEF4615E5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7DFE5D5-3252-466B-A6B3-A66F3551FD5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EED1A9F-C5E9-44E3-869F-B3283A35201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EC6789B-4148-4031-9EEB-70ECB57C983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9D82AE4-C618-4892-A331-930F3306494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2DA51E3-6976-4C0F-95A6-E8892E251AA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A13ABAB-FC02-454A-89A5-2975D5C9DD2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4DA5E99-4990-47C9-94F6-FC45F444E06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8C84EFA-CAAD-4883-9826-69180D0896E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BC66CC5-5F65-4615-BBE3-DEFF7B8B3FB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2" name="直線コネクタ 331">
          <a:extLst>
            <a:ext uri="{FF2B5EF4-FFF2-40B4-BE49-F238E27FC236}">
              <a16:creationId xmlns:a16="http://schemas.microsoft.com/office/drawing/2014/main" id="{BE6BDBD1-DF7E-406A-8E55-1052C8DB560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3" name="テキスト ボックス 332">
          <a:extLst>
            <a:ext uri="{FF2B5EF4-FFF2-40B4-BE49-F238E27FC236}">
              <a16:creationId xmlns:a16="http://schemas.microsoft.com/office/drawing/2014/main" id="{BCDED6D5-D8CD-4E01-99D2-8249CE96AE67}"/>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5E9FF261-8E04-4E20-B053-777A0DBE4AE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80413345-FCAC-411A-915A-A3988358F05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6" name="直線コネクタ 335">
          <a:extLst>
            <a:ext uri="{FF2B5EF4-FFF2-40B4-BE49-F238E27FC236}">
              <a16:creationId xmlns:a16="http://schemas.microsoft.com/office/drawing/2014/main" id="{E8AE02D5-79F5-4CB4-B3C9-96D4D904672A}"/>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7" name="テキスト ボックス 336">
          <a:extLst>
            <a:ext uri="{FF2B5EF4-FFF2-40B4-BE49-F238E27FC236}">
              <a16:creationId xmlns:a16="http://schemas.microsoft.com/office/drawing/2014/main" id="{901285E4-5FC7-4519-8696-5301C52E06CA}"/>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50C1E4EF-2108-4D0F-BB9C-8C2352C6CFD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6C45280C-C918-42AF-9620-794D23FCB63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D2B0A5AC-2985-447E-A7F7-31C6A7AA148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85</xdr:row>
      <xdr:rowOff>83820</xdr:rowOff>
    </xdr:to>
    <xdr:cxnSp macro="">
      <xdr:nvCxnSpPr>
        <xdr:cNvPr id="341" name="直線コネクタ 340">
          <a:extLst>
            <a:ext uri="{FF2B5EF4-FFF2-40B4-BE49-F238E27FC236}">
              <a16:creationId xmlns:a16="http://schemas.microsoft.com/office/drawing/2014/main" id="{F3B84F0D-DB38-4F95-BA15-FF0099AA4A25}"/>
            </a:ext>
          </a:extLst>
        </xdr:cNvPr>
        <xdr:cNvCxnSpPr/>
      </xdr:nvCxnSpPr>
      <xdr:spPr>
        <a:xfrm flipV="1">
          <a:off x="10476865" y="13493496"/>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2" name="【公営住宅】&#10;一人当たり面積最小値テキスト">
          <a:extLst>
            <a:ext uri="{FF2B5EF4-FFF2-40B4-BE49-F238E27FC236}">
              <a16:creationId xmlns:a16="http://schemas.microsoft.com/office/drawing/2014/main" id="{B417B8E3-D4AA-49FD-A34C-1183E9F77B18}"/>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3" name="直線コネクタ 342">
          <a:extLst>
            <a:ext uri="{FF2B5EF4-FFF2-40B4-BE49-F238E27FC236}">
              <a16:creationId xmlns:a16="http://schemas.microsoft.com/office/drawing/2014/main" id="{132A740A-3332-4899-ADD5-8DEF466C213B}"/>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44" name="【公営住宅】&#10;一人当たり面積最大値テキスト">
          <a:extLst>
            <a:ext uri="{FF2B5EF4-FFF2-40B4-BE49-F238E27FC236}">
              <a16:creationId xmlns:a16="http://schemas.microsoft.com/office/drawing/2014/main" id="{80B36517-A187-4716-BBCE-4C9ACA59161F}"/>
            </a:ext>
          </a:extLst>
        </xdr:cNvPr>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45" name="直線コネクタ 344">
          <a:extLst>
            <a:ext uri="{FF2B5EF4-FFF2-40B4-BE49-F238E27FC236}">
              <a16:creationId xmlns:a16="http://schemas.microsoft.com/office/drawing/2014/main" id="{9F5FD324-B1CA-4245-B726-D6A46EB10C05}"/>
            </a:ext>
          </a:extLst>
        </xdr:cNvPr>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73169</xdr:rowOff>
    </xdr:from>
    <xdr:ext cx="469744" cy="259045"/>
    <xdr:sp macro="" textlink="">
      <xdr:nvSpPr>
        <xdr:cNvPr id="346" name="【公営住宅】&#10;一人当たり面積平均値テキスト">
          <a:extLst>
            <a:ext uri="{FF2B5EF4-FFF2-40B4-BE49-F238E27FC236}">
              <a16:creationId xmlns:a16="http://schemas.microsoft.com/office/drawing/2014/main" id="{053D153B-BF9D-4F46-A864-899AA7FDD769}"/>
            </a:ext>
          </a:extLst>
        </xdr:cNvPr>
        <xdr:cNvSpPr txBox="1"/>
      </xdr:nvSpPr>
      <xdr:spPr>
        <a:xfrm>
          <a:off x="10515600" y="1430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94742</xdr:rowOff>
    </xdr:from>
    <xdr:to>
      <xdr:col>55</xdr:col>
      <xdr:colOff>50800</xdr:colOff>
      <xdr:row>84</xdr:row>
      <xdr:rowOff>24892</xdr:rowOff>
    </xdr:to>
    <xdr:sp macro="" textlink="">
      <xdr:nvSpPr>
        <xdr:cNvPr id="347" name="フローチャート: 判断 346">
          <a:extLst>
            <a:ext uri="{FF2B5EF4-FFF2-40B4-BE49-F238E27FC236}">
              <a16:creationId xmlns:a16="http://schemas.microsoft.com/office/drawing/2014/main" id="{89ACA21C-DD1F-4C3D-8D60-F03836AE558C}"/>
            </a:ext>
          </a:extLst>
        </xdr:cNvPr>
        <xdr:cNvSpPr/>
      </xdr:nvSpPr>
      <xdr:spPr>
        <a:xfrm>
          <a:off x="10426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99885</xdr:rowOff>
    </xdr:from>
    <xdr:to>
      <xdr:col>50</xdr:col>
      <xdr:colOff>165100</xdr:colOff>
      <xdr:row>84</xdr:row>
      <xdr:rowOff>30035</xdr:rowOff>
    </xdr:to>
    <xdr:sp macro="" textlink="">
      <xdr:nvSpPr>
        <xdr:cNvPr id="348" name="フローチャート: 判断 347">
          <a:extLst>
            <a:ext uri="{FF2B5EF4-FFF2-40B4-BE49-F238E27FC236}">
              <a16:creationId xmlns:a16="http://schemas.microsoft.com/office/drawing/2014/main" id="{1A119DBA-C147-440D-B6D7-15E096076019}"/>
            </a:ext>
          </a:extLst>
        </xdr:cNvPr>
        <xdr:cNvSpPr/>
      </xdr:nvSpPr>
      <xdr:spPr>
        <a:xfrm>
          <a:off x="9588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115315</xdr:rowOff>
    </xdr:from>
    <xdr:to>
      <xdr:col>46</xdr:col>
      <xdr:colOff>38100</xdr:colOff>
      <xdr:row>84</xdr:row>
      <xdr:rowOff>45465</xdr:rowOff>
    </xdr:to>
    <xdr:sp macro="" textlink="">
      <xdr:nvSpPr>
        <xdr:cNvPr id="349" name="フローチャート: 判断 348">
          <a:extLst>
            <a:ext uri="{FF2B5EF4-FFF2-40B4-BE49-F238E27FC236}">
              <a16:creationId xmlns:a16="http://schemas.microsoft.com/office/drawing/2014/main" id="{E7DC9CD3-1576-4FBE-8B8E-7BFFD828B39E}"/>
            </a:ext>
          </a:extLst>
        </xdr:cNvPr>
        <xdr:cNvSpPr/>
      </xdr:nvSpPr>
      <xdr:spPr>
        <a:xfrm>
          <a:off x="8699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50" name="フローチャート: 判断 349">
          <a:extLst>
            <a:ext uri="{FF2B5EF4-FFF2-40B4-BE49-F238E27FC236}">
              <a16:creationId xmlns:a16="http://schemas.microsoft.com/office/drawing/2014/main" id="{539073BC-32EE-4CFA-A194-1B89CBE1B20C}"/>
            </a:ext>
          </a:extLst>
        </xdr:cNvPr>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83313</xdr:rowOff>
    </xdr:from>
    <xdr:to>
      <xdr:col>36</xdr:col>
      <xdr:colOff>165100</xdr:colOff>
      <xdr:row>84</xdr:row>
      <xdr:rowOff>13463</xdr:rowOff>
    </xdr:to>
    <xdr:sp macro="" textlink="">
      <xdr:nvSpPr>
        <xdr:cNvPr id="351" name="フローチャート: 判断 350">
          <a:extLst>
            <a:ext uri="{FF2B5EF4-FFF2-40B4-BE49-F238E27FC236}">
              <a16:creationId xmlns:a16="http://schemas.microsoft.com/office/drawing/2014/main" id="{6EED0A40-94D4-407D-A1B9-52E122D9CD1B}"/>
            </a:ext>
          </a:extLst>
        </xdr:cNvPr>
        <xdr:cNvSpPr/>
      </xdr:nvSpPr>
      <xdr:spPr>
        <a:xfrm>
          <a:off x="6921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1F7E887-FCF9-444B-9EDD-04D9592AB0A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C5D6F41-487F-442A-8DAB-2C8150B0493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604AF49-9B27-40A1-B601-985D92E5274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056CEEF-4179-4FB2-AF9D-75639DD201D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8FDDD12-5C6E-4D12-B2D8-179B6377C9B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132462</xdr:rowOff>
    </xdr:from>
    <xdr:to>
      <xdr:col>55</xdr:col>
      <xdr:colOff>50800</xdr:colOff>
      <xdr:row>80</xdr:row>
      <xdr:rowOff>62612</xdr:rowOff>
    </xdr:to>
    <xdr:sp macro="" textlink="">
      <xdr:nvSpPr>
        <xdr:cNvPr id="357" name="楕円 356">
          <a:extLst>
            <a:ext uri="{FF2B5EF4-FFF2-40B4-BE49-F238E27FC236}">
              <a16:creationId xmlns:a16="http://schemas.microsoft.com/office/drawing/2014/main" id="{52FD8679-226C-46B7-8D8E-6E8E1F954CCE}"/>
            </a:ext>
          </a:extLst>
        </xdr:cNvPr>
        <xdr:cNvSpPr/>
      </xdr:nvSpPr>
      <xdr:spPr>
        <a:xfrm>
          <a:off x="10426700" y="1367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155339</xdr:rowOff>
    </xdr:from>
    <xdr:ext cx="469744" cy="259045"/>
    <xdr:sp macro="" textlink="">
      <xdr:nvSpPr>
        <xdr:cNvPr id="358" name="【公営住宅】&#10;一人当たり面積該当値テキスト">
          <a:extLst>
            <a:ext uri="{FF2B5EF4-FFF2-40B4-BE49-F238E27FC236}">
              <a16:creationId xmlns:a16="http://schemas.microsoft.com/office/drawing/2014/main" id="{A36C3245-8413-417A-8911-D8ADB6FE153A}"/>
            </a:ext>
          </a:extLst>
        </xdr:cNvPr>
        <xdr:cNvSpPr txBox="1"/>
      </xdr:nvSpPr>
      <xdr:spPr>
        <a:xfrm>
          <a:off x="10515600" y="1352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150177</xdr:rowOff>
    </xdr:from>
    <xdr:to>
      <xdr:col>50</xdr:col>
      <xdr:colOff>165100</xdr:colOff>
      <xdr:row>80</xdr:row>
      <xdr:rowOff>80327</xdr:rowOff>
    </xdr:to>
    <xdr:sp macro="" textlink="">
      <xdr:nvSpPr>
        <xdr:cNvPr id="359" name="楕円 358">
          <a:extLst>
            <a:ext uri="{FF2B5EF4-FFF2-40B4-BE49-F238E27FC236}">
              <a16:creationId xmlns:a16="http://schemas.microsoft.com/office/drawing/2014/main" id="{7B8FD7AA-32FE-49C6-9482-547E80F6429E}"/>
            </a:ext>
          </a:extLst>
        </xdr:cNvPr>
        <xdr:cNvSpPr/>
      </xdr:nvSpPr>
      <xdr:spPr>
        <a:xfrm>
          <a:off x="9588500" y="1369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11812</xdr:rowOff>
    </xdr:from>
    <xdr:to>
      <xdr:col>55</xdr:col>
      <xdr:colOff>0</xdr:colOff>
      <xdr:row>80</xdr:row>
      <xdr:rowOff>29527</xdr:rowOff>
    </xdr:to>
    <xdr:cxnSp macro="">
      <xdr:nvCxnSpPr>
        <xdr:cNvPr id="360" name="直線コネクタ 359">
          <a:extLst>
            <a:ext uri="{FF2B5EF4-FFF2-40B4-BE49-F238E27FC236}">
              <a16:creationId xmlns:a16="http://schemas.microsoft.com/office/drawing/2014/main" id="{A477BA84-A204-439F-861A-A1BA96DAD732}"/>
            </a:ext>
          </a:extLst>
        </xdr:cNvPr>
        <xdr:cNvCxnSpPr/>
      </xdr:nvCxnSpPr>
      <xdr:spPr>
        <a:xfrm flipV="1">
          <a:off x="9639300" y="13727812"/>
          <a:ext cx="838200" cy="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171323</xdr:rowOff>
    </xdr:from>
    <xdr:to>
      <xdr:col>46</xdr:col>
      <xdr:colOff>38100</xdr:colOff>
      <xdr:row>80</xdr:row>
      <xdr:rowOff>101473</xdr:rowOff>
    </xdr:to>
    <xdr:sp macro="" textlink="">
      <xdr:nvSpPr>
        <xdr:cNvPr id="361" name="楕円 360">
          <a:extLst>
            <a:ext uri="{FF2B5EF4-FFF2-40B4-BE49-F238E27FC236}">
              <a16:creationId xmlns:a16="http://schemas.microsoft.com/office/drawing/2014/main" id="{DC861C6B-7394-447E-ABF4-629DD747AFAA}"/>
            </a:ext>
          </a:extLst>
        </xdr:cNvPr>
        <xdr:cNvSpPr/>
      </xdr:nvSpPr>
      <xdr:spPr>
        <a:xfrm>
          <a:off x="8699500" y="137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29527</xdr:rowOff>
    </xdr:from>
    <xdr:to>
      <xdr:col>50</xdr:col>
      <xdr:colOff>114300</xdr:colOff>
      <xdr:row>80</xdr:row>
      <xdr:rowOff>50673</xdr:rowOff>
    </xdr:to>
    <xdr:cxnSp macro="">
      <xdr:nvCxnSpPr>
        <xdr:cNvPr id="362" name="直線コネクタ 361">
          <a:extLst>
            <a:ext uri="{FF2B5EF4-FFF2-40B4-BE49-F238E27FC236}">
              <a16:creationId xmlns:a16="http://schemas.microsoft.com/office/drawing/2014/main" id="{0A23F9CB-E2AD-4B48-A14C-E92B5176AD83}"/>
            </a:ext>
          </a:extLst>
        </xdr:cNvPr>
        <xdr:cNvCxnSpPr/>
      </xdr:nvCxnSpPr>
      <xdr:spPr>
        <a:xfrm flipV="1">
          <a:off x="8750300" y="13745527"/>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17590</xdr:rowOff>
    </xdr:from>
    <xdr:to>
      <xdr:col>41</xdr:col>
      <xdr:colOff>101600</xdr:colOff>
      <xdr:row>80</xdr:row>
      <xdr:rowOff>119190</xdr:rowOff>
    </xdr:to>
    <xdr:sp macro="" textlink="">
      <xdr:nvSpPr>
        <xdr:cNvPr id="363" name="楕円 362">
          <a:extLst>
            <a:ext uri="{FF2B5EF4-FFF2-40B4-BE49-F238E27FC236}">
              <a16:creationId xmlns:a16="http://schemas.microsoft.com/office/drawing/2014/main" id="{6BA9C13B-61DB-410A-8299-F7ECECC8AB01}"/>
            </a:ext>
          </a:extLst>
        </xdr:cNvPr>
        <xdr:cNvSpPr/>
      </xdr:nvSpPr>
      <xdr:spPr>
        <a:xfrm>
          <a:off x="7810500" y="137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50673</xdr:rowOff>
    </xdr:from>
    <xdr:to>
      <xdr:col>45</xdr:col>
      <xdr:colOff>177800</xdr:colOff>
      <xdr:row>80</xdr:row>
      <xdr:rowOff>68390</xdr:rowOff>
    </xdr:to>
    <xdr:cxnSp macro="">
      <xdr:nvCxnSpPr>
        <xdr:cNvPr id="364" name="直線コネクタ 363">
          <a:extLst>
            <a:ext uri="{FF2B5EF4-FFF2-40B4-BE49-F238E27FC236}">
              <a16:creationId xmlns:a16="http://schemas.microsoft.com/office/drawing/2014/main" id="{6BC5B14A-A66D-4BDB-832F-0B2D4C37643B}"/>
            </a:ext>
          </a:extLst>
        </xdr:cNvPr>
        <xdr:cNvCxnSpPr/>
      </xdr:nvCxnSpPr>
      <xdr:spPr>
        <a:xfrm flipV="1">
          <a:off x="7861300" y="13766673"/>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44450</xdr:rowOff>
    </xdr:from>
    <xdr:to>
      <xdr:col>36</xdr:col>
      <xdr:colOff>165100</xdr:colOff>
      <xdr:row>80</xdr:row>
      <xdr:rowOff>146050</xdr:rowOff>
    </xdr:to>
    <xdr:sp macro="" textlink="">
      <xdr:nvSpPr>
        <xdr:cNvPr id="365" name="楕円 364">
          <a:extLst>
            <a:ext uri="{FF2B5EF4-FFF2-40B4-BE49-F238E27FC236}">
              <a16:creationId xmlns:a16="http://schemas.microsoft.com/office/drawing/2014/main" id="{2224A7C1-D583-44F3-87AB-3214E1C3B8FC}"/>
            </a:ext>
          </a:extLst>
        </xdr:cNvPr>
        <xdr:cNvSpPr/>
      </xdr:nvSpPr>
      <xdr:spPr>
        <a:xfrm>
          <a:off x="6921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68390</xdr:rowOff>
    </xdr:from>
    <xdr:to>
      <xdr:col>41</xdr:col>
      <xdr:colOff>50800</xdr:colOff>
      <xdr:row>80</xdr:row>
      <xdr:rowOff>95250</xdr:rowOff>
    </xdr:to>
    <xdr:cxnSp macro="">
      <xdr:nvCxnSpPr>
        <xdr:cNvPr id="366" name="直線コネクタ 365">
          <a:extLst>
            <a:ext uri="{FF2B5EF4-FFF2-40B4-BE49-F238E27FC236}">
              <a16:creationId xmlns:a16="http://schemas.microsoft.com/office/drawing/2014/main" id="{B1520592-3FA5-4388-B2DB-8CDE7D587140}"/>
            </a:ext>
          </a:extLst>
        </xdr:cNvPr>
        <xdr:cNvCxnSpPr/>
      </xdr:nvCxnSpPr>
      <xdr:spPr>
        <a:xfrm flipV="1">
          <a:off x="6972300" y="13784390"/>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21162</xdr:rowOff>
    </xdr:from>
    <xdr:ext cx="469744" cy="259045"/>
    <xdr:sp macro="" textlink="">
      <xdr:nvSpPr>
        <xdr:cNvPr id="367" name="n_1aveValue【公営住宅】&#10;一人当たり面積">
          <a:extLst>
            <a:ext uri="{FF2B5EF4-FFF2-40B4-BE49-F238E27FC236}">
              <a16:creationId xmlns:a16="http://schemas.microsoft.com/office/drawing/2014/main" id="{D0AEB549-9130-430B-A7D9-69C8613D3253}"/>
            </a:ext>
          </a:extLst>
        </xdr:cNvPr>
        <xdr:cNvSpPr txBox="1"/>
      </xdr:nvSpPr>
      <xdr:spPr>
        <a:xfrm>
          <a:off x="9391727" y="1442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36592</xdr:rowOff>
    </xdr:from>
    <xdr:ext cx="469744" cy="259045"/>
    <xdr:sp macro="" textlink="">
      <xdr:nvSpPr>
        <xdr:cNvPr id="368" name="n_2aveValue【公営住宅】&#10;一人当たり面積">
          <a:extLst>
            <a:ext uri="{FF2B5EF4-FFF2-40B4-BE49-F238E27FC236}">
              <a16:creationId xmlns:a16="http://schemas.microsoft.com/office/drawing/2014/main" id="{30E09490-0A58-4F1F-9C7A-63930F115518}"/>
            </a:ext>
          </a:extLst>
        </xdr:cNvPr>
        <xdr:cNvSpPr txBox="1"/>
      </xdr:nvSpPr>
      <xdr:spPr>
        <a:xfrm>
          <a:off x="8515427" y="1443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9162</xdr:rowOff>
    </xdr:from>
    <xdr:ext cx="469744" cy="259045"/>
    <xdr:sp macro="" textlink="">
      <xdr:nvSpPr>
        <xdr:cNvPr id="369" name="n_3aveValue【公営住宅】&#10;一人当たり面積">
          <a:extLst>
            <a:ext uri="{FF2B5EF4-FFF2-40B4-BE49-F238E27FC236}">
              <a16:creationId xmlns:a16="http://schemas.microsoft.com/office/drawing/2014/main" id="{30C8A051-B0EE-434E-BD3D-B5F1E472DEA2}"/>
            </a:ext>
          </a:extLst>
        </xdr:cNvPr>
        <xdr:cNvSpPr txBox="1"/>
      </xdr:nvSpPr>
      <xdr:spPr>
        <a:xfrm>
          <a:off x="7626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4590</xdr:rowOff>
    </xdr:from>
    <xdr:ext cx="469744" cy="259045"/>
    <xdr:sp macro="" textlink="">
      <xdr:nvSpPr>
        <xdr:cNvPr id="370" name="n_4aveValue【公営住宅】&#10;一人当たり面積">
          <a:extLst>
            <a:ext uri="{FF2B5EF4-FFF2-40B4-BE49-F238E27FC236}">
              <a16:creationId xmlns:a16="http://schemas.microsoft.com/office/drawing/2014/main" id="{84C1F871-345C-4330-873C-ED5DB0C94B6C}"/>
            </a:ext>
          </a:extLst>
        </xdr:cNvPr>
        <xdr:cNvSpPr txBox="1"/>
      </xdr:nvSpPr>
      <xdr:spPr>
        <a:xfrm>
          <a:off x="6737427" y="144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96854</xdr:rowOff>
    </xdr:from>
    <xdr:ext cx="469744" cy="259045"/>
    <xdr:sp macro="" textlink="">
      <xdr:nvSpPr>
        <xdr:cNvPr id="371" name="n_1mainValue【公営住宅】&#10;一人当たり面積">
          <a:extLst>
            <a:ext uri="{FF2B5EF4-FFF2-40B4-BE49-F238E27FC236}">
              <a16:creationId xmlns:a16="http://schemas.microsoft.com/office/drawing/2014/main" id="{7FF2D995-F1AE-4CB9-8FD3-A266241CB842}"/>
            </a:ext>
          </a:extLst>
        </xdr:cNvPr>
        <xdr:cNvSpPr txBox="1"/>
      </xdr:nvSpPr>
      <xdr:spPr>
        <a:xfrm>
          <a:off x="9391727" y="1346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118000</xdr:rowOff>
    </xdr:from>
    <xdr:ext cx="469744" cy="259045"/>
    <xdr:sp macro="" textlink="">
      <xdr:nvSpPr>
        <xdr:cNvPr id="372" name="n_2mainValue【公営住宅】&#10;一人当たり面積">
          <a:extLst>
            <a:ext uri="{FF2B5EF4-FFF2-40B4-BE49-F238E27FC236}">
              <a16:creationId xmlns:a16="http://schemas.microsoft.com/office/drawing/2014/main" id="{ABAAFDC0-8249-4D9A-A611-6BA3F208E00A}"/>
            </a:ext>
          </a:extLst>
        </xdr:cNvPr>
        <xdr:cNvSpPr txBox="1"/>
      </xdr:nvSpPr>
      <xdr:spPr>
        <a:xfrm>
          <a:off x="8515427" y="1349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135717</xdr:rowOff>
    </xdr:from>
    <xdr:ext cx="469744" cy="259045"/>
    <xdr:sp macro="" textlink="">
      <xdr:nvSpPr>
        <xdr:cNvPr id="373" name="n_3mainValue【公営住宅】&#10;一人当たり面積">
          <a:extLst>
            <a:ext uri="{FF2B5EF4-FFF2-40B4-BE49-F238E27FC236}">
              <a16:creationId xmlns:a16="http://schemas.microsoft.com/office/drawing/2014/main" id="{309AADC7-C83C-4257-89B4-B1C52A706E9D}"/>
            </a:ext>
          </a:extLst>
        </xdr:cNvPr>
        <xdr:cNvSpPr txBox="1"/>
      </xdr:nvSpPr>
      <xdr:spPr>
        <a:xfrm>
          <a:off x="7626427" y="1350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162577</xdr:rowOff>
    </xdr:from>
    <xdr:ext cx="469744" cy="259045"/>
    <xdr:sp macro="" textlink="">
      <xdr:nvSpPr>
        <xdr:cNvPr id="374" name="n_4mainValue【公営住宅】&#10;一人当たり面積">
          <a:extLst>
            <a:ext uri="{FF2B5EF4-FFF2-40B4-BE49-F238E27FC236}">
              <a16:creationId xmlns:a16="http://schemas.microsoft.com/office/drawing/2014/main" id="{E6D844BB-3907-423F-A586-EF0D57E13060}"/>
            </a:ext>
          </a:extLst>
        </xdr:cNvPr>
        <xdr:cNvSpPr txBox="1"/>
      </xdr:nvSpPr>
      <xdr:spPr>
        <a:xfrm>
          <a:off x="67374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93990C5-4CB6-480C-80DE-5C9354FDB70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2695D3F-0048-42E8-8898-4EA00E85495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2EA2DD47-AB5B-4129-A3CC-09BA02E3EDC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9700512-BE42-40DD-9066-D5A09E68260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8D602572-6756-4DBA-963C-3B7F594E2AC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789921F5-E7F3-4F72-88A6-936C1ACE3AF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D46774A3-1F9D-413D-9A8F-253B3569180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D555043-542C-4F67-AB4A-F55C8CA1F22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AF1601C6-AEDC-40FF-9F38-DBB0C17633A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19E52187-6D0E-47DE-A8F2-BE7EDFE252B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BB89F933-4C90-43BD-B175-F6DCD77303A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E6DFAB94-958E-4394-9378-3F0B4FE388F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601E087E-A6D2-4CAE-BA88-39FF4378190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C8006C7C-A679-485C-988F-C8ECEE703C5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3A03C265-313A-4AA6-B09B-4405D20C54F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4DB4BA06-F8FD-44E0-BEBD-8897A8FE917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7033DBAD-59F5-4E46-96BD-B2D6B2353EF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8A1D480B-8A77-4B74-AA3A-8F8AEDBF438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FAB3C7F5-66D3-405F-B4BA-ABD4ADB5473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D7855C5B-1484-4FEF-8294-6A60CFE9698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73710C86-BBE8-41BD-B501-6E674883390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3E380634-40B7-4979-8D75-732628695EE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450C332A-E4A0-4269-A362-70825943353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4D6F185-3976-4616-A1D8-FEDD1CBC547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8DF686DE-8332-481D-93AD-C357C72F424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3CA14C00-94E6-40ED-B5DD-CFBED91D919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F99E5E57-A982-4C3A-8833-F29B2D02022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FC090E88-588D-4CCB-B2CB-99F38D9B73B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DDC0C49E-BB2E-428A-AFFA-8CC99804ACF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D7CB31D5-C8DC-4F86-BCF6-3DCEBAAC781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3666FEDF-FF3D-44A7-BFCA-FB9D4339D82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635BBB00-E766-41CB-BE54-D175BE13E12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37310DCE-1097-456C-8DA2-CCC0087CF58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B271C231-BDB9-43AE-BAB0-3CCBE0805C6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34ECAEB2-9B00-4512-A53F-85A8BB3C7DF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5C9650A8-D2FB-4D9B-B9D4-22FEF510A86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4AF99D3E-DDA9-47D1-9FFB-0ACCAE959C7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C39F85FF-F0C9-4C55-8D35-43E90F5E3C5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14D0187A-8715-4803-B603-5BE43F763C8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47BBD387-EC9C-4876-ABB1-CAA5F4975D0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B1A1DAFE-1D94-4E53-AE74-D669DF61F10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76200</xdr:rowOff>
    </xdr:to>
    <xdr:cxnSp macro="">
      <xdr:nvCxnSpPr>
        <xdr:cNvPr id="416" name="直線コネクタ 415">
          <a:extLst>
            <a:ext uri="{FF2B5EF4-FFF2-40B4-BE49-F238E27FC236}">
              <a16:creationId xmlns:a16="http://schemas.microsoft.com/office/drawing/2014/main" id="{CDD7B4C9-7E72-4977-997D-E0EDB9FC1BE2}"/>
            </a:ext>
          </a:extLst>
        </xdr:cNvPr>
        <xdr:cNvCxnSpPr/>
      </xdr:nvCxnSpPr>
      <xdr:spPr>
        <a:xfrm flipV="1">
          <a:off x="16318864" y="5885906"/>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6745814A-7904-4D08-989A-AB4F2A7FEC65}"/>
            </a:ext>
          </a:extLst>
        </xdr:cNvPr>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418" name="直線コネクタ 417">
          <a:extLst>
            <a:ext uri="{FF2B5EF4-FFF2-40B4-BE49-F238E27FC236}">
              <a16:creationId xmlns:a16="http://schemas.microsoft.com/office/drawing/2014/main" id="{A1398D8C-A3BE-46E0-97A7-235E363DF8A9}"/>
            </a:ext>
          </a:extLst>
        </xdr:cNvPr>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CE12C061-1410-4747-BB2E-2659CF71DD55}"/>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0" name="直線コネクタ 419">
          <a:extLst>
            <a:ext uri="{FF2B5EF4-FFF2-40B4-BE49-F238E27FC236}">
              <a16:creationId xmlns:a16="http://schemas.microsoft.com/office/drawing/2014/main" id="{8E3E2EA0-8E37-4F91-B79C-CBDC7E8DD664}"/>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84200</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3C7B8E30-3F08-4CDB-8913-F2EDA2F351B9}"/>
            </a:ext>
          </a:extLst>
        </xdr:cNvPr>
        <xdr:cNvSpPr txBox="1"/>
      </xdr:nvSpPr>
      <xdr:spPr>
        <a:xfrm>
          <a:off x="16357600" y="642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422" name="フローチャート: 判断 421">
          <a:extLst>
            <a:ext uri="{FF2B5EF4-FFF2-40B4-BE49-F238E27FC236}">
              <a16:creationId xmlns:a16="http://schemas.microsoft.com/office/drawing/2014/main" id="{18F50A1E-B77E-41EC-A908-0BDB47E0A852}"/>
            </a:ext>
          </a:extLst>
        </xdr:cNvPr>
        <xdr:cNvSpPr/>
      </xdr:nvSpPr>
      <xdr:spPr>
        <a:xfrm>
          <a:off x="162687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23" name="フローチャート: 判断 422">
          <a:extLst>
            <a:ext uri="{FF2B5EF4-FFF2-40B4-BE49-F238E27FC236}">
              <a16:creationId xmlns:a16="http://schemas.microsoft.com/office/drawing/2014/main" id="{C6A8D735-7B1A-44C5-B7F6-398ACC5A8AC0}"/>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4" name="フローチャート: 判断 423">
          <a:extLst>
            <a:ext uri="{FF2B5EF4-FFF2-40B4-BE49-F238E27FC236}">
              <a16:creationId xmlns:a16="http://schemas.microsoft.com/office/drawing/2014/main" id="{F8DD1583-EC9E-4E3E-8A8B-347A3742D241}"/>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25" name="フローチャート: 判断 424">
          <a:extLst>
            <a:ext uri="{FF2B5EF4-FFF2-40B4-BE49-F238E27FC236}">
              <a16:creationId xmlns:a16="http://schemas.microsoft.com/office/drawing/2014/main" id="{A9187B1B-A135-4519-B1CF-1EE4097EE020}"/>
            </a:ext>
          </a:extLst>
        </xdr:cNvPr>
        <xdr:cNvSpPr/>
      </xdr:nvSpPr>
      <xdr:spPr>
        <a:xfrm>
          <a:off x="13652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426" name="フローチャート: 判断 425">
          <a:extLst>
            <a:ext uri="{FF2B5EF4-FFF2-40B4-BE49-F238E27FC236}">
              <a16:creationId xmlns:a16="http://schemas.microsoft.com/office/drawing/2014/main" id="{31E54319-DD8B-49BC-BF09-EE563F509561}"/>
            </a:ext>
          </a:extLst>
        </xdr:cNvPr>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D3BDF1D-BE34-4CB2-AB64-B80ED3E21D0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C3B719B-1E0A-4A67-8BE5-2C1E939C53B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1C3B254-8B98-4B33-A0C0-B9135D94316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97D3582-8B52-42CF-BBEF-339B54042C2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C48A1D4-EF33-4698-AAE9-8FEBD08BE03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146231</xdr:rowOff>
    </xdr:from>
    <xdr:to>
      <xdr:col>85</xdr:col>
      <xdr:colOff>177800</xdr:colOff>
      <xdr:row>39</xdr:row>
      <xdr:rowOff>76381</xdr:rowOff>
    </xdr:to>
    <xdr:sp macro="" textlink="">
      <xdr:nvSpPr>
        <xdr:cNvPr id="432" name="楕円 431">
          <a:extLst>
            <a:ext uri="{FF2B5EF4-FFF2-40B4-BE49-F238E27FC236}">
              <a16:creationId xmlns:a16="http://schemas.microsoft.com/office/drawing/2014/main" id="{DEBF34E3-297B-4176-9D34-73E6F34352F6}"/>
            </a:ext>
          </a:extLst>
        </xdr:cNvPr>
        <xdr:cNvSpPr/>
      </xdr:nvSpPr>
      <xdr:spPr>
        <a:xfrm>
          <a:off x="162687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124658</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F2353910-1E43-430C-9A23-E3F55C4A0FF4}"/>
            </a:ext>
          </a:extLst>
        </xdr:cNvPr>
        <xdr:cNvSpPr txBox="1"/>
      </xdr:nvSpPr>
      <xdr:spPr>
        <a:xfrm>
          <a:off x="16357600"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128270</xdr:rowOff>
    </xdr:from>
    <xdr:to>
      <xdr:col>81</xdr:col>
      <xdr:colOff>101600</xdr:colOff>
      <xdr:row>39</xdr:row>
      <xdr:rowOff>58420</xdr:rowOff>
    </xdr:to>
    <xdr:sp macro="" textlink="">
      <xdr:nvSpPr>
        <xdr:cNvPr id="434" name="楕円 433">
          <a:extLst>
            <a:ext uri="{FF2B5EF4-FFF2-40B4-BE49-F238E27FC236}">
              <a16:creationId xmlns:a16="http://schemas.microsoft.com/office/drawing/2014/main" id="{DF4317E0-B4FC-45B2-A05F-416FB8B7F049}"/>
            </a:ext>
          </a:extLst>
        </xdr:cNvPr>
        <xdr:cNvSpPr/>
      </xdr:nvSpPr>
      <xdr:spPr>
        <a:xfrm>
          <a:off x="15430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xdr:rowOff>
    </xdr:from>
    <xdr:to>
      <xdr:col>85</xdr:col>
      <xdr:colOff>127000</xdr:colOff>
      <xdr:row>39</xdr:row>
      <xdr:rowOff>25581</xdr:rowOff>
    </xdr:to>
    <xdr:cxnSp macro="">
      <xdr:nvCxnSpPr>
        <xdr:cNvPr id="435" name="直線コネクタ 434">
          <a:extLst>
            <a:ext uri="{FF2B5EF4-FFF2-40B4-BE49-F238E27FC236}">
              <a16:creationId xmlns:a16="http://schemas.microsoft.com/office/drawing/2014/main" id="{A1232D7D-86FC-43D3-ABA1-E6B08BA5DFD3}"/>
            </a:ext>
          </a:extLst>
        </xdr:cNvPr>
        <xdr:cNvCxnSpPr/>
      </xdr:nvCxnSpPr>
      <xdr:spPr>
        <a:xfrm>
          <a:off x="15481300" y="6694170"/>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115207</xdr:rowOff>
    </xdr:from>
    <xdr:to>
      <xdr:col>76</xdr:col>
      <xdr:colOff>165100</xdr:colOff>
      <xdr:row>39</xdr:row>
      <xdr:rowOff>45357</xdr:rowOff>
    </xdr:to>
    <xdr:sp macro="" textlink="">
      <xdr:nvSpPr>
        <xdr:cNvPr id="436" name="楕円 435">
          <a:extLst>
            <a:ext uri="{FF2B5EF4-FFF2-40B4-BE49-F238E27FC236}">
              <a16:creationId xmlns:a16="http://schemas.microsoft.com/office/drawing/2014/main" id="{FA9C76D4-A3E8-4037-A08A-619A4F323C69}"/>
            </a:ext>
          </a:extLst>
        </xdr:cNvPr>
        <xdr:cNvSpPr/>
      </xdr:nvSpPr>
      <xdr:spPr>
        <a:xfrm>
          <a:off x="14541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166007</xdr:rowOff>
    </xdr:from>
    <xdr:to>
      <xdr:col>81</xdr:col>
      <xdr:colOff>50800</xdr:colOff>
      <xdr:row>39</xdr:row>
      <xdr:rowOff>7620</xdr:rowOff>
    </xdr:to>
    <xdr:cxnSp macro="">
      <xdr:nvCxnSpPr>
        <xdr:cNvPr id="437" name="直線コネクタ 436">
          <a:extLst>
            <a:ext uri="{FF2B5EF4-FFF2-40B4-BE49-F238E27FC236}">
              <a16:creationId xmlns:a16="http://schemas.microsoft.com/office/drawing/2014/main" id="{85AD01F2-38BE-46AC-BFB0-B999FFE315A5}"/>
            </a:ext>
          </a:extLst>
        </xdr:cNvPr>
        <xdr:cNvCxnSpPr/>
      </xdr:nvCxnSpPr>
      <xdr:spPr>
        <a:xfrm>
          <a:off x="14592300" y="668110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38" name="楕円 437">
          <a:extLst>
            <a:ext uri="{FF2B5EF4-FFF2-40B4-BE49-F238E27FC236}">
              <a16:creationId xmlns:a16="http://schemas.microsoft.com/office/drawing/2014/main" id="{3A835C7C-4673-467A-9582-2F8394C4A14D}"/>
            </a:ext>
          </a:extLst>
        </xdr:cNvPr>
        <xdr:cNvSpPr/>
      </xdr:nvSpPr>
      <xdr:spPr>
        <a:xfrm>
          <a:off x="13652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50074</xdr:rowOff>
    </xdr:from>
    <xdr:to>
      <xdr:col>76</xdr:col>
      <xdr:colOff>114300</xdr:colOff>
      <xdr:row>38</xdr:row>
      <xdr:rowOff>166007</xdr:rowOff>
    </xdr:to>
    <xdr:cxnSp macro="">
      <xdr:nvCxnSpPr>
        <xdr:cNvPr id="439" name="直線コネクタ 438">
          <a:extLst>
            <a:ext uri="{FF2B5EF4-FFF2-40B4-BE49-F238E27FC236}">
              <a16:creationId xmlns:a16="http://schemas.microsoft.com/office/drawing/2014/main" id="{4284E9BC-02E8-4261-AAC1-8972062BBA21}"/>
            </a:ext>
          </a:extLst>
        </xdr:cNvPr>
        <xdr:cNvCxnSpPr/>
      </xdr:nvCxnSpPr>
      <xdr:spPr>
        <a:xfrm>
          <a:off x="13703300" y="6565174"/>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92347</xdr:rowOff>
    </xdr:from>
    <xdr:to>
      <xdr:col>67</xdr:col>
      <xdr:colOff>101600</xdr:colOff>
      <xdr:row>40</xdr:row>
      <xdr:rowOff>22497</xdr:rowOff>
    </xdr:to>
    <xdr:sp macro="" textlink="">
      <xdr:nvSpPr>
        <xdr:cNvPr id="440" name="楕円 439">
          <a:extLst>
            <a:ext uri="{FF2B5EF4-FFF2-40B4-BE49-F238E27FC236}">
              <a16:creationId xmlns:a16="http://schemas.microsoft.com/office/drawing/2014/main" id="{4E12EA10-003F-49B5-B0BE-487FD2AD2124}"/>
            </a:ext>
          </a:extLst>
        </xdr:cNvPr>
        <xdr:cNvSpPr/>
      </xdr:nvSpPr>
      <xdr:spPr>
        <a:xfrm>
          <a:off x="12763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50074</xdr:rowOff>
    </xdr:from>
    <xdr:to>
      <xdr:col>71</xdr:col>
      <xdr:colOff>177800</xdr:colOff>
      <xdr:row>39</xdr:row>
      <xdr:rowOff>143147</xdr:rowOff>
    </xdr:to>
    <xdr:cxnSp macro="">
      <xdr:nvCxnSpPr>
        <xdr:cNvPr id="441" name="直線コネクタ 440">
          <a:extLst>
            <a:ext uri="{FF2B5EF4-FFF2-40B4-BE49-F238E27FC236}">
              <a16:creationId xmlns:a16="http://schemas.microsoft.com/office/drawing/2014/main" id="{D82CCA51-DE1F-4CC1-93CB-FB764E2D33FD}"/>
            </a:ext>
          </a:extLst>
        </xdr:cNvPr>
        <xdr:cNvCxnSpPr/>
      </xdr:nvCxnSpPr>
      <xdr:spPr>
        <a:xfrm flipV="1">
          <a:off x="12814300" y="6565174"/>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0B146CA8-46B3-4516-A553-914FCD43BE27}"/>
            </a:ext>
          </a:extLst>
        </xdr:cNvPr>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5B6F0DF9-44C3-4A51-B336-913F6C335BFC}"/>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92001</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4C28684F-D7A8-4B4D-8795-8E88DD91B4FC}"/>
            </a:ext>
          </a:extLst>
        </xdr:cNvPr>
        <xdr:cNvSpPr txBox="1"/>
      </xdr:nvSpPr>
      <xdr:spPr>
        <a:xfrm>
          <a:off x="13500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120667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1BBA5963-F2A3-4AF9-87C0-810D68A78632}"/>
            </a:ext>
          </a:extLst>
        </xdr:cNvPr>
        <xdr:cNvSpPr txBox="1"/>
      </xdr:nvSpPr>
      <xdr:spPr>
        <a:xfrm>
          <a:off x="12611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49547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B6ED5334-22F8-4C75-BBEC-BC5E0EC4D5F2}"/>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36484</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FF847DE7-4E85-4CBC-B7D4-60422D33B5FD}"/>
            </a:ext>
          </a:extLst>
        </xdr:cNvPr>
        <xdr:cNvSpPr txBox="1"/>
      </xdr:nvSpPr>
      <xdr:spPr>
        <a:xfrm>
          <a:off x="14389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117401</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0A33F389-62BA-4EBF-9804-983455B02CED}"/>
            </a:ext>
          </a:extLst>
        </xdr:cNvPr>
        <xdr:cNvSpPr txBox="1"/>
      </xdr:nvSpPr>
      <xdr:spPr>
        <a:xfrm>
          <a:off x="13500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13624</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0F879F0F-14E3-403B-8223-FA067A40345F}"/>
            </a:ext>
          </a:extLst>
        </xdr:cNvPr>
        <xdr:cNvSpPr txBox="1"/>
      </xdr:nvSpPr>
      <xdr:spPr>
        <a:xfrm>
          <a:off x="12611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6184E115-A809-45E5-A9D0-CE1FAE91D60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9D5D6C2E-09CC-4615-8021-FCC4BC99D4E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A9B828AE-C173-4E88-B822-6658B07E069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3EDDD3-3894-4D2D-8AD2-35B4D8F60C4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86119E6-9DB3-416D-ABA2-73A7CF45A57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4FCD9F43-7A62-4C49-8760-97E8ED71FAF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A12FB962-28AF-4500-A933-37F423D39E0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9A57F3E9-6E67-4C2B-A81C-FE845065278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B7BC974B-FA52-4AD4-8272-6E11C19D458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DF19B7D0-03CA-4A97-97E0-5F572D41A62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B355237B-414E-4230-B866-EC0FB6B157E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F94401FC-A0E7-4ADE-8375-078ECB55C82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1ED3472C-CD9D-4731-AC2C-3F8D310622B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F1F3B9C6-3C9C-4EE7-9A58-DDC359F4491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6235FE36-E826-4D10-8F79-A4E525F7290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490073F3-A1D9-4FE1-B1C4-4C639650750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F245C18F-1FB0-4A54-B2A2-7F79EBCD712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B526846F-C907-44E8-AE63-B5F7013686A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926E25DE-3CC8-40B4-B86A-70382629490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C6A3F79C-A7E3-4E57-9A86-F27E3C20905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CA3DB941-A6D2-4E4A-9C43-38645A25E92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89916</xdr:rowOff>
    </xdr:to>
    <xdr:cxnSp macro="">
      <xdr:nvCxnSpPr>
        <xdr:cNvPr id="471" name="直線コネクタ 470">
          <a:extLst>
            <a:ext uri="{FF2B5EF4-FFF2-40B4-BE49-F238E27FC236}">
              <a16:creationId xmlns:a16="http://schemas.microsoft.com/office/drawing/2014/main" id="{141CDCC7-F256-45B7-8BD2-0EFEEDA35066}"/>
            </a:ext>
          </a:extLst>
        </xdr:cNvPr>
        <xdr:cNvCxnSpPr/>
      </xdr:nvCxnSpPr>
      <xdr:spPr>
        <a:xfrm flipV="1">
          <a:off x="22160864" y="573176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E64BAE2B-9AF5-4C91-B373-F6F86CED62BB}"/>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73" name="直線コネクタ 472">
          <a:extLst>
            <a:ext uri="{FF2B5EF4-FFF2-40B4-BE49-F238E27FC236}">
              <a16:creationId xmlns:a16="http://schemas.microsoft.com/office/drawing/2014/main" id="{779FADF1-355A-40A7-A973-3CB89BD5453B}"/>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2736263A-D313-4F33-B181-1B4008F62EEB}"/>
            </a:ext>
          </a:extLst>
        </xdr:cNvPr>
        <xdr:cNvSpPr txBox="1"/>
      </xdr:nvSpPr>
      <xdr:spPr>
        <a:xfrm>
          <a:off x="22199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5" name="直線コネクタ 474">
          <a:extLst>
            <a:ext uri="{FF2B5EF4-FFF2-40B4-BE49-F238E27FC236}">
              <a16:creationId xmlns:a16="http://schemas.microsoft.com/office/drawing/2014/main" id="{8D4A3C50-3802-44CC-A812-E0F1E74F610C}"/>
            </a:ext>
          </a:extLst>
        </xdr:cNvPr>
        <xdr:cNvCxnSpPr/>
      </xdr:nvCxnSpPr>
      <xdr:spPr>
        <a:xfrm>
          <a:off x="22072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79265</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1DFE4691-0F67-4980-8BB4-E412FCA843CB}"/>
            </a:ext>
          </a:extLst>
        </xdr:cNvPr>
        <xdr:cNvSpPr txBox="1"/>
      </xdr:nvSpPr>
      <xdr:spPr>
        <a:xfrm>
          <a:off x="22199600" y="6594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77" name="フローチャート: 判断 476">
          <a:extLst>
            <a:ext uri="{FF2B5EF4-FFF2-40B4-BE49-F238E27FC236}">
              <a16:creationId xmlns:a16="http://schemas.microsoft.com/office/drawing/2014/main" id="{BB3E8FCC-927B-430B-98A0-49B8E33A6C39}"/>
            </a:ext>
          </a:extLst>
        </xdr:cNvPr>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105410</xdr:rowOff>
    </xdr:from>
    <xdr:to>
      <xdr:col>112</xdr:col>
      <xdr:colOff>38100</xdr:colOff>
      <xdr:row>39</xdr:row>
      <xdr:rowOff>35560</xdr:rowOff>
    </xdr:to>
    <xdr:sp macro="" textlink="">
      <xdr:nvSpPr>
        <xdr:cNvPr id="478" name="フローチャート: 判断 477">
          <a:extLst>
            <a:ext uri="{FF2B5EF4-FFF2-40B4-BE49-F238E27FC236}">
              <a16:creationId xmlns:a16="http://schemas.microsoft.com/office/drawing/2014/main" id="{16D67BCE-D4B0-40D6-9BA6-5A8D7A34AE39}"/>
            </a:ext>
          </a:extLst>
        </xdr:cNvPr>
        <xdr:cNvSpPr/>
      </xdr:nvSpPr>
      <xdr:spPr>
        <a:xfrm>
          <a:off x="2127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9" name="フローチャート: 判断 478">
          <a:extLst>
            <a:ext uri="{FF2B5EF4-FFF2-40B4-BE49-F238E27FC236}">
              <a16:creationId xmlns:a16="http://schemas.microsoft.com/office/drawing/2014/main" id="{4AF0E4E3-0B56-47EC-9045-47370F6E567B}"/>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80" name="フローチャート: 判断 479">
          <a:extLst>
            <a:ext uri="{FF2B5EF4-FFF2-40B4-BE49-F238E27FC236}">
              <a16:creationId xmlns:a16="http://schemas.microsoft.com/office/drawing/2014/main" id="{147A5FC4-448B-416B-8373-A3A0A43B78D0}"/>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103124</xdr:rowOff>
    </xdr:from>
    <xdr:to>
      <xdr:col>98</xdr:col>
      <xdr:colOff>38100</xdr:colOff>
      <xdr:row>39</xdr:row>
      <xdr:rowOff>33274</xdr:rowOff>
    </xdr:to>
    <xdr:sp macro="" textlink="">
      <xdr:nvSpPr>
        <xdr:cNvPr id="481" name="フローチャート: 判断 480">
          <a:extLst>
            <a:ext uri="{FF2B5EF4-FFF2-40B4-BE49-F238E27FC236}">
              <a16:creationId xmlns:a16="http://schemas.microsoft.com/office/drawing/2014/main" id="{5681EF91-164F-4F41-A91F-1302D839E7D8}"/>
            </a:ext>
          </a:extLst>
        </xdr:cNvPr>
        <xdr:cNvSpPr/>
      </xdr:nvSpPr>
      <xdr:spPr>
        <a:xfrm>
          <a:off x="18605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F7C3B3A-EC03-47E9-B866-52DE5FB0593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B72914C-E485-464D-A9F3-FE52C60B13C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C4CCEA6-466D-4F03-A9B5-B3FEC0F819A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613D2D0-117D-4AEE-AAED-1ACDC1C2494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CDB4FC8-3007-4C56-AB5D-44B2278FF73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41402</xdr:rowOff>
    </xdr:from>
    <xdr:to>
      <xdr:col>116</xdr:col>
      <xdr:colOff>114300</xdr:colOff>
      <xdr:row>37</xdr:row>
      <xdr:rowOff>143002</xdr:rowOff>
    </xdr:to>
    <xdr:sp macro="" textlink="">
      <xdr:nvSpPr>
        <xdr:cNvPr id="487" name="楕円 486">
          <a:extLst>
            <a:ext uri="{FF2B5EF4-FFF2-40B4-BE49-F238E27FC236}">
              <a16:creationId xmlns:a16="http://schemas.microsoft.com/office/drawing/2014/main" id="{16D33062-B43E-4DB6-A9A5-72F2BCB1E473}"/>
            </a:ext>
          </a:extLst>
        </xdr:cNvPr>
        <xdr:cNvSpPr/>
      </xdr:nvSpPr>
      <xdr:spPr>
        <a:xfrm>
          <a:off x="221107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64279</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D389B1E2-A2B3-41A1-BFD9-8CFAACB787FB}"/>
            </a:ext>
          </a:extLst>
        </xdr:cNvPr>
        <xdr:cNvSpPr txBox="1"/>
      </xdr:nvSpPr>
      <xdr:spPr>
        <a:xfrm>
          <a:off x="22199600" y="62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55118</xdr:rowOff>
    </xdr:from>
    <xdr:to>
      <xdr:col>112</xdr:col>
      <xdr:colOff>38100</xdr:colOff>
      <xdr:row>37</xdr:row>
      <xdr:rowOff>156718</xdr:rowOff>
    </xdr:to>
    <xdr:sp macro="" textlink="">
      <xdr:nvSpPr>
        <xdr:cNvPr id="489" name="楕円 488">
          <a:extLst>
            <a:ext uri="{FF2B5EF4-FFF2-40B4-BE49-F238E27FC236}">
              <a16:creationId xmlns:a16="http://schemas.microsoft.com/office/drawing/2014/main" id="{B9E290C1-6D5F-4832-80CB-BFF8EB1392D6}"/>
            </a:ext>
          </a:extLst>
        </xdr:cNvPr>
        <xdr:cNvSpPr/>
      </xdr:nvSpPr>
      <xdr:spPr>
        <a:xfrm>
          <a:off x="21272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92202</xdr:rowOff>
    </xdr:from>
    <xdr:to>
      <xdr:col>116</xdr:col>
      <xdr:colOff>63500</xdr:colOff>
      <xdr:row>37</xdr:row>
      <xdr:rowOff>105918</xdr:rowOff>
    </xdr:to>
    <xdr:cxnSp macro="">
      <xdr:nvCxnSpPr>
        <xdr:cNvPr id="490" name="直線コネクタ 489">
          <a:extLst>
            <a:ext uri="{FF2B5EF4-FFF2-40B4-BE49-F238E27FC236}">
              <a16:creationId xmlns:a16="http://schemas.microsoft.com/office/drawing/2014/main" id="{00CF7047-EF01-4545-B81C-75D585A41F84}"/>
            </a:ext>
          </a:extLst>
        </xdr:cNvPr>
        <xdr:cNvCxnSpPr/>
      </xdr:nvCxnSpPr>
      <xdr:spPr>
        <a:xfrm flipV="1">
          <a:off x="21323300" y="64358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71120</xdr:rowOff>
    </xdr:from>
    <xdr:to>
      <xdr:col>107</xdr:col>
      <xdr:colOff>101600</xdr:colOff>
      <xdr:row>38</xdr:row>
      <xdr:rowOff>1270</xdr:rowOff>
    </xdr:to>
    <xdr:sp macro="" textlink="">
      <xdr:nvSpPr>
        <xdr:cNvPr id="491" name="楕円 490">
          <a:extLst>
            <a:ext uri="{FF2B5EF4-FFF2-40B4-BE49-F238E27FC236}">
              <a16:creationId xmlns:a16="http://schemas.microsoft.com/office/drawing/2014/main" id="{30B41E33-F9E9-47C3-9A18-ECFDFBE156A8}"/>
            </a:ext>
          </a:extLst>
        </xdr:cNvPr>
        <xdr:cNvSpPr/>
      </xdr:nvSpPr>
      <xdr:spPr>
        <a:xfrm>
          <a:off x="20383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105918</xdr:rowOff>
    </xdr:from>
    <xdr:to>
      <xdr:col>111</xdr:col>
      <xdr:colOff>177800</xdr:colOff>
      <xdr:row>37</xdr:row>
      <xdr:rowOff>121920</xdr:rowOff>
    </xdr:to>
    <xdr:cxnSp macro="">
      <xdr:nvCxnSpPr>
        <xdr:cNvPr id="492" name="直線コネクタ 491">
          <a:extLst>
            <a:ext uri="{FF2B5EF4-FFF2-40B4-BE49-F238E27FC236}">
              <a16:creationId xmlns:a16="http://schemas.microsoft.com/office/drawing/2014/main" id="{B406A852-56FD-46EA-BBEA-DF1EA7054297}"/>
            </a:ext>
          </a:extLst>
        </xdr:cNvPr>
        <xdr:cNvCxnSpPr/>
      </xdr:nvCxnSpPr>
      <xdr:spPr>
        <a:xfrm flipV="1">
          <a:off x="20434300" y="644956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84836</xdr:rowOff>
    </xdr:from>
    <xdr:to>
      <xdr:col>102</xdr:col>
      <xdr:colOff>165100</xdr:colOff>
      <xdr:row>38</xdr:row>
      <xdr:rowOff>14986</xdr:rowOff>
    </xdr:to>
    <xdr:sp macro="" textlink="">
      <xdr:nvSpPr>
        <xdr:cNvPr id="493" name="楕円 492">
          <a:extLst>
            <a:ext uri="{FF2B5EF4-FFF2-40B4-BE49-F238E27FC236}">
              <a16:creationId xmlns:a16="http://schemas.microsoft.com/office/drawing/2014/main" id="{03F0280B-42AB-4A4F-A933-61B54B8EEA31}"/>
            </a:ext>
          </a:extLst>
        </xdr:cNvPr>
        <xdr:cNvSpPr/>
      </xdr:nvSpPr>
      <xdr:spPr>
        <a:xfrm>
          <a:off x="19494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121920</xdr:rowOff>
    </xdr:from>
    <xdr:to>
      <xdr:col>107</xdr:col>
      <xdr:colOff>50800</xdr:colOff>
      <xdr:row>37</xdr:row>
      <xdr:rowOff>135636</xdr:rowOff>
    </xdr:to>
    <xdr:cxnSp macro="">
      <xdr:nvCxnSpPr>
        <xdr:cNvPr id="494" name="直線コネクタ 493">
          <a:extLst>
            <a:ext uri="{FF2B5EF4-FFF2-40B4-BE49-F238E27FC236}">
              <a16:creationId xmlns:a16="http://schemas.microsoft.com/office/drawing/2014/main" id="{5EA3570D-CFA1-4B4B-8CDA-E369867D4AAA}"/>
            </a:ext>
          </a:extLst>
        </xdr:cNvPr>
        <xdr:cNvCxnSpPr/>
      </xdr:nvCxnSpPr>
      <xdr:spPr>
        <a:xfrm flipV="1">
          <a:off x="19545300" y="646557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11684</xdr:rowOff>
    </xdr:from>
    <xdr:to>
      <xdr:col>98</xdr:col>
      <xdr:colOff>38100</xdr:colOff>
      <xdr:row>38</xdr:row>
      <xdr:rowOff>113284</xdr:rowOff>
    </xdr:to>
    <xdr:sp macro="" textlink="">
      <xdr:nvSpPr>
        <xdr:cNvPr id="495" name="楕円 494">
          <a:extLst>
            <a:ext uri="{FF2B5EF4-FFF2-40B4-BE49-F238E27FC236}">
              <a16:creationId xmlns:a16="http://schemas.microsoft.com/office/drawing/2014/main" id="{BAC2CEEA-0DFD-44E2-98E6-0E08F046BACA}"/>
            </a:ext>
          </a:extLst>
        </xdr:cNvPr>
        <xdr:cNvSpPr/>
      </xdr:nvSpPr>
      <xdr:spPr>
        <a:xfrm>
          <a:off x="18605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135636</xdr:rowOff>
    </xdr:from>
    <xdr:to>
      <xdr:col>102</xdr:col>
      <xdr:colOff>114300</xdr:colOff>
      <xdr:row>38</xdr:row>
      <xdr:rowOff>62484</xdr:rowOff>
    </xdr:to>
    <xdr:cxnSp macro="">
      <xdr:nvCxnSpPr>
        <xdr:cNvPr id="496" name="直線コネクタ 495">
          <a:extLst>
            <a:ext uri="{FF2B5EF4-FFF2-40B4-BE49-F238E27FC236}">
              <a16:creationId xmlns:a16="http://schemas.microsoft.com/office/drawing/2014/main" id="{C3C079B7-0D64-4DF9-9291-D9D81AF17819}"/>
            </a:ext>
          </a:extLst>
        </xdr:cNvPr>
        <xdr:cNvCxnSpPr/>
      </xdr:nvCxnSpPr>
      <xdr:spPr>
        <a:xfrm flipV="1">
          <a:off x="18656300" y="6479286"/>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26687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824562FD-597E-45E0-B07B-1AFEEB56989A}"/>
            </a:ext>
          </a:extLst>
        </xdr:cNvPr>
        <xdr:cNvSpPr txBox="1"/>
      </xdr:nvSpPr>
      <xdr:spPr>
        <a:xfrm>
          <a:off x="210757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5CE9E581-12FA-4119-B55A-F20C9884FDB6}"/>
            </a:ext>
          </a:extLst>
        </xdr:cNvPr>
        <xdr:cNvSpPr txBox="1"/>
      </xdr:nvSpPr>
      <xdr:spPr>
        <a:xfrm>
          <a:off x="20199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1454FBB3-7613-4BA3-8C5D-EC8909387FCA}"/>
            </a:ext>
          </a:extLst>
        </xdr:cNvPr>
        <xdr:cNvSpPr txBox="1"/>
      </xdr:nvSpPr>
      <xdr:spPr>
        <a:xfrm>
          <a:off x="19310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24401</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87AC5739-B802-4B41-9621-BF4CBC64BD3D}"/>
            </a:ext>
          </a:extLst>
        </xdr:cNvPr>
        <xdr:cNvSpPr txBox="1"/>
      </xdr:nvSpPr>
      <xdr:spPr>
        <a:xfrm>
          <a:off x="18421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1795</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B805BBEE-F6A7-4745-9366-4B2C54518D9B}"/>
            </a:ext>
          </a:extLst>
        </xdr:cNvPr>
        <xdr:cNvSpPr txBox="1"/>
      </xdr:nvSpPr>
      <xdr:spPr>
        <a:xfrm>
          <a:off x="21075727" y="61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17797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0BE92EA7-C023-4DF6-84B0-628F69CE7CE1}"/>
            </a:ext>
          </a:extLst>
        </xdr:cNvPr>
        <xdr:cNvSpPr txBox="1"/>
      </xdr:nvSpPr>
      <xdr:spPr>
        <a:xfrm>
          <a:off x="20199427"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31513</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50EAA65D-4AB0-434D-92D8-18990A50AB52}"/>
            </a:ext>
          </a:extLst>
        </xdr:cNvPr>
        <xdr:cNvSpPr txBox="1"/>
      </xdr:nvSpPr>
      <xdr:spPr>
        <a:xfrm>
          <a:off x="19310427"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129811</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32EFA861-BA39-49F4-8914-85EC621BD0E2}"/>
            </a:ext>
          </a:extLst>
        </xdr:cNvPr>
        <xdr:cNvSpPr txBox="1"/>
      </xdr:nvSpPr>
      <xdr:spPr>
        <a:xfrm>
          <a:off x="18421427"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C213C680-A6D3-4839-87AE-5810AE3B492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9D8CDDF0-6B2F-4209-8A2F-69894C68090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DDFF659E-93F9-4FB8-AF06-4430B113536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36DD7FA6-15EB-4A6E-B697-AD4ABFE53DB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E1622C04-950B-4222-ABCA-6AC1C1EC671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CF9D7C3F-E539-46E1-9398-6FC9B338FB5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7B91BEFD-D6BD-477A-AA41-DBD451A9DCB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BC4302A6-F39C-4A51-A91E-91BF3462E6B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C114668E-E98E-42ED-927F-B686AFB2954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CB812BF8-7084-415A-8397-D2AF718374B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A5EBE175-C428-4FE8-BB7E-D92C791989B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a:extLst>
            <a:ext uri="{FF2B5EF4-FFF2-40B4-BE49-F238E27FC236}">
              <a16:creationId xmlns:a16="http://schemas.microsoft.com/office/drawing/2014/main" id="{587BCA4E-B885-4A10-87EC-7ABB9719956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7" name="テキスト ボックス 516">
          <a:extLst>
            <a:ext uri="{FF2B5EF4-FFF2-40B4-BE49-F238E27FC236}">
              <a16:creationId xmlns:a16="http://schemas.microsoft.com/office/drawing/2014/main" id="{BE25A309-B001-4EFF-AC4E-458D079C6D66}"/>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a:extLst>
            <a:ext uri="{FF2B5EF4-FFF2-40B4-BE49-F238E27FC236}">
              <a16:creationId xmlns:a16="http://schemas.microsoft.com/office/drawing/2014/main" id="{FC53C541-D015-4014-B6E6-9F14A52C68F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9" name="テキスト ボックス 518">
          <a:extLst>
            <a:ext uri="{FF2B5EF4-FFF2-40B4-BE49-F238E27FC236}">
              <a16:creationId xmlns:a16="http://schemas.microsoft.com/office/drawing/2014/main" id="{C923E5E1-1DDE-4856-9B51-F961F4F0376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a:extLst>
            <a:ext uri="{FF2B5EF4-FFF2-40B4-BE49-F238E27FC236}">
              <a16:creationId xmlns:a16="http://schemas.microsoft.com/office/drawing/2014/main" id="{3BF2F57E-D60C-478D-B8BF-CD10231F0B6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1" name="テキスト ボックス 520">
          <a:extLst>
            <a:ext uri="{FF2B5EF4-FFF2-40B4-BE49-F238E27FC236}">
              <a16:creationId xmlns:a16="http://schemas.microsoft.com/office/drawing/2014/main" id="{75B08D0D-ABFF-44BB-B8BC-E8CDBD19AD3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a:extLst>
            <a:ext uri="{FF2B5EF4-FFF2-40B4-BE49-F238E27FC236}">
              <a16:creationId xmlns:a16="http://schemas.microsoft.com/office/drawing/2014/main" id="{A4AE3E91-C305-4272-A33A-6C43273119F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3" name="テキスト ボックス 522">
          <a:extLst>
            <a:ext uri="{FF2B5EF4-FFF2-40B4-BE49-F238E27FC236}">
              <a16:creationId xmlns:a16="http://schemas.microsoft.com/office/drawing/2014/main" id="{32AE9F23-8E3B-4940-84D0-6BCA10A3278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a:extLst>
            <a:ext uri="{FF2B5EF4-FFF2-40B4-BE49-F238E27FC236}">
              <a16:creationId xmlns:a16="http://schemas.microsoft.com/office/drawing/2014/main" id="{AD04E42B-645C-48C3-81B9-3BFC5C62934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5" name="テキスト ボックス 524">
          <a:extLst>
            <a:ext uri="{FF2B5EF4-FFF2-40B4-BE49-F238E27FC236}">
              <a16:creationId xmlns:a16="http://schemas.microsoft.com/office/drawing/2014/main" id="{43A69952-91F8-4E6E-A9EB-AC8E6BA0C62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a:extLst>
            <a:ext uri="{FF2B5EF4-FFF2-40B4-BE49-F238E27FC236}">
              <a16:creationId xmlns:a16="http://schemas.microsoft.com/office/drawing/2014/main" id="{2D9E4592-F923-4DD1-B5A2-20ACFB97EE2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7" name="テキスト ボックス 526">
          <a:extLst>
            <a:ext uri="{FF2B5EF4-FFF2-40B4-BE49-F238E27FC236}">
              <a16:creationId xmlns:a16="http://schemas.microsoft.com/office/drawing/2014/main" id="{DB7B3615-DE50-4A5B-AA42-8BA37C4C8B0E}"/>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8D07EC76-73D5-4543-B0EE-598F52357C0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C00E8BC9-83BE-485A-B402-0B78C44E499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EB3E1EE2-7DDD-498C-9DA8-AA190E6E549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111034</xdr:rowOff>
    </xdr:to>
    <xdr:cxnSp macro="">
      <xdr:nvCxnSpPr>
        <xdr:cNvPr id="531" name="直線コネクタ 530">
          <a:extLst>
            <a:ext uri="{FF2B5EF4-FFF2-40B4-BE49-F238E27FC236}">
              <a16:creationId xmlns:a16="http://schemas.microsoft.com/office/drawing/2014/main" id="{5CC49521-D533-4A4B-833F-DA4F4DA7FC3C}"/>
            </a:ext>
          </a:extLst>
        </xdr:cNvPr>
        <xdr:cNvCxnSpPr/>
      </xdr:nvCxnSpPr>
      <xdr:spPr>
        <a:xfrm flipV="1">
          <a:off x="16318864" y="9627326"/>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4B379ECE-A94C-474F-A674-5B05897A115F}"/>
            </a:ext>
          </a:extLst>
        </xdr:cNvPr>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533" name="直線コネクタ 532">
          <a:extLst>
            <a:ext uri="{FF2B5EF4-FFF2-40B4-BE49-F238E27FC236}">
              <a16:creationId xmlns:a16="http://schemas.microsoft.com/office/drawing/2014/main" id="{FB1FF9E7-6C0B-447D-8365-41666AF14F4C}"/>
            </a:ext>
          </a:extLst>
        </xdr:cNvPr>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8B211AC9-63F7-46A6-8DD6-82C29FB9C36A}"/>
            </a:ext>
          </a:extLst>
        </xdr:cNvPr>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35" name="直線コネクタ 534">
          <a:extLst>
            <a:ext uri="{FF2B5EF4-FFF2-40B4-BE49-F238E27FC236}">
              <a16:creationId xmlns:a16="http://schemas.microsoft.com/office/drawing/2014/main" id="{C7E192CD-5EBB-4584-91C8-40998C403E1C}"/>
            </a:ext>
          </a:extLst>
        </xdr:cNvPr>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97B11D30-820D-499D-B6AC-86E209E59464}"/>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7" name="フローチャート: 判断 536">
          <a:extLst>
            <a:ext uri="{FF2B5EF4-FFF2-40B4-BE49-F238E27FC236}">
              <a16:creationId xmlns:a16="http://schemas.microsoft.com/office/drawing/2014/main" id="{B52088E7-E934-4E72-AEF6-B34F802CA83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37374</xdr:rowOff>
    </xdr:from>
    <xdr:to>
      <xdr:col>81</xdr:col>
      <xdr:colOff>101600</xdr:colOff>
      <xdr:row>60</xdr:row>
      <xdr:rowOff>138974</xdr:rowOff>
    </xdr:to>
    <xdr:sp macro="" textlink="">
      <xdr:nvSpPr>
        <xdr:cNvPr id="538" name="フローチャート: 判断 537">
          <a:extLst>
            <a:ext uri="{FF2B5EF4-FFF2-40B4-BE49-F238E27FC236}">
              <a16:creationId xmlns:a16="http://schemas.microsoft.com/office/drawing/2014/main" id="{6ED67D9E-0447-4C29-8A88-2DA428AD8C06}"/>
            </a:ext>
          </a:extLst>
        </xdr:cNvPr>
        <xdr:cNvSpPr/>
      </xdr:nvSpPr>
      <xdr:spPr>
        <a:xfrm>
          <a:off x="15430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39" name="フローチャート: 判断 538">
          <a:extLst>
            <a:ext uri="{FF2B5EF4-FFF2-40B4-BE49-F238E27FC236}">
              <a16:creationId xmlns:a16="http://schemas.microsoft.com/office/drawing/2014/main" id="{C0E62534-0375-47BD-8AFE-7684E4BBE140}"/>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40" name="フローチャート: 判断 539">
          <a:extLst>
            <a:ext uri="{FF2B5EF4-FFF2-40B4-BE49-F238E27FC236}">
              <a16:creationId xmlns:a16="http://schemas.microsoft.com/office/drawing/2014/main" id="{FA55D56B-0984-4E1F-9F72-F20B926926ED}"/>
            </a:ext>
          </a:extLst>
        </xdr:cNvPr>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541" name="フローチャート: 判断 540">
          <a:extLst>
            <a:ext uri="{FF2B5EF4-FFF2-40B4-BE49-F238E27FC236}">
              <a16:creationId xmlns:a16="http://schemas.microsoft.com/office/drawing/2014/main" id="{98DAAFC2-22B4-4EE5-BC8F-53E768871265}"/>
            </a:ext>
          </a:extLst>
        </xdr:cNvPr>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A72AAA4-CAEC-4ED4-8C51-DF66DB66D10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68E893B-5D1C-422D-B3DB-8449DB08B62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315F0B0-416A-45BE-BEF9-C1A5F9E8274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B5AA7D4-D5D3-4583-9AAE-6C56389FC05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7EFFB3F-F028-44D7-A3EC-D3F1ED98537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130447</xdr:rowOff>
    </xdr:from>
    <xdr:to>
      <xdr:col>85</xdr:col>
      <xdr:colOff>177800</xdr:colOff>
      <xdr:row>60</xdr:row>
      <xdr:rowOff>60597</xdr:rowOff>
    </xdr:to>
    <xdr:sp macro="" textlink="">
      <xdr:nvSpPr>
        <xdr:cNvPr id="547" name="楕円 546">
          <a:extLst>
            <a:ext uri="{FF2B5EF4-FFF2-40B4-BE49-F238E27FC236}">
              <a16:creationId xmlns:a16="http://schemas.microsoft.com/office/drawing/2014/main" id="{09DD0016-8177-4DDE-8131-649C8DA2F0D4}"/>
            </a:ext>
          </a:extLst>
        </xdr:cNvPr>
        <xdr:cNvSpPr/>
      </xdr:nvSpPr>
      <xdr:spPr>
        <a:xfrm>
          <a:off x="162687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153324</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FACAC713-8589-4ADF-B834-E3968EE8B00C}"/>
            </a:ext>
          </a:extLst>
        </xdr:cNvPr>
        <xdr:cNvSpPr txBox="1"/>
      </xdr:nvSpPr>
      <xdr:spPr>
        <a:xfrm>
          <a:off x="16357600" y="1009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91259</xdr:rowOff>
    </xdr:from>
    <xdr:to>
      <xdr:col>81</xdr:col>
      <xdr:colOff>101600</xdr:colOff>
      <xdr:row>60</xdr:row>
      <xdr:rowOff>21409</xdr:rowOff>
    </xdr:to>
    <xdr:sp macro="" textlink="">
      <xdr:nvSpPr>
        <xdr:cNvPr id="549" name="楕円 548">
          <a:extLst>
            <a:ext uri="{FF2B5EF4-FFF2-40B4-BE49-F238E27FC236}">
              <a16:creationId xmlns:a16="http://schemas.microsoft.com/office/drawing/2014/main" id="{8D6F6C7B-6DA5-4091-AF7D-1EB3850EBECF}"/>
            </a:ext>
          </a:extLst>
        </xdr:cNvPr>
        <xdr:cNvSpPr/>
      </xdr:nvSpPr>
      <xdr:spPr>
        <a:xfrm>
          <a:off x="15430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142059</xdr:rowOff>
    </xdr:from>
    <xdr:to>
      <xdr:col>85</xdr:col>
      <xdr:colOff>127000</xdr:colOff>
      <xdr:row>60</xdr:row>
      <xdr:rowOff>9797</xdr:rowOff>
    </xdr:to>
    <xdr:cxnSp macro="">
      <xdr:nvCxnSpPr>
        <xdr:cNvPr id="550" name="直線コネクタ 549">
          <a:extLst>
            <a:ext uri="{FF2B5EF4-FFF2-40B4-BE49-F238E27FC236}">
              <a16:creationId xmlns:a16="http://schemas.microsoft.com/office/drawing/2014/main" id="{3DEFF599-416F-4374-BCD2-F699DB51B46D}"/>
            </a:ext>
          </a:extLst>
        </xdr:cNvPr>
        <xdr:cNvCxnSpPr/>
      </xdr:nvCxnSpPr>
      <xdr:spPr>
        <a:xfrm>
          <a:off x="15481300" y="1025760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25944</xdr:rowOff>
    </xdr:from>
    <xdr:to>
      <xdr:col>76</xdr:col>
      <xdr:colOff>165100</xdr:colOff>
      <xdr:row>59</xdr:row>
      <xdr:rowOff>127544</xdr:rowOff>
    </xdr:to>
    <xdr:sp macro="" textlink="">
      <xdr:nvSpPr>
        <xdr:cNvPr id="551" name="楕円 550">
          <a:extLst>
            <a:ext uri="{FF2B5EF4-FFF2-40B4-BE49-F238E27FC236}">
              <a16:creationId xmlns:a16="http://schemas.microsoft.com/office/drawing/2014/main" id="{63D41468-32FB-45DD-A65A-54217CF28D05}"/>
            </a:ext>
          </a:extLst>
        </xdr:cNvPr>
        <xdr:cNvSpPr/>
      </xdr:nvSpPr>
      <xdr:spPr>
        <a:xfrm>
          <a:off x="14541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76744</xdr:rowOff>
    </xdr:from>
    <xdr:to>
      <xdr:col>81</xdr:col>
      <xdr:colOff>50800</xdr:colOff>
      <xdr:row>59</xdr:row>
      <xdr:rowOff>142059</xdr:rowOff>
    </xdr:to>
    <xdr:cxnSp macro="">
      <xdr:nvCxnSpPr>
        <xdr:cNvPr id="552" name="直線コネクタ 551">
          <a:extLst>
            <a:ext uri="{FF2B5EF4-FFF2-40B4-BE49-F238E27FC236}">
              <a16:creationId xmlns:a16="http://schemas.microsoft.com/office/drawing/2014/main" id="{18803AFA-58C3-4EB4-B080-A4B291643CED}"/>
            </a:ext>
          </a:extLst>
        </xdr:cNvPr>
        <xdr:cNvCxnSpPr/>
      </xdr:nvCxnSpPr>
      <xdr:spPr>
        <a:xfrm>
          <a:off x="14592300" y="1019229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71665</xdr:rowOff>
    </xdr:from>
    <xdr:to>
      <xdr:col>72</xdr:col>
      <xdr:colOff>38100</xdr:colOff>
      <xdr:row>60</xdr:row>
      <xdr:rowOff>1815</xdr:rowOff>
    </xdr:to>
    <xdr:sp macro="" textlink="">
      <xdr:nvSpPr>
        <xdr:cNvPr id="553" name="楕円 552">
          <a:extLst>
            <a:ext uri="{FF2B5EF4-FFF2-40B4-BE49-F238E27FC236}">
              <a16:creationId xmlns:a16="http://schemas.microsoft.com/office/drawing/2014/main" id="{C69CEDD9-C774-4078-8704-CB125CC7860B}"/>
            </a:ext>
          </a:extLst>
        </xdr:cNvPr>
        <xdr:cNvSpPr/>
      </xdr:nvSpPr>
      <xdr:spPr>
        <a:xfrm>
          <a:off x="13652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76744</xdr:rowOff>
    </xdr:from>
    <xdr:to>
      <xdr:col>76</xdr:col>
      <xdr:colOff>114300</xdr:colOff>
      <xdr:row>59</xdr:row>
      <xdr:rowOff>122465</xdr:rowOff>
    </xdr:to>
    <xdr:cxnSp macro="">
      <xdr:nvCxnSpPr>
        <xdr:cNvPr id="554" name="直線コネクタ 553">
          <a:extLst>
            <a:ext uri="{FF2B5EF4-FFF2-40B4-BE49-F238E27FC236}">
              <a16:creationId xmlns:a16="http://schemas.microsoft.com/office/drawing/2014/main" id="{48D40EA4-98C2-43B8-A321-9416B9E699BD}"/>
            </a:ext>
          </a:extLst>
        </xdr:cNvPr>
        <xdr:cNvCxnSpPr/>
      </xdr:nvCxnSpPr>
      <xdr:spPr>
        <a:xfrm flipV="1">
          <a:off x="13703300" y="1019229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74930</xdr:rowOff>
    </xdr:from>
    <xdr:to>
      <xdr:col>67</xdr:col>
      <xdr:colOff>101600</xdr:colOff>
      <xdr:row>60</xdr:row>
      <xdr:rowOff>5080</xdr:rowOff>
    </xdr:to>
    <xdr:sp macro="" textlink="">
      <xdr:nvSpPr>
        <xdr:cNvPr id="555" name="楕円 554">
          <a:extLst>
            <a:ext uri="{FF2B5EF4-FFF2-40B4-BE49-F238E27FC236}">
              <a16:creationId xmlns:a16="http://schemas.microsoft.com/office/drawing/2014/main" id="{3D5E07CD-A957-4D3C-BD66-6CBFE449AF0B}"/>
            </a:ext>
          </a:extLst>
        </xdr:cNvPr>
        <xdr:cNvSpPr/>
      </xdr:nvSpPr>
      <xdr:spPr>
        <a:xfrm>
          <a:off x="12763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122465</xdr:rowOff>
    </xdr:from>
    <xdr:to>
      <xdr:col>71</xdr:col>
      <xdr:colOff>177800</xdr:colOff>
      <xdr:row>59</xdr:row>
      <xdr:rowOff>125730</xdr:rowOff>
    </xdr:to>
    <xdr:cxnSp macro="">
      <xdr:nvCxnSpPr>
        <xdr:cNvPr id="556" name="直線コネクタ 555">
          <a:extLst>
            <a:ext uri="{FF2B5EF4-FFF2-40B4-BE49-F238E27FC236}">
              <a16:creationId xmlns:a16="http://schemas.microsoft.com/office/drawing/2014/main" id="{FE8B3B70-4C85-45EF-9177-EE82811C4E93}"/>
            </a:ext>
          </a:extLst>
        </xdr:cNvPr>
        <xdr:cNvCxnSpPr/>
      </xdr:nvCxnSpPr>
      <xdr:spPr>
        <a:xfrm flipV="1">
          <a:off x="12814300" y="1023801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130101</xdr:rowOff>
    </xdr:from>
    <xdr:ext cx="405111" cy="259045"/>
    <xdr:sp macro="" textlink="">
      <xdr:nvSpPr>
        <xdr:cNvPr id="557" name="n_1aveValue【学校施設】&#10;有形固定資産減価償却率">
          <a:extLst>
            <a:ext uri="{FF2B5EF4-FFF2-40B4-BE49-F238E27FC236}">
              <a16:creationId xmlns:a16="http://schemas.microsoft.com/office/drawing/2014/main" id="{F23A5DA3-9E7C-4DF5-AABB-20C6EF711972}"/>
            </a:ext>
          </a:extLst>
        </xdr:cNvPr>
        <xdr:cNvSpPr txBox="1"/>
      </xdr:nvSpPr>
      <xdr:spPr>
        <a:xfrm>
          <a:off x="15266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58" name="n_2aveValue【学校施設】&#10;有形固定資産減価償却率">
          <a:extLst>
            <a:ext uri="{FF2B5EF4-FFF2-40B4-BE49-F238E27FC236}">
              <a16:creationId xmlns:a16="http://schemas.microsoft.com/office/drawing/2014/main" id="{0DAD8585-AAB3-4A92-B194-481D0913B0E4}"/>
            </a:ext>
          </a:extLst>
        </xdr:cNvPr>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32130</xdr:rowOff>
    </xdr:from>
    <xdr:ext cx="405111" cy="259045"/>
    <xdr:sp macro="" textlink="">
      <xdr:nvSpPr>
        <xdr:cNvPr id="559" name="n_3aveValue【学校施設】&#10;有形固定資産減価償却率">
          <a:extLst>
            <a:ext uri="{FF2B5EF4-FFF2-40B4-BE49-F238E27FC236}">
              <a16:creationId xmlns:a16="http://schemas.microsoft.com/office/drawing/2014/main" id="{BCAC9568-B658-4EB2-9A94-1ACB592B73BB}"/>
            </a:ext>
          </a:extLst>
        </xdr:cNvPr>
        <xdr:cNvSpPr txBox="1"/>
      </xdr:nvSpPr>
      <xdr:spPr>
        <a:xfrm>
          <a:off x="13500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25599</xdr:rowOff>
    </xdr:from>
    <xdr:ext cx="405111" cy="259045"/>
    <xdr:sp macro="" textlink="">
      <xdr:nvSpPr>
        <xdr:cNvPr id="560" name="n_4aveValue【学校施設】&#10;有形固定資産減価償却率">
          <a:extLst>
            <a:ext uri="{FF2B5EF4-FFF2-40B4-BE49-F238E27FC236}">
              <a16:creationId xmlns:a16="http://schemas.microsoft.com/office/drawing/2014/main" id="{2F049587-7B5E-4F8A-BA55-3AEE12550B65}"/>
            </a:ext>
          </a:extLst>
        </xdr:cNvPr>
        <xdr:cNvSpPr txBox="1"/>
      </xdr:nvSpPr>
      <xdr:spPr>
        <a:xfrm>
          <a:off x="12611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37936</xdr:rowOff>
    </xdr:from>
    <xdr:ext cx="405111" cy="259045"/>
    <xdr:sp macro="" textlink="">
      <xdr:nvSpPr>
        <xdr:cNvPr id="561" name="n_1mainValue【学校施設】&#10;有形固定資産減価償却率">
          <a:extLst>
            <a:ext uri="{FF2B5EF4-FFF2-40B4-BE49-F238E27FC236}">
              <a16:creationId xmlns:a16="http://schemas.microsoft.com/office/drawing/2014/main" id="{F65ACCA0-A894-4366-A84A-DDFD83BE9518}"/>
            </a:ext>
          </a:extLst>
        </xdr:cNvPr>
        <xdr:cNvSpPr txBox="1"/>
      </xdr:nvSpPr>
      <xdr:spPr>
        <a:xfrm>
          <a:off x="152660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144071</xdr:rowOff>
    </xdr:from>
    <xdr:ext cx="405111" cy="259045"/>
    <xdr:sp macro="" textlink="">
      <xdr:nvSpPr>
        <xdr:cNvPr id="562" name="n_2mainValue【学校施設】&#10;有形固定資産減価償却率">
          <a:extLst>
            <a:ext uri="{FF2B5EF4-FFF2-40B4-BE49-F238E27FC236}">
              <a16:creationId xmlns:a16="http://schemas.microsoft.com/office/drawing/2014/main" id="{4A810E10-A68C-412B-8BE3-78F7D55039C8}"/>
            </a:ext>
          </a:extLst>
        </xdr:cNvPr>
        <xdr:cNvSpPr txBox="1"/>
      </xdr:nvSpPr>
      <xdr:spPr>
        <a:xfrm>
          <a:off x="14389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18342</xdr:rowOff>
    </xdr:from>
    <xdr:ext cx="405111" cy="259045"/>
    <xdr:sp macro="" textlink="">
      <xdr:nvSpPr>
        <xdr:cNvPr id="563" name="n_3mainValue【学校施設】&#10;有形固定資産減価償却率">
          <a:extLst>
            <a:ext uri="{FF2B5EF4-FFF2-40B4-BE49-F238E27FC236}">
              <a16:creationId xmlns:a16="http://schemas.microsoft.com/office/drawing/2014/main" id="{3533EE08-DF30-4597-BAE1-3197DDC17CC0}"/>
            </a:ext>
          </a:extLst>
        </xdr:cNvPr>
        <xdr:cNvSpPr txBox="1"/>
      </xdr:nvSpPr>
      <xdr:spPr>
        <a:xfrm>
          <a:off x="13500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564" name="n_4mainValue【学校施設】&#10;有形固定資産減価償却率">
          <a:extLst>
            <a:ext uri="{FF2B5EF4-FFF2-40B4-BE49-F238E27FC236}">
              <a16:creationId xmlns:a16="http://schemas.microsoft.com/office/drawing/2014/main" id="{C9F7DFF7-2159-458E-8A38-7A4E7EA0401E}"/>
            </a:ext>
          </a:extLst>
        </xdr:cNvPr>
        <xdr:cNvSpPr txBox="1"/>
      </xdr:nvSpPr>
      <xdr:spPr>
        <a:xfrm>
          <a:off x="12611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BB1CD952-605B-41C3-B351-2D784CFF15B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9AF4FECB-474D-40EF-B1A5-EB16750AF56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98340431-83FD-4B27-8B95-2AB7B4239C2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97EF246C-3882-487E-8578-BE910E8067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BACFF9A2-EDF6-4696-B377-BE6C9DE1ABA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69767668-7459-475D-A2C5-5C255D1FBAF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52BEA050-B002-49D8-9F8F-A03AA3694C8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ECD950A-13B6-4E2D-851A-89A047A8FEC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6CFAD4FA-3BD1-49B3-A003-E730818B427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D6E37193-C561-40CA-BECB-74B87FBAF23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7F74E05A-D594-4FE6-AED8-77DBD5BFD34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890DD766-EB44-48CD-BA21-F408F4810E1B}"/>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2D293FC4-F862-4FD1-BF90-729E6F2AFB01}"/>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5D0BBEA5-8168-4AC7-BFEA-B77276D437A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499A6C53-A182-4367-886C-551A53BCE2C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0" name="直線コネクタ 579">
          <a:extLst>
            <a:ext uri="{FF2B5EF4-FFF2-40B4-BE49-F238E27FC236}">
              <a16:creationId xmlns:a16="http://schemas.microsoft.com/office/drawing/2014/main" id="{59C1EB07-812A-444F-B659-C7CDFBA50C6B}"/>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1" name="テキスト ボックス 580">
          <a:extLst>
            <a:ext uri="{FF2B5EF4-FFF2-40B4-BE49-F238E27FC236}">
              <a16:creationId xmlns:a16="http://schemas.microsoft.com/office/drawing/2014/main" id="{70A17267-8AF5-4429-B47C-1879AAACE21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68DA82DA-DCBA-4B59-BC1A-65848B387B0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99657934-2633-4D85-A944-D90C6011F93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id="{C9775089-7565-44AC-85A1-E95E6E4FF0F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5144</xdr:rowOff>
    </xdr:from>
    <xdr:to>
      <xdr:col>116</xdr:col>
      <xdr:colOff>62864</xdr:colOff>
      <xdr:row>63</xdr:row>
      <xdr:rowOff>36005</xdr:rowOff>
    </xdr:to>
    <xdr:cxnSp macro="">
      <xdr:nvCxnSpPr>
        <xdr:cNvPr id="585" name="直線コネクタ 584">
          <a:extLst>
            <a:ext uri="{FF2B5EF4-FFF2-40B4-BE49-F238E27FC236}">
              <a16:creationId xmlns:a16="http://schemas.microsoft.com/office/drawing/2014/main" id="{FE09D36F-4F52-4C57-BC2B-0DB0064F0600}"/>
            </a:ext>
          </a:extLst>
        </xdr:cNvPr>
        <xdr:cNvCxnSpPr/>
      </xdr:nvCxnSpPr>
      <xdr:spPr>
        <a:xfrm flipV="1">
          <a:off x="22160864" y="9606344"/>
          <a:ext cx="0" cy="123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39832</xdr:rowOff>
    </xdr:from>
    <xdr:ext cx="469744" cy="259045"/>
    <xdr:sp macro="" textlink="">
      <xdr:nvSpPr>
        <xdr:cNvPr id="586" name="【学校施設】&#10;一人当たり面積最小値テキスト">
          <a:extLst>
            <a:ext uri="{FF2B5EF4-FFF2-40B4-BE49-F238E27FC236}">
              <a16:creationId xmlns:a16="http://schemas.microsoft.com/office/drawing/2014/main" id="{7770BD78-154A-471D-8A7F-ECAB8D17BE69}"/>
            </a:ext>
          </a:extLst>
        </xdr:cNvPr>
        <xdr:cNvSpPr txBox="1"/>
      </xdr:nvSpPr>
      <xdr:spPr>
        <a:xfrm>
          <a:off x="22199600" y="108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36005</xdr:rowOff>
    </xdr:from>
    <xdr:to>
      <xdr:col>116</xdr:col>
      <xdr:colOff>152400</xdr:colOff>
      <xdr:row>63</xdr:row>
      <xdr:rowOff>36005</xdr:rowOff>
    </xdr:to>
    <xdr:cxnSp macro="">
      <xdr:nvCxnSpPr>
        <xdr:cNvPr id="587" name="直線コネクタ 586">
          <a:extLst>
            <a:ext uri="{FF2B5EF4-FFF2-40B4-BE49-F238E27FC236}">
              <a16:creationId xmlns:a16="http://schemas.microsoft.com/office/drawing/2014/main" id="{B51D0161-D93C-4942-8BCC-DDD90A35B667}"/>
            </a:ext>
          </a:extLst>
        </xdr:cNvPr>
        <xdr:cNvCxnSpPr/>
      </xdr:nvCxnSpPr>
      <xdr:spPr>
        <a:xfrm>
          <a:off x="22072600" y="1083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123271</xdr:rowOff>
    </xdr:from>
    <xdr:ext cx="469744" cy="259045"/>
    <xdr:sp macro="" textlink="">
      <xdr:nvSpPr>
        <xdr:cNvPr id="588" name="【学校施設】&#10;一人当たり面積最大値テキスト">
          <a:extLst>
            <a:ext uri="{FF2B5EF4-FFF2-40B4-BE49-F238E27FC236}">
              <a16:creationId xmlns:a16="http://schemas.microsoft.com/office/drawing/2014/main" id="{00797B0F-A8C2-4D38-8A45-80910D0B8683}"/>
            </a:ext>
          </a:extLst>
        </xdr:cNvPr>
        <xdr:cNvSpPr txBox="1"/>
      </xdr:nvSpPr>
      <xdr:spPr>
        <a:xfrm>
          <a:off x="22199600" y="938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5144</xdr:rowOff>
    </xdr:from>
    <xdr:to>
      <xdr:col>116</xdr:col>
      <xdr:colOff>152400</xdr:colOff>
      <xdr:row>56</xdr:row>
      <xdr:rowOff>5144</xdr:rowOff>
    </xdr:to>
    <xdr:cxnSp macro="">
      <xdr:nvCxnSpPr>
        <xdr:cNvPr id="589" name="直線コネクタ 588">
          <a:extLst>
            <a:ext uri="{FF2B5EF4-FFF2-40B4-BE49-F238E27FC236}">
              <a16:creationId xmlns:a16="http://schemas.microsoft.com/office/drawing/2014/main" id="{DCE69896-8520-46A7-AFDD-CDDDC4D0C6BC}"/>
            </a:ext>
          </a:extLst>
        </xdr:cNvPr>
        <xdr:cNvCxnSpPr/>
      </xdr:nvCxnSpPr>
      <xdr:spPr>
        <a:xfrm>
          <a:off x="22072600" y="960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89933</xdr:rowOff>
    </xdr:from>
    <xdr:ext cx="469744" cy="259045"/>
    <xdr:sp macro="" textlink="">
      <xdr:nvSpPr>
        <xdr:cNvPr id="590" name="【学校施設】&#10;一人当たり面積平均値テキスト">
          <a:extLst>
            <a:ext uri="{FF2B5EF4-FFF2-40B4-BE49-F238E27FC236}">
              <a16:creationId xmlns:a16="http://schemas.microsoft.com/office/drawing/2014/main" id="{869037C0-BF33-438B-AAD1-DE687A4FB3AD}"/>
            </a:ext>
          </a:extLst>
        </xdr:cNvPr>
        <xdr:cNvSpPr txBox="1"/>
      </xdr:nvSpPr>
      <xdr:spPr>
        <a:xfrm>
          <a:off x="22199600" y="10376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111506</xdr:rowOff>
    </xdr:from>
    <xdr:to>
      <xdr:col>116</xdr:col>
      <xdr:colOff>114300</xdr:colOff>
      <xdr:row>61</xdr:row>
      <xdr:rowOff>41656</xdr:rowOff>
    </xdr:to>
    <xdr:sp macro="" textlink="">
      <xdr:nvSpPr>
        <xdr:cNvPr id="591" name="フローチャート: 判断 590">
          <a:extLst>
            <a:ext uri="{FF2B5EF4-FFF2-40B4-BE49-F238E27FC236}">
              <a16:creationId xmlns:a16="http://schemas.microsoft.com/office/drawing/2014/main" id="{9BE56CA0-CDB5-4801-BFBB-FE0AF15BFEBE}"/>
            </a:ext>
          </a:extLst>
        </xdr:cNvPr>
        <xdr:cNvSpPr/>
      </xdr:nvSpPr>
      <xdr:spPr>
        <a:xfrm>
          <a:off x="221107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112649</xdr:rowOff>
    </xdr:from>
    <xdr:to>
      <xdr:col>112</xdr:col>
      <xdr:colOff>38100</xdr:colOff>
      <xdr:row>61</xdr:row>
      <xdr:rowOff>42799</xdr:rowOff>
    </xdr:to>
    <xdr:sp macro="" textlink="">
      <xdr:nvSpPr>
        <xdr:cNvPr id="592" name="フローチャート: 判断 591">
          <a:extLst>
            <a:ext uri="{FF2B5EF4-FFF2-40B4-BE49-F238E27FC236}">
              <a16:creationId xmlns:a16="http://schemas.microsoft.com/office/drawing/2014/main" id="{9FAA6DC2-E817-4CEF-BF38-F47F723A6D32}"/>
            </a:ext>
          </a:extLst>
        </xdr:cNvPr>
        <xdr:cNvSpPr/>
      </xdr:nvSpPr>
      <xdr:spPr>
        <a:xfrm>
          <a:off x="21272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135509</xdr:rowOff>
    </xdr:from>
    <xdr:to>
      <xdr:col>107</xdr:col>
      <xdr:colOff>101600</xdr:colOff>
      <xdr:row>61</xdr:row>
      <xdr:rowOff>65659</xdr:rowOff>
    </xdr:to>
    <xdr:sp macro="" textlink="">
      <xdr:nvSpPr>
        <xdr:cNvPr id="593" name="フローチャート: 判断 592">
          <a:extLst>
            <a:ext uri="{FF2B5EF4-FFF2-40B4-BE49-F238E27FC236}">
              <a16:creationId xmlns:a16="http://schemas.microsoft.com/office/drawing/2014/main" id="{EE318364-0C3E-453F-9E49-DF899D538358}"/>
            </a:ext>
          </a:extLst>
        </xdr:cNvPr>
        <xdr:cNvSpPr/>
      </xdr:nvSpPr>
      <xdr:spPr>
        <a:xfrm>
          <a:off x="20383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123507</xdr:rowOff>
    </xdr:from>
    <xdr:to>
      <xdr:col>102</xdr:col>
      <xdr:colOff>165100</xdr:colOff>
      <xdr:row>61</xdr:row>
      <xdr:rowOff>53657</xdr:rowOff>
    </xdr:to>
    <xdr:sp macro="" textlink="">
      <xdr:nvSpPr>
        <xdr:cNvPr id="594" name="フローチャート: 判断 593">
          <a:extLst>
            <a:ext uri="{FF2B5EF4-FFF2-40B4-BE49-F238E27FC236}">
              <a16:creationId xmlns:a16="http://schemas.microsoft.com/office/drawing/2014/main" id="{C082C92C-F179-4C8C-95C7-7E913F5E3670}"/>
            </a:ext>
          </a:extLst>
        </xdr:cNvPr>
        <xdr:cNvSpPr/>
      </xdr:nvSpPr>
      <xdr:spPr>
        <a:xfrm>
          <a:off x="19494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113220</xdr:rowOff>
    </xdr:from>
    <xdr:to>
      <xdr:col>98</xdr:col>
      <xdr:colOff>38100</xdr:colOff>
      <xdr:row>61</xdr:row>
      <xdr:rowOff>43370</xdr:rowOff>
    </xdr:to>
    <xdr:sp macro="" textlink="">
      <xdr:nvSpPr>
        <xdr:cNvPr id="595" name="フローチャート: 判断 594">
          <a:extLst>
            <a:ext uri="{FF2B5EF4-FFF2-40B4-BE49-F238E27FC236}">
              <a16:creationId xmlns:a16="http://schemas.microsoft.com/office/drawing/2014/main" id="{6D4A1326-7A5E-4206-B108-46D505B0211A}"/>
            </a:ext>
          </a:extLst>
        </xdr:cNvPr>
        <xdr:cNvSpPr/>
      </xdr:nvSpPr>
      <xdr:spPr>
        <a:xfrm>
          <a:off x="18605500" y="104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F7113CE6-EFA9-421D-8E4E-2360ED70F6B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0B822C7-B760-44D1-B334-28D9286542B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F6F40651-B227-4AA0-BA7F-5ACDEC1F8B5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BDDE242-33EB-4A80-AB51-92C5FCAD3FB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464CB356-D156-4A80-8D58-BD52BB1C20E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168084</xdr:rowOff>
    </xdr:from>
    <xdr:to>
      <xdr:col>116</xdr:col>
      <xdr:colOff>114300</xdr:colOff>
      <xdr:row>60</xdr:row>
      <xdr:rowOff>98234</xdr:rowOff>
    </xdr:to>
    <xdr:sp macro="" textlink="">
      <xdr:nvSpPr>
        <xdr:cNvPr id="601" name="楕円 600">
          <a:extLst>
            <a:ext uri="{FF2B5EF4-FFF2-40B4-BE49-F238E27FC236}">
              <a16:creationId xmlns:a16="http://schemas.microsoft.com/office/drawing/2014/main" id="{9E552E0D-6053-4059-8BD4-2F275D878542}"/>
            </a:ext>
          </a:extLst>
        </xdr:cNvPr>
        <xdr:cNvSpPr/>
      </xdr:nvSpPr>
      <xdr:spPr>
        <a:xfrm>
          <a:off x="22110700" y="1028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19511</xdr:rowOff>
    </xdr:from>
    <xdr:ext cx="469744" cy="259045"/>
    <xdr:sp macro="" textlink="">
      <xdr:nvSpPr>
        <xdr:cNvPr id="602" name="【学校施設】&#10;一人当たり面積該当値テキスト">
          <a:extLst>
            <a:ext uri="{FF2B5EF4-FFF2-40B4-BE49-F238E27FC236}">
              <a16:creationId xmlns:a16="http://schemas.microsoft.com/office/drawing/2014/main" id="{C00B622C-032F-4CD3-BD80-C3780187BFDA}"/>
            </a:ext>
          </a:extLst>
        </xdr:cNvPr>
        <xdr:cNvSpPr txBox="1"/>
      </xdr:nvSpPr>
      <xdr:spPr>
        <a:xfrm>
          <a:off x="22199600" y="1013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17208</xdr:rowOff>
    </xdr:from>
    <xdr:to>
      <xdr:col>112</xdr:col>
      <xdr:colOff>38100</xdr:colOff>
      <xdr:row>60</xdr:row>
      <xdr:rowOff>118808</xdr:rowOff>
    </xdr:to>
    <xdr:sp macro="" textlink="">
      <xdr:nvSpPr>
        <xdr:cNvPr id="603" name="楕円 602">
          <a:extLst>
            <a:ext uri="{FF2B5EF4-FFF2-40B4-BE49-F238E27FC236}">
              <a16:creationId xmlns:a16="http://schemas.microsoft.com/office/drawing/2014/main" id="{B609E999-1FA7-418B-AB37-E09A777F60B6}"/>
            </a:ext>
          </a:extLst>
        </xdr:cNvPr>
        <xdr:cNvSpPr/>
      </xdr:nvSpPr>
      <xdr:spPr>
        <a:xfrm>
          <a:off x="21272500" y="103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47434</xdr:rowOff>
    </xdr:from>
    <xdr:to>
      <xdr:col>116</xdr:col>
      <xdr:colOff>63500</xdr:colOff>
      <xdr:row>60</xdr:row>
      <xdr:rowOff>68008</xdr:rowOff>
    </xdr:to>
    <xdr:cxnSp macro="">
      <xdr:nvCxnSpPr>
        <xdr:cNvPr id="604" name="直線コネクタ 603">
          <a:extLst>
            <a:ext uri="{FF2B5EF4-FFF2-40B4-BE49-F238E27FC236}">
              <a16:creationId xmlns:a16="http://schemas.microsoft.com/office/drawing/2014/main" id="{6657CA91-BB97-429E-B083-4AE6553D0BAA}"/>
            </a:ext>
          </a:extLst>
        </xdr:cNvPr>
        <xdr:cNvCxnSpPr/>
      </xdr:nvCxnSpPr>
      <xdr:spPr>
        <a:xfrm flipV="1">
          <a:off x="21323300" y="1033443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41783</xdr:rowOff>
    </xdr:from>
    <xdr:to>
      <xdr:col>107</xdr:col>
      <xdr:colOff>101600</xdr:colOff>
      <xdr:row>60</xdr:row>
      <xdr:rowOff>143383</xdr:rowOff>
    </xdr:to>
    <xdr:sp macro="" textlink="">
      <xdr:nvSpPr>
        <xdr:cNvPr id="605" name="楕円 604">
          <a:extLst>
            <a:ext uri="{FF2B5EF4-FFF2-40B4-BE49-F238E27FC236}">
              <a16:creationId xmlns:a16="http://schemas.microsoft.com/office/drawing/2014/main" id="{8BBFF0DC-AC3C-419D-91DD-596AC2C52A7C}"/>
            </a:ext>
          </a:extLst>
        </xdr:cNvPr>
        <xdr:cNvSpPr/>
      </xdr:nvSpPr>
      <xdr:spPr>
        <a:xfrm>
          <a:off x="20383500" y="1032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68008</xdr:rowOff>
    </xdr:from>
    <xdr:to>
      <xdr:col>111</xdr:col>
      <xdr:colOff>177800</xdr:colOff>
      <xdr:row>60</xdr:row>
      <xdr:rowOff>92583</xdr:rowOff>
    </xdr:to>
    <xdr:cxnSp macro="">
      <xdr:nvCxnSpPr>
        <xdr:cNvPr id="606" name="直線コネクタ 605">
          <a:extLst>
            <a:ext uri="{FF2B5EF4-FFF2-40B4-BE49-F238E27FC236}">
              <a16:creationId xmlns:a16="http://schemas.microsoft.com/office/drawing/2014/main" id="{88825349-F701-4FAE-9702-BB52B0125F3A}"/>
            </a:ext>
          </a:extLst>
        </xdr:cNvPr>
        <xdr:cNvCxnSpPr/>
      </xdr:nvCxnSpPr>
      <xdr:spPr>
        <a:xfrm flipV="1">
          <a:off x="20434300" y="10355008"/>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125794</xdr:rowOff>
    </xdr:from>
    <xdr:to>
      <xdr:col>102</xdr:col>
      <xdr:colOff>165100</xdr:colOff>
      <xdr:row>60</xdr:row>
      <xdr:rowOff>55944</xdr:rowOff>
    </xdr:to>
    <xdr:sp macro="" textlink="">
      <xdr:nvSpPr>
        <xdr:cNvPr id="607" name="楕円 606">
          <a:extLst>
            <a:ext uri="{FF2B5EF4-FFF2-40B4-BE49-F238E27FC236}">
              <a16:creationId xmlns:a16="http://schemas.microsoft.com/office/drawing/2014/main" id="{7D3ECBC0-48A5-4A21-81FD-755EEFA82E46}"/>
            </a:ext>
          </a:extLst>
        </xdr:cNvPr>
        <xdr:cNvSpPr/>
      </xdr:nvSpPr>
      <xdr:spPr>
        <a:xfrm>
          <a:off x="19494500" y="102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5144</xdr:rowOff>
    </xdr:from>
    <xdr:to>
      <xdr:col>107</xdr:col>
      <xdr:colOff>50800</xdr:colOff>
      <xdr:row>60</xdr:row>
      <xdr:rowOff>92583</xdr:rowOff>
    </xdr:to>
    <xdr:cxnSp macro="">
      <xdr:nvCxnSpPr>
        <xdr:cNvPr id="608" name="直線コネクタ 607">
          <a:extLst>
            <a:ext uri="{FF2B5EF4-FFF2-40B4-BE49-F238E27FC236}">
              <a16:creationId xmlns:a16="http://schemas.microsoft.com/office/drawing/2014/main" id="{341E1C2F-0769-4199-8903-4BE3875A8A76}"/>
            </a:ext>
          </a:extLst>
        </xdr:cNvPr>
        <xdr:cNvCxnSpPr/>
      </xdr:nvCxnSpPr>
      <xdr:spPr>
        <a:xfrm>
          <a:off x="19545300" y="10292144"/>
          <a:ext cx="889000" cy="8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145796</xdr:rowOff>
    </xdr:from>
    <xdr:to>
      <xdr:col>98</xdr:col>
      <xdr:colOff>38100</xdr:colOff>
      <xdr:row>60</xdr:row>
      <xdr:rowOff>75946</xdr:rowOff>
    </xdr:to>
    <xdr:sp macro="" textlink="">
      <xdr:nvSpPr>
        <xdr:cNvPr id="609" name="楕円 608">
          <a:extLst>
            <a:ext uri="{FF2B5EF4-FFF2-40B4-BE49-F238E27FC236}">
              <a16:creationId xmlns:a16="http://schemas.microsoft.com/office/drawing/2014/main" id="{AA719582-87C3-4D03-9753-A05C0A5A8EE3}"/>
            </a:ext>
          </a:extLst>
        </xdr:cNvPr>
        <xdr:cNvSpPr/>
      </xdr:nvSpPr>
      <xdr:spPr>
        <a:xfrm>
          <a:off x="18605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5144</xdr:rowOff>
    </xdr:from>
    <xdr:to>
      <xdr:col>102</xdr:col>
      <xdr:colOff>114300</xdr:colOff>
      <xdr:row>60</xdr:row>
      <xdr:rowOff>25146</xdr:rowOff>
    </xdr:to>
    <xdr:cxnSp macro="">
      <xdr:nvCxnSpPr>
        <xdr:cNvPr id="610" name="直線コネクタ 609">
          <a:extLst>
            <a:ext uri="{FF2B5EF4-FFF2-40B4-BE49-F238E27FC236}">
              <a16:creationId xmlns:a16="http://schemas.microsoft.com/office/drawing/2014/main" id="{5B6EFF69-2264-4D9A-90B6-1EB02F0C4E77}"/>
            </a:ext>
          </a:extLst>
        </xdr:cNvPr>
        <xdr:cNvCxnSpPr/>
      </xdr:nvCxnSpPr>
      <xdr:spPr>
        <a:xfrm flipV="1">
          <a:off x="18656300" y="10292144"/>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33926</xdr:rowOff>
    </xdr:from>
    <xdr:ext cx="469744" cy="259045"/>
    <xdr:sp macro="" textlink="">
      <xdr:nvSpPr>
        <xdr:cNvPr id="611" name="n_1aveValue【学校施設】&#10;一人当たり面積">
          <a:extLst>
            <a:ext uri="{FF2B5EF4-FFF2-40B4-BE49-F238E27FC236}">
              <a16:creationId xmlns:a16="http://schemas.microsoft.com/office/drawing/2014/main" id="{4FD19E41-D778-49F5-80A1-0000755ED76F}"/>
            </a:ext>
          </a:extLst>
        </xdr:cNvPr>
        <xdr:cNvSpPr txBox="1"/>
      </xdr:nvSpPr>
      <xdr:spPr>
        <a:xfrm>
          <a:off x="21075727" y="1049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56786</xdr:rowOff>
    </xdr:from>
    <xdr:ext cx="469744" cy="259045"/>
    <xdr:sp macro="" textlink="">
      <xdr:nvSpPr>
        <xdr:cNvPr id="612" name="n_2aveValue【学校施設】&#10;一人当たり面積">
          <a:extLst>
            <a:ext uri="{FF2B5EF4-FFF2-40B4-BE49-F238E27FC236}">
              <a16:creationId xmlns:a16="http://schemas.microsoft.com/office/drawing/2014/main" id="{F38DF42F-C2A3-416A-944A-0A6A472BE671}"/>
            </a:ext>
          </a:extLst>
        </xdr:cNvPr>
        <xdr:cNvSpPr txBox="1"/>
      </xdr:nvSpPr>
      <xdr:spPr>
        <a:xfrm>
          <a:off x="20199427" y="105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44784</xdr:rowOff>
    </xdr:from>
    <xdr:ext cx="469744" cy="259045"/>
    <xdr:sp macro="" textlink="">
      <xdr:nvSpPr>
        <xdr:cNvPr id="613" name="n_3aveValue【学校施設】&#10;一人当たり面積">
          <a:extLst>
            <a:ext uri="{FF2B5EF4-FFF2-40B4-BE49-F238E27FC236}">
              <a16:creationId xmlns:a16="http://schemas.microsoft.com/office/drawing/2014/main" id="{27170220-DFD6-489E-9F61-2037DCDCC5BE}"/>
            </a:ext>
          </a:extLst>
        </xdr:cNvPr>
        <xdr:cNvSpPr txBox="1"/>
      </xdr:nvSpPr>
      <xdr:spPr>
        <a:xfrm>
          <a:off x="19310427" y="1050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34497</xdr:rowOff>
    </xdr:from>
    <xdr:ext cx="469744" cy="259045"/>
    <xdr:sp macro="" textlink="">
      <xdr:nvSpPr>
        <xdr:cNvPr id="614" name="n_4aveValue【学校施設】&#10;一人当たり面積">
          <a:extLst>
            <a:ext uri="{FF2B5EF4-FFF2-40B4-BE49-F238E27FC236}">
              <a16:creationId xmlns:a16="http://schemas.microsoft.com/office/drawing/2014/main" id="{D3E55BCA-41FB-49FB-AD27-636FA5102E74}"/>
            </a:ext>
          </a:extLst>
        </xdr:cNvPr>
        <xdr:cNvSpPr txBox="1"/>
      </xdr:nvSpPr>
      <xdr:spPr>
        <a:xfrm>
          <a:off x="18421427" y="104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135335</xdr:rowOff>
    </xdr:from>
    <xdr:ext cx="469744" cy="259045"/>
    <xdr:sp macro="" textlink="">
      <xdr:nvSpPr>
        <xdr:cNvPr id="615" name="n_1mainValue【学校施設】&#10;一人当たり面積">
          <a:extLst>
            <a:ext uri="{FF2B5EF4-FFF2-40B4-BE49-F238E27FC236}">
              <a16:creationId xmlns:a16="http://schemas.microsoft.com/office/drawing/2014/main" id="{47CDA377-C97F-4019-9B1D-B821BDBBE821}"/>
            </a:ext>
          </a:extLst>
        </xdr:cNvPr>
        <xdr:cNvSpPr txBox="1"/>
      </xdr:nvSpPr>
      <xdr:spPr>
        <a:xfrm>
          <a:off x="21075727" y="1007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159910</xdr:rowOff>
    </xdr:from>
    <xdr:ext cx="469744" cy="259045"/>
    <xdr:sp macro="" textlink="">
      <xdr:nvSpPr>
        <xdr:cNvPr id="616" name="n_2mainValue【学校施設】&#10;一人当たり面積">
          <a:extLst>
            <a:ext uri="{FF2B5EF4-FFF2-40B4-BE49-F238E27FC236}">
              <a16:creationId xmlns:a16="http://schemas.microsoft.com/office/drawing/2014/main" id="{DDC2AA19-59D6-4709-BA1C-356209BBBFEC}"/>
            </a:ext>
          </a:extLst>
        </xdr:cNvPr>
        <xdr:cNvSpPr txBox="1"/>
      </xdr:nvSpPr>
      <xdr:spPr>
        <a:xfrm>
          <a:off x="20199427" y="1010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72471</xdr:rowOff>
    </xdr:from>
    <xdr:ext cx="469744" cy="259045"/>
    <xdr:sp macro="" textlink="">
      <xdr:nvSpPr>
        <xdr:cNvPr id="617" name="n_3mainValue【学校施設】&#10;一人当たり面積">
          <a:extLst>
            <a:ext uri="{FF2B5EF4-FFF2-40B4-BE49-F238E27FC236}">
              <a16:creationId xmlns:a16="http://schemas.microsoft.com/office/drawing/2014/main" id="{80264F25-DEEC-4B9C-BDBA-B802D02E2531}"/>
            </a:ext>
          </a:extLst>
        </xdr:cNvPr>
        <xdr:cNvSpPr txBox="1"/>
      </xdr:nvSpPr>
      <xdr:spPr>
        <a:xfrm>
          <a:off x="19310427" y="1001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92473</xdr:rowOff>
    </xdr:from>
    <xdr:ext cx="469744" cy="259045"/>
    <xdr:sp macro="" textlink="">
      <xdr:nvSpPr>
        <xdr:cNvPr id="618" name="n_4mainValue【学校施設】&#10;一人当たり面積">
          <a:extLst>
            <a:ext uri="{FF2B5EF4-FFF2-40B4-BE49-F238E27FC236}">
              <a16:creationId xmlns:a16="http://schemas.microsoft.com/office/drawing/2014/main" id="{E20E9653-E250-4EFB-9168-9113BCE55073}"/>
            </a:ext>
          </a:extLst>
        </xdr:cNvPr>
        <xdr:cNvSpPr txBox="1"/>
      </xdr:nvSpPr>
      <xdr:spPr>
        <a:xfrm>
          <a:off x="18421427" y="1003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1FB8F49D-E0D4-4EDC-9DD4-264E97DCD97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BA020AA2-E6FE-41C8-97C4-AB2BE1288A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5B7976A1-3E49-4EAE-9AC7-6E2E8D0A865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3E4CC9AA-5349-4476-A3F7-97A206C9B09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EE59E513-24E9-490F-97C4-F339C27C799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A90A8FDA-7BB7-45CC-97C2-D7333A49330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C2CBA2DC-DD8C-4612-A83D-A51F0DD1E1D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AF2DA06F-F870-4FAB-A5A3-0A9B87F1AE8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a:extLst>
            <a:ext uri="{FF2B5EF4-FFF2-40B4-BE49-F238E27FC236}">
              <a16:creationId xmlns:a16="http://schemas.microsoft.com/office/drawing/2014/main" id="{7E9C762B-19C5-43EB-9CF6-875A4A5899E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a:extLst>
            <a:ext uri="{FF2B5EF4-FFF2-40B4-BE49-F238E27FC236}">
              <a16:creationId xmlns:a16="http://schemas.microsoft.com/office/drawing/2014/main" id="{7BA4A40A-7FC7-4F59-BCFA-4C41DB76641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a:extLst>
            <a:ext uri="{FF2B5EF4-FFF2-40B4-BE49-F238E27FC236}">
              <a16:creationId xmlns:a16="http://schemas.microsoft.com/office/drawing/2014/main" id="{6818D7A6-0F7E-41F9-8495-98500FD7F3A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a:extLst>
            <a:ext uri="{FF2B5EF4-FFF2-40B4-BE49-F238E27FC236}">
              <a16:creationId xmlns:a16="http://schemas.microsoft.com/office/drawing/2014/main" id="{5A9FE9B1-DBAF-465A-A077-68F76031A3A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a:extLst>
            <a:ext uri="{FF2B5EF4-FFF2-40B4-BE49-F238E27FC236}">
              <a16:creationId xmlns:a16="http://schemas.microsoft.com/office/drawing/2014/main" id="{DFC9DEE8-DD00-4394-9B22-547B838B378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a:extLst>
            <a:ext uri="{FF2B5EF4-FFF2-40B4-BE49-F238E27FC236}">
              <a16:creationId xmlns:a16="http://schemas.microsoft.com/office/drawing/2014/main" id="{F0A795A5-D0FF-4D7C-8EAA-CBB1C397945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a:extLst>
            <a:ext uri="{FF2B5EF4-FFF2-40B4-BE49-F238E27FC236}">
              <a16:creationId xmlns:a16="http://schemas.microsoft.com/office/drawing/2014/main" id="{30DA884E-7003-4EA5-9379-601625EF41D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a:extLst>
            <a:ext uri="{FF2B5EF4-FFF2-40B4-BE49-F238E27FC236}">
              <a16:creationId xmlns:a16="http://schemas.microsoft.com/office/drawing/2014/main" id="{7F0CF41B-AF2C-416B-A88D-B45D4EF664B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8594A26C-32FE-4926-AFB2-F9F99D781E3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DBDE00B7-E3F4-4717-A4E6-7577C6F3AC8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F105A75E-8FBC-41FD-95B7-E9AB3D1BA1A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45CFD8FF-8F36-4B52-8B95-94502BDE9E9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F2739CE7-01E9-4AAD-B2E8-2A09883284B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81EC75A2-1CEF-4A91-A42F-B8A05099FA7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969B6008-A8BC-47B8-8AE1-C7A1DD1DB56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7957A7FE-DF2B-495F-86C5-D1B398D2FC3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B4F999D9-DB2B-4EA2-A484-1C37D4E02BB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5A8976BE-2A9C-478B-B1DC-B40DB6495F0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C285B508-3EA9-4CBA-999A-0527253D456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6" name="直線コネクタ 645">
          <a:extLst>
            <a:ext uri="{FF2B5EF4-FFF2-40B4-BE49-F238E27FC236}">
              <a16:creationId xmlns:a16="http://schemas.microsoft.com/office/drawing/2014/main" id="{4CD0A88F-90EF-4D68-A80F-559185730CA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7" name="テキスト ボックス 646">
          <a:extLst>
            <a:ext uri="{FF2B5EF4-FFF2-40B4-BE49-F238E27FC236}">
              <a16:creationId xmlns:a16="http://schemas.microsoft.com/office/drawing/2014/main" id="{EB3A4406-A67B-47FC-BE87-D280C383EC4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8" name="直線コネクタ 647">
          <a:extLst>
            <a:ext uri="{FF2B5EF4-FFF2-40B4-BE49-F238E27FC236}">
              <a16:creationId xmlns:a16="http://schemas.microsoft.com/office/drawing/2014/main" id="{18727B4D-7250-4E16-8514-E2F8DE4AD4E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9" name="テキスト ボックス 648">
          <a:extLst>
            <a:ext uri="{FF2B5EF4-FFF2-40B4-BE49-F238E27FC236}">
              <a16:creationId xmlns:a16="http://schemas.microsoft.com/office/drawing/2014/main" id="{F4389871-DAAE-4EC7-8680-A531FF4F22C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0" name="直線コネクタ 649">
          <a:extLst>
            <a:ext uri="{FF2B5EF4-FFF2-40B4-BE49-F238E27FC236}">
              <a16:creationId xmlns:a16="http://schemas.microsoft.com/office/drawing/2014/main" id="{A6A8F1C3-D50A-48E2-AFE6-4785EAA9CED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1" name="テキスト ボックス 650">
          <a:extLst>
            <a:ext uri="{FF2B5EF4-FFF2-40B4-BE49-F238E27FC236}">
              <a16:creationId xmlns:a16="http://schemas.microsoft.com/office/drawing/2014/main" id="{A66B3579-7A5D-4BD4-A9F3-603CD48BDA7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2" name="直線コネクタ 651">
          <a:extLst>
            <a:ext uri="{FF2B5EF4-FFF2-40B4-BE49-F238E27FC236}">
              <a16:creationId xmlns:a16="http://schemas.microsoft.com/office/drawing/2014/main" id="{E41EBB2B-0C8E-4FA2-8C95-062C6F5EA8E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3" name="テキスト ボックス 652">
          <a:extLst>
            <a:ext uri="{FF2B5EF4-FFF2-40B4-BE49-F238E27FC236}">
              <a16:creationId xmlns:a16="http://schemas.microsoft.com/office/drawing/2014/main" id="{CC3FD299-89F3-4FC8-8099-00AE2F55D2F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4" name="直線コネクタ 653">
          <a:extLst>
            <a:ext uri="{FF2B5EF4-FFF2-40B4-BE49-F238E27FC236}">
              <a16:creationId xmlns:a16="http://schemas.microsoft.com/office/drawing/2014/main" id="{B4CDD2BA-84E4-47DB-B08C-2EFF84BE9B1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5" name="テキスト ボックス 654">
          <a:extLst>
            <a:ext uri="{FF2B5EF4-FFF2-40B4-BE49-F238E27FC236}">
              <a16:creationId xmlns:a16="http://schemas.microsoft.com/office/drawing/2014/main" id="{A50ABE7E-B0B4-4468-AD9D-1EF679A5929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3DA23353-2712-4D96-BB8A-09DDDA9CABC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7" name="テキスト ボックス 656">
          <a:extLst>
            <a:ext uri="{FF2B5EF4-FFF2-40B4-BE49-F238E27FC236}">
              <a16:creationId xmlns:a16="http://schemas.microsoft.com/office/drawing/2014/main" id="{1D22A215-B542-4F1C-93E4-E749A10C060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B7B0338C-14D5-43FA-AA31-BA3C6C6959B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5714</xdr:rowOff>
    </xdr:from>
    <xdr:to>
      <xdr:col>85</xdr:col>
      <xdr:colOff>126364</xdr:colOff>
      <xdr:row>108</xdr:row>
      <xdr:rowOff>152400</xdr:rowOff>
    </xdr:to>
    <xdr:cxnSp macro="">
      <xdr:nvCxnSpPr>
        <xdr:cNvPr id="659" name="直線コネクタ 658">
          <a:extLst>
            <a:ext uri="{FF2B5EF4-FFF2-40B4-BE49-F238E27FC236}">
              <a16:creationId xmlns:a16="http://schemas.microsoft.com/office/drawing/2014/main" id="{4B4EEB84-ED69-4A67-81C2-EF690119D24F}"/>
            </a:ext>
          </a:extLst>
        </xdr:cNvPr>
        <xdr:cNvCxnSpPr/>
      </xdr:nvCxnSpPr>
      <xdr:spPr>
        <a:xfrm flipV="1">
          <a:off x="16318864" y="17322164"/>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0" name="【公民館】&#10;有形固定資産減価償却率最小値テキスト">
          <a:extLst>
            <a:ext uri="{FF2B5EF4-FFF2-40B4-BE49-F238E27FC236}">
              <a16:creationId xmlns:a16="http://schemas.microsoft.com/office/drawing/2014/main" id="{A3157444-E608-4711-8786-13580169B96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1" name="直線コネクタ 660">
          <a:extLst>
            <a:ext uri="{FF2B5EF4-FFF2-40B4-BE49-F238E27FC236}">
              <a16:creationId xmlns:a16="http://schemas.microsoft.com/office/drawing/2014/main" id="{4B1713A8-9A93-4753-A249-806456B63F7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123841</xdr:rowOff>
    </xdr:from>
    <xdr:ext cx="405111" cy="259045"/>
    <xdr:sp macro="" textlink="">
      <xdr:nvSpPr>
        <xdr:cNvPr id="662" name="【公民館】&#10;有形固定資産減価償却率最大値テキスト">
          <a:extLst>
            <a:ext uri="{FF2B5EF4-FFF2-40B4-BE49-F238E27FC236}">
              <a16:creationId xmlns:a16="http://schemas.microsoft.com/office/drawing/2014/main" id="{283DC749-E7E4-477C-9A42-EE6999D6636C}"/>
            </a:ext>
          </a:extLst>
        </xdr:cNvPr>
        <xdr:cNvSpPr txBox="1"/>
      </xdr:nvSpPr>
      <xdr:spPr>
        <a:xfrm>
          <a:off x="16357600" y="1709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5714</xdr:rowOff>
    </xdr:from>
    <xdr:to>
      <xdr:col>86</xdr:col>
      <xdr:colOff>25400</xdr:colOff>
      <xdr:row>101</xdr:row>
      <xdr:rowOff>5714</xdr:rowOff>
    </xdr:to>
    <xdr:cxnSp macro="">
      <xdr:nvCxnSpPr>
        <xdr:cNvPr id="663" name="直線コネクタ 662">
          <a:extLst>
            <a:ext uri="{FF2B5EF4-FFF2-40B4-BE49-F238E27FC236}">
              <a16:creationId xmlns:a16="http://schemas.microsoft.com/office/drawing/2014/main" id="{B2819B29-5D47-495F-80BF-28143196A062}"/>
            </a:ext>
          </a:extLst>
        </xdr:cNvPr>
        <xdr:cNvCxnSpPr/>
      </xdr:nvCxnSpPr>
      <xdr:spPr>
        <a:xfrm>
          <a:off x="16230600" y="1732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99077</xdr:rowOff>
    </xdr:from>
    <xdr:ext cx="405111" cy="259045"/>
    <xdr:sp macro="" textlink="">
      <xdr:nvSpPr>
        <xdr:cNvPr id="664" name="【公民館】&#10;有形固定資産減価償却率平均値テキスト">
          <a:extLst>
            <a:ext uri="{FF2B5EF4-FFF2-40B4-BE49-F238E27FC236}">
              <a16:creationId xmlns:a16="http://schemas.microsoft.com/office/drawing/2014/main" id="{0B97E73E-6C5C-47FF-86D6-4EB2339E418D}"/>
            </a:ext>
          </a:extLst>
        </xdr:cNvPr>
        <xdr:cNvSpPr txBox="1"/>
      </xdr:nvSpPr>
      <xdr:spPr>
        <a:xfrm>
          <a:off x="16357600" y="1792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665" name="フローチャート: 判断 664">
          <a:extLst>
            <a:ext uri="{FF2B5EF4-FFF2-40B4-BE49-F238E27FC236}">
              <a16:creationId xmlns:a16="http://schemas.microsoft.com/office/drawing/2014/main" id="{A87397EF-A708-415A-B335-A5FFF4EA3BAC}"/>
            </a:ext>
          </a:extLst>
        </xdr:cNvPr>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666" name="フローチャート: 判断 665">
          <a:extLst>
            <a:ext uri="{FF2B5EF4-FFF2-40B4-BE49-F238E27FC236}">
              <a16:creationId xmlns:a16="http://schemas.microsoft.com/office/drawing/2014/main" id="{04CA2E39-E214-4A5A-AAFC-2CA676C256FF}"/>
            </a:ext>
          </a:extLst>
        </xdr:cNvPr>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667" name="フローチャート: 判断 666">
          <a:extLst>
            <a:ext uri="{FF2B5EF4-FFF2-40B4-BE49-F238E27FC236}">
              <a16:creationId xmlns:a16="http://schemas.microsoft.com/office/drawing/2014/main" id="{A0E913D5-DA46-4AB4-A44C-F8806113D445}"/>
            </a:ext>
          </a:extLst>
        </xdr:cNvPr>
        <xdr:cNvSpPr/>
      </xdr:nvSpPr>
      <xdr:spPr>
        <a:xfrm>
          <a:off x="14541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668" name="フローチャート: 判断 667">
          <a:extLst>
            <a:ext uri="{FF2B5EF4-FFF2-40B4-BE49-F238E27FC236}">
              <a16:creationId xmlns:a16="http://schemas.microsoft.com/office/drawing/2014/main" id="{3967BA16-B9FF-4449-8535-CEB530C8A2CA}"/>
            </a:ext>
          </a:extLst>
        </xdr:cNvPr>
        <xdr:cNvSpPr/>
      </xdr:nvSpPr>
      <xdr:spPr>
        <a:xfrm>
          <a:off x="13652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15875</xdr:rowOff>
    </xdr:from>
    <xdr:to>
      <xdr:col>67</xdr:col>
      <xdr:colOff>101600</xdr:colOff>
      <xdr:row>104</xdr:row>
      <xdr:rowOff>117475</xdr:rowOff>
    </xdr:to>
    <xdr:sp macro="" textlink="">
      <xdr:nvSpPr>
        <xdr:cNvPr id="669" name="フローチャート: 判断 668">
          <a:extLst>
            <a:ext uri="{FF2B5EF4-FFF2-40B4-BE49-F238E27FC236}">
              <a16:creationId xmlns:a16="http://schemas.microsoft.com/office/drawing/2014/main" id="{13C54CB9-78E6-40DC-9163-50BEB043B10E}"/>
            </a:ext>
          </a:extLst>
        </xdr:cNvPr>
        <xdr:cNvSpPr/>
      </xdr:nvSpPr>
      <xdr:spPr>
        <a:xfrm>
          <a:off x="1276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2DF6B0FC-DB72-4C15-9BF1-3AFF312657E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FE1E34EB-E79E-4054-BFF5-268C474791B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80C51476-EBA4-4902-A453-C46C43A5FB3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84E3DB6A-1EB0-4E8E-B914-C2B7A27229F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F1A4A0C5-3DDB-43E5-809C-CDF6C5CA22E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675" name="楕円 674">
          <a:extLst>
            <a:ext uri="{FF2B5EF4-FFF2-40B4-BE49-F238E27FC236}">
              <a16:creationId xmlns:a16="http://schemas.microsoft.com/office/drawing/2014/main" id="{C9DD5790-7ABF-46F2-96B6-2EBBAC5ECE8D}"/>
            </a:ext>
          </a:extLst>
        </xdr:cNvPr>
        <xdr:cNvSpPr/>
      </xdr:nvSpPr>
      <xdr:spPr>
        <a:xfrm>
          <a:off x="16268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36847</xdr:rowOff>
    </xdr:from>
    <xdr:ext cx="405111" cy="259045"/>
    <xdr:sp macro="" textlink="">
      <xdr:nvSpPr>
        <xdr:cNvPr id="676" name="【公民館】&#10;有形固定資産減価償却率該当値テキスト">
          <a:extLst>
            <a:ext uri="{FF2B5EF4-FFF2-40B4-BE49-F238E27FC236}">
              <a16:creationId xmlns:a16="http://schemas.microsoft.com/office/drawing/2014/main" id="{EAD47EB9-C046-4EB7-A651-F098223042B1}"/>
            </a:ext>
          </a:extLst>
        </xdr:cNvPr>
        <xdr:cNvSpPr txBox="1"/>
      </xdr:nvSpPr>
      <xdr:spPr>
        <a:xfrm>
          <a:off x="16357600"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149225</xdr:rowOff>
    </xdr:from>
    <xdr:to>
      <xdr:col>81</xdr:col>
      <xdr:colOff>101600</xdr:colOff>
      <xdr:row>104</xdr:row>
      <xdr:rowOff>79375</xdr:rowOff>
    </xdr:to>
    <xdr:sp macro="" textlink="">
      <xdr:nvSpPr>
        <xdr:cNvPr id="677" name="楕円 676">
          <a:extLst>
            <a:ext uri="{FF2B5EF4-FFF2-40B4-BE49-F238E27FC236}">
              <a16:creationId xmlns:a16="http://schemas.microsoft.com/office/drawing/2014/main" id="{D14BB760-D8EF-4AC5-A70C-C54303BDB334}"/>
            </a:ext>
          </a:extLst>
        </xdr:cNvPr>
        <xdr:cNvSpPr/>
      </xdr:nvSpPr>
      <xdr:spPr>
        <a:xfrm>
          <a:off x="15430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28575</xdr:rowOff>
    </xdr:from>
    <xdr:to>
      <xdr:col>85</xdr:col>
      <xdr:colOff>127000</xdr:colOff>
      <xdr:row>104</xdr:row>
      <xdr:rowOff>64770</xdr:rowOff>
    </xdr:to>
    <xdr:cxnSp macro="">
      <xdr:nvCxnSpPr>
        <xdr:cNvPr id="678" name="直線コネクタ 677">
          <a:extLst>
            <a:ext uri="{FF2B5EF4-FFF2-40B4-BE49-F238E27FC236}">
              <a16:creationId xmlns:a16="http://schemas.microsoft.com/office/drawing/2014/main" id="{C0BF33B6-0A87-40DF-8381-9A3234671FD7}"/>
            </a:ext>
          </a:extLst>
        </xdr:cNvPr>
        <xdr:cNvCxnSpPr/>
      </xdr:nvCxnSpPr>
      <xdr:spPr>
        <a:xfrm>
          <a:off x="15481300" y="178593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679" name="楕円 678">
          <a:extLst>
            <a:ext uri="{FF2B5EF4-FFF2-40B4-BE49-F238E27FC236}">
              <a16:creationId xmlns:a16="http://schemas.microsoft.com/office/drawing/2014/main" id="{26D9FEBB-3547-41BE-B5E7-125139ECC2EF}"/>
            </a:ext>
          </a:extLst>
        </xdr:cNvPr>
        <xdr:cNvSpPr/>
      </xdr:nvSpPr>
      <xdr:spPr>
        <a:xfrm>
          <a:off x="14541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xdr:rowOff>
    </xdr:from>
    <xdr:to>
      <xdr:col>81</xdr:col>
      <xdr:colOff>50800</xdr:colOff>
      <xdr:row>104</xdr:row>
      <xdr:rowOff>28575</xdr:rowOff>
    </xdr:to>
    <xdr:cxnSp macro="">
      <xdr:nvCxnSpPr>
        <xdr:cNvPr id="680" name="直線コネクタ 679">
          <a:extLst>
            <a:ext uri="{FF2B5EF4-FFF2-40B4-BE49-F238E27FC236}">
              <a16:creationId xmlns:a16="http://schemas.microsoft.com/office/drawing/2014/main" id="{F0A64651-BC14-435E-9CED-C4BCE994B470}"/>
            </a:ext>
          </a:extLst>
        </xdr:cNvPr>
        <xdr:cNvCxnSpPr/>
      </xdr:nvCxnSpPr>
      <xdr:spPr>
        <a:xfrm>
          <a:off x="14592300" y="178327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681" name="楕円 680">
          <a:extLst>
            <a:ext uri="{FF2B5EF4-FFF2-40B4-BE49-F238E27FC236}">
              <a16:creationId xmlns:a16="http://schemas.microsoft.com/office/drawing/2014/main" id="{F04251AF-6551-444D-91EF-C36570B8871D}"/>
            </a:ext>
          </a:extLst>
        </xdr:cNvPr>
        <xdr:cNvSpPr/>
      </xdr:nvSpPr>
      <xdr:spPr>
        <a:xfrm>
          <a:off x="136525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154305</xdr:rowOff>
    </xdr:from>
    <xdr:to>
      <xdr:col>76</xdr:col>
      <xdr:colOff>114300</xdr:colOff>
      <xdr:row>104</xdr:row>
      <xdr:rowOff>1905</xdr:rowOff>
    </xdr:to>
    <xdr:cxnSp macro="">
      <xdr:nvCxnSpPr>
        <xdr:cNvPr id="682" name="直線コネクタ 681">
          <a:extLst>
            <a:ext uri="{FF2B5EF4-FFF2-40B4-BE49-F238E27FC236}">
              <a16:creationId xmlns:a16="http://schemas.microsoft.com/office/drawing/2014/main" id="{87DE3110-3876-43BC-AF34-1A8C5735A8D3}"/>
            </a:ext>
          </a:extLst>
        </xdr:cNvPr>
        <xdr:cNvCxnSpPr/>
      </xdr:nvCxnSpPr>
      <xdr:spPr>
        <a:xfrm>
          <a:off x="13703300" y="178136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67311</xdr:rowOff>
    </xdr:from>
    <xdr:to>
      <xdr:col>67</xdr:col>
      <xdr:colOff>101600</xdr:colOff>
      <xdr:row>103</xdr:row>
      <xdr:rowOff>168911</xdr:rowOff>
    </xdr:to>
    <xdr:sp macro="" textlink="">
      <xdr:nvSpPr>
        <xdr:cNvPr id="683" name="楕円 682">
          <a:extLst>
            <a:ext uri="{FF2B5EF4-FFF2-40B4-BE49-F238E27FC236}">
              <a16:creationId xmlns:a16="http://schemas.microsoft.com/office/drawing/2014/main" id="{4A6C8FB0-F2E2-4A17-A156-35121BD3B9F0}"/>
            </a:ext>
          </a:extLst>
        </xdr:cNvPr>
        <xdr:cNvSpPr/>
      </xdr:nvSpPr>
      <xdr:spPr>
        <a:xfrm>
          <a:off x="12763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118111</xdr:rowOff>
    </xdr:from>
    <xdr:to>
      <xdr:col>71</xdr:col>
      <xdr:colOff>177800</xdr:colOff>
      <xdr:row>103</xdr:row>
      <xdr:rowOff>154305</xdr:rowOff>
    </xdr:to>
    <xdr:cxnSp macro="">
      <xdr:nvCxnSpPr>
        <xdr:cNvPr id="684" name="直線コネクタ 683">
          <a:extLst>
            <a:ext uri="{FF2B5EF4-FFF2-40B4-BE49-F238E27FC236}">
              <a16:creationId xmlns:a16="http://schemas.microsoft.com/office/drawing/2014/main" id="{72F2E753-C7B2-468B-83E4-FEF985FD2152}"/>
            </a:ext>
          </a:extLst>
        </xdr:cNvPr>
        <xdr:cNvCxnSpPr/>
      </xdr:nvCxnSpPr>
      <xdr:spPr>
        <a:xfrm>
          <a:off x="12814300" y="177774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24782</xdr:rowOff>
    </xdr:from>
    <xdr:ext cx="405111" cy="259045"/>
    <xdr:sp macro="" textlink="">
      <xdr:nvSpPr>
        <xdr:cNvPr id="685" name="n_1aveValue【公民館】&#10;有形固定資産減価償却率">
          <a:extLst>
            <a:ext uri="{FF2B5EF4-FFF2-40B4-BE49-F238E27FC236}">
              <a16:creationId xmlns:a16="http://schemas.microsoft.com/office/drawing/2014/main" id="{0CAD15BA-D8F2-432E-A125-9610F03C2E7A}"/>
            </a:ext>
          </a:extLst>
        </xdr:cNvPr>
        <xdr:cNvSpPr txBox="1"/>
      </xdr:nvSpPr>
      <xdr:spPr>
        <a:xfrm>
          <a:off x="152660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156227</xdr:rowOff>
    </xdr:from>
    <xdr:ext cx="405111" cy="259045"/>
    <xdr:sp macro="" textlink="">
      <xdr:nvSpPr>
        <xdr:cNvPr id="686" name="n_2aveValue【公民館】&#10;有形固定資産減価償却率">
          <a:extLst>
            <a:ext uri="{FF2B5EF4-FFF2-40B4-BE49-F238E27FC236}">
              <a16:creationId xmlns:a16="http://schemas.microsoft.com/office/drawing/2014/main" id="{E89C5CA0-6394-4AD4-AAB1-87219E6B7C98}"/>
            </a:ext>
          </a:extLst>
        </xdr:cNvPr>
        <xdr:cNvSpPr txBox="1"/>
      </xdr:nvSpPr>
      <xdr:spPr>
        <a:xfrm>
          <a:off x="14389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127652</xdr:rowOff>
    </xdr:from>
    <xdr:ext cx="405111" cy="259045"/>
    <xdr:sp macro="" textlink="">
      <xdr:nvSpPr>
        <xdr:cNvPr id="687" name="n_3aveValue【公民館】&#10;有形固定資産減価償却率">
          <a:extLst>
            <a:ext uri="{FF2B5EF4-FFF2-40B4-BE49-F238E27FC236}">
              <a16:creationId xmlns:a16="http://schemas.microsoft.com/office/drawing/2014/main" id="{421B84E5-DC78-4643-AC1F-1DB18ACE9FEB}"/>
            </a:ext>
          </a:extLst>
        </xdr:cNvPr>
        <xdr:cNvSpPr txBox="1"/>
      </xdr:nvSpPr>
      <xdr:spPr>
        <a:xfrm>
          <a:off x="13500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108602</xdr:rowOff>
    </xdr:from>
    <xdr:ext cx="405111" cy="259045"/>
    <xdr:sp macro="" textlink="">
      <xdr:nvSpPr>
        <xdr:cNvPr id="688" name="n_4aveValue【公民館】&#10;有形固定資産減価償却率">
          <a:extLst>
            <a:ext uri="{FF2B5EF4-FFF2-40B4-BE49-F238E27FC236}">
              <a16:creationId xmlns:a16="http://schemas.microsoft.com/office/drawing/2014/main" id="{C3BB61A0-0EE8-41AE-BF99-CCCD50B2B284}"/>
            </a:ext>
          </a:extLst>
        </xdr:cNvPr>
        <xdr:cNvSpPr txBox="1"/>
      </xdr:nvSpPr>
      <xdr:spPr>
        <a:xfrm>
          <a:off x="126117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95902</xdr:rowOff>
    </xdr:from>
    <xdr:ext cx="405111" cy="259045"/>
    <xdr:sp macro="" textlink="">
      <xdr:nvSpPr>
        <xdr:cNvPr id="689" name="n_1mainValue【公民館】&#10;有形固定資産減価償却率">
          <a:extLst>
            <a:ext uri="{FF2B5EF4-FFF2-40B4-BE49-F238E27FC236}">
              <a16:creationId xmlns:a16="http://schemas.microsoft.com/office/drawing/2014/main" id="{CA68366E-E938-490B-BFF5-C0E0D92EB191}"/>
            </a:ext>
          </a:extLst>
        </xdr:cNvPr>
        <xdr:cNvSpPr txBox="1"/>
      </xdr:nvSpPr>
      <xdr:spPr>
        <a:xfrm>
          <a:off x="152660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690" name="n_2mainValue【公民館】&#10;有形固定資産減価償却率">
          <a:extLst>
            <a:ext uri="{FF2B5EF4-FFF2-40B4-BE49-F238E27FC236}">
              <a16:creationId xmlns:a16="http://schemas.microsoft.com/office/drawing/2014/main" id="{CC24E2C0-5D22-411E-A6A5-4C2ADB4B5E1A}"/>
            </a:ext>
          </a:extLst>
        </xdr:cNvPr>
        <xdr:cNvSpPr txBox="1"/>
      </xdr:nvSpPr>
      <xdr:spPr>
        <a:xfrm>
          <a:off x="14389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50182</xdr:rowOff>
    </xdr:from>
    <xdr:ext cx="405111" cy="259045"/>
    <xdr:sp macro="" textlink="">
      <xdr:nvSpPr>
        <xdr:cNvPr id="691" name="n_3mainValue【公民館】&#10;有形固定資産減価償却率">
          <a:extLst>
            <a:ext uri="{FF2B5EF4-FFF2-40B4-BE49-F238E27FC236}">
              <a16:creationId xmlns:a16="http://schemas.microsoft.com/office/drawing/2014/main" id="{C49D91D2-F9CE-4C54-A5DF-0E8FE8A4E311}"/>
            </a:ext>
          </a:extLst>
        </xdr:cNvPr>
        <xdr:cNvSpPr txBox="1"/>
      </xdr:nvSpPr>
      <xdr:spPr>
        <a:xfrm>
          <a:off x="13500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13988</xdr:rowOff>
    </xdr:from>
    <xdr:ext cx="405111" cy="259045"/>
    <xdr:sp macro="" textlink="">
      <xdr:nvSpPr>
        <xdr:cNvPr id="692" name="n_4mainValue【公民館】&#10;有形固定資産減価償却率">
          <a:extLst>
            <a:ext uri="{FF2B5EF4-FFF2-40B4-BE49-F238E27FC236}">
              <a16:creationId xmlns:a16="http://schemas.microsoft.com/office/drawing/2014/main" id="{2091FCAF-C86E-4DA1-8C1F-27EC9E67BC5D}"/>
            </a:ext>
          </a:extLst>
        </xdr:cNvPr>
        <xdr:cNvSpPr txBox="1"/>
      </xdr:nvSpPr>
      <xdr:spPr>
        <a:xfrm>
          <a:off x="12611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CB8991DC-BC06-4FE8-A797-EB0EADF6B5B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857FD8E0-93C3-4877-BFEB-B3481570AE6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5867E895-03E7-4B6D-A2E3-0A2AC398CA0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775559FC-15F5-45ED-953D-EDD3A007ECE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157CA03D-003D-4486-832A-807539E263C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6CE9D82C-CD7E-494D-81B6-6332D4E7EA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88B327F9-EB7A-4F0C-966F-3C485A94141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B924D722-85CA-4A29-87DE-33C385B1368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FE644173-A736-4A6E-A437-B8824F9D2A8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C3C4BC6A-FF73-4710-A8EC-590DD209B6E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3" name="直線コネクタ 702">
          <a:extLst>
            <a:ext uri="{FF2B5EF4-FFF2-40B4-BE49-F238E27FC236}">
              <a16:creationId xmlns:a16="http://schemas.microsoft.com/office/drawing/2014/main" id="{E083927E-73C9-4C13-B6FD-8B2D041EC78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4" name="テキスト ボックス 703">
          <a:extLst>
            <a:ext uri="{FF2B5EF4-FFF2-40B4-BE49-F238E27FC236}">
              <a16:creationId xmlns:a16="http://schemas.microsoft.com/office/drawing/2014/main" id="{894DD7D8-5113-4484-B349-01BF1076E76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5" name="直線コネクタ 704">
          <a:extLst>
            <a:ext uri="{FF2B5EF4-FFF2-40B4-BE49-F238E27FC236}">
              <a16:creationId xmlns:a16="http://schemas.microsoft.com/office/drawing/2014/main" id="{B9991E1A-1F97-4886-A344-08C4EE87E4C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6" name="テキスト ボックス 705">
          <a:extLst>
            <a:ext uri="{FF2B5EF4-FFF2-40B4-BE49-F238E27FC236}">
              <a16:creationId xmlns:a16="http://schemas.microsoft.com/office/drawing/2014/main" id="{0A734473-E606-42B7-9AFA-45057DAEBE8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7" name="直線コネクタ 706">
          <a:extLst>
            <a:ext uri="{FF2B5EF4-FFF2-40B4-BE49-F238E27FC236}">
              <a16:creationId xmlns:a16="http://schemas.microsoft.com/office/drawing/2014/main" id="{F7AD7D69-56F2-4724-B6BF-61297907C09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8" name="テキスト ボックス 707">
          <a:extLst>
            <a:ext uri="{FF2B5EF4-FFF2-40B4-BE49-F238E27FC236}">
              <a16:creationId xmlns:a16="http://schemas.microsoft.com/office/drawing/2014/main" id="{4D2F3A66-0312-4A18-9AB2-952F6D050AA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9" name="直線コネクタ 708">
          <a:extLst>
            <a:ext uri="{FF2B5EF4-FFF2-40B4-BE49-F238E27FC236}">
              <a16:creationId xmlns:a16="http://schemas.microsoft.com/office/drawing/2014/main" id="{5F79856B-80BA-4CAB-98C0-C5A35001BC1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0" name="テキスト ボックス 709">
          <a:extLst>
            <a:ext uri="{FF2B5EF4-FFF2-40B4-BE49-F238E27FC236}">
              <a16:creationId xmlns:a16="http://schemas.microsoft.com/office/drawing/2014/main" id="{33DB6545-28B2-4D09-B1EB-737E6AE444E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899C0996-3FE8-4FEB-8900-3BFC3248E70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9588487D-AEC7-4A6A-A5B8-EB531D29F0C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公民館】&#10;一人当たり面積グラフ枠">
          <a:extLst>
            <a:ext uri="{FF2B5EF4-FFF2-40B4-BE49-F238E27FC236}">
              <a16:creationId xmlns:a16="http://schemas.microsoft.com/office/drawing/2014/main" id="{4CA0A39F-9D78-448E-A253-A545FB33E0D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25908</xdr:rowOff>
    </xdr:to>
    <xdr:cxnSp macro="">
      <xdr:nvCxnSpPr>
        <xdr:cNvPr id="714" name="直線コネクタ 713">
          <a:extLst>
            <a:ext uri="{FF2B5EF4-FFF2-40B4-BE49-F238E27FC236}">
              <a16:creationId xmlns:a16="http://schemas.microsoft.com/office/drawing/2014/main" id="{E8847C59-4606-49E4-8D3A-242EC844C41E}"/>
            </a:ext>
          </a:extLst>
        </xdr:cNvPr>
        <xdr:cNvCxnSpPr/>
      </xdr:nvCxnSpPr>
      <xdr:spPr>
        <a:xfrm flipV="1">
          <a:off x="22160864" y="17369789"/>
          <a:ext cx="0" cy="1172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5" name="【公民館】&#10;一人当たり面積最小値テキスト">
          <a:extLst>
            <a:ext uri="{FF2B5EF4-FFF2-40B4-BE49-F238E27FC236}">
              <a16:creationId xmlns:a16="http://schemas.microsoft.com/office/drawing/2014/main" id="{F0C9115D-306B-4BCA-AB1A-92C6BF8D93B1}"/>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6" name="直線コネクタ 715">
          <a:extLst>
            <a:ext uri="{FF2B5EF4-FFF2-40B4-BE49-F238E27FC236}">
              <a16:creationId xmlns:a16="http://schemas.microsoft.com/office/drawing/2014/main" id="{F3C7B2C5-A369-42C1-9893-C237DC29B7BF}"/>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717" name="【公民館】&#10;一人当たり面積最大値テキスト">
          <a:extLst>
            <a:ext uri="{FF2B5EF4-FFF2-40B4-BE49-F238E27FC236}">
              <a16:creationId xmlns:a16="http://schemas.microsoft.com/office/drawing/2014/main" id="{FEC30DAA-7E62-47CF-B298-C1723FE696B7}"/>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718" name="直線コネクタ 717">
          <a:extLst>
            <a:ext uri="{FF2B5EF4-FFF2-40B4-BE49-F238E27FC236}">
              <a16:creationId xmlns:a16="http://schemas.microsoft.com/office/drawing/2014/main" id="{A993C396-D70E-491B-8D35-C124D6265C32}"/>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140988</xdr:rowOff>
    </xdr:from>
    <xdr:ext cx="469744" cy="259045"/>
    <xdr:sp macro="" textlink="">
      <xdr:nvSpPr>
        <xdr:cNvPr id="719" name="【公民館】&#10;一人当たり面積平均値テキスト">
          <a:extLst>
            <a:ext uri="{FF2B5EF4-FFF2-40B4-BE49-F238E27FC236}">
              <a16:creationId xmlns:a16="http://schemas.microsoft.com/office/drawing/2014/main" id="{415855CB-F9EA-4C63-A306-E17F8261E6CD}"/>
            </a:ext>
          </a:extLst>
        </xdr:cNvPr>
        <xdr:cNvSpPr txBox="1"/>
      </xdr:nvSpPr>
      <xdr:spPr>
        <a:xfrm>
          <a:off x="22199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720" name="フローチャート: 判断 719">
          <a:extLst>
            <a:ext uri="{FF2B5EF4-FFF2-40B4-BE49-F238E27FC236}">
              <a16:creationId xmlns:a16="http://schemas.microsoft.com/office/drawing/2014/main" id="{3D722ACE-45BC-4058-9D19-1CF6DBB12E37}"/>
            </a:ext>
          </a:extLst>
        </xdr:cNvPr>
        <xdr:cNvSpPr/>
      </xdr:nvSpPr>
      <xdr:spPr>
        <a:xfrm>
          <a:off x="22110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721" name="フローチャート: 判断 720">
          <a:extLst>
            <a:ext uri="{FF2B5EF4-FFF2-40B4-BE49-F238E27FC236}">
              <a16:creationId xmlns:a16="http://schemas.microsoft.com/office/drawing/2014/main" id="{6DCA22FF-E910-403B-8B8C-B89E9D75BB52}"/>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153415</xdr:rowOff>
    </xdr:from>
    <xdr:to>
      <xdr:col>107</xdr:col>
      <xdr:colOff>101600</xdr:colOff>
      <xdr:row>106</xdr:row>
      <xdr:rowOff>83565</xdr:rowOff>
    </xdr:to>
    <xdr:sp macro="" textlink="">
      <xdr:nvSpPr>
        <xdr:cNvPr id="722" name="フローチャート: 判断 721">
          <a:extLst>
            <a:ext uri="{FF2B5EF4-FFF2-40B4-BE49-F238E27FC236}">
              <a16:creationId xmlns:a16="http://schemas.microsoft.com/office/drawing/2014/main" id="{6D00E147-5509-4BD9-8866-BC5D3E1EB8E4}"/>
            </a:ext>
          </a:extLst>
        </xdr:cNvPr>
        <xdr:cNvSpPr/>
      </xdr:nvSpPr>
      <xdr:spPr>
        <a:xfrm>
          <a:off x="20383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723" name="フローチャート: 判断 722">
          <a:extLst>
            <a:ext uri="{FF2B5EF4-FFF2-40B4-BE49-F238E27FC236}">
              <a16:creationId xmlns:a16="http://schemas.microsoft.com/office/drawing/2014/main" id="{82DEA3E1-0F5C-41A5-9CF9-FEE64A28BD29}"/>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112268</xdr:rowOff>
    </xdr:from>
    <xdr:to>
      <xdr:col>98</xdr:col>
      <xdr:colOff>38100</xdr:colOff>
      <xdr:row>106</xdr:row>
      <xdr:rowOff>42418</xdr:rowOff>
    </xdr:to>
    <xdr:sp macro="" textlink="">
      <xdr:nvSpPr>
        <xdr:cNvPr id="724" name="フローチャート: 判断 723">
          <a:extLst>
            <a:ext uri="{FF2B5EF4-FFF2-40B4-BE49-F238E27FC236}">
              <a16:creationId xmlns:a16="http://schemas.microsoft.com/office/drawing/2014/main" id="{E5F8E80E-88E5-4392-95AC-0E5F4EDD3867}"/>
            </a:ext>
          </a:extLst>
        </xdr:cNvPr>
        <xdr:cNvSpPr/>
      </xdr:nvSpPr>
      <xdr:spPr>
        <a:xfrm>
          <a:off x="18605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42BB52B6-8FDC-4940-8287-196AE60A9DA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2D66E283-C9D4-4583-AA42-2836BC04F01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F8594464-2A98-4491-BAE1-30B8A183185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19D0F450-C7A9-4ECF-98DC-BD9A20152B4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69F3CBF-C952-4889-BFAF-85B72BF5707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123698</xdr:rowOff>
    </xdr:from>
    <xdr:to>
      <xdr:col>116</xdr:col>
      <xdr:colOff>114300</xdr:colOff>
      <xdr:row>103</xdr:row>
      <xdr:rowOff>53848</xdr:rowOff>
    </xdr:to>
    <xdr:sp macro="" textlink="">
      <xdr:nvSpPr>
        <xdr:cNvPr id="730" name="楕円 729">
          <a:extLst>
            <a:ext uri="{FF2B5EF4-FFF2-40B4-BE49-F238E27FC236}">
              <a16:creationId xmlns:a16="http://schemas.microsoft.com/office/drawing/2014/main" id="{65270DDA-4F21-4E1E-A376-82086964A04C}"/>
            </a:ext>
          </a:extLst>
        </xdr:cNvPr>
        <xdr:cNvSpPr/>
      </xdr:nvSpPr>
      <xdr:spPr>
        <a:xfrm>
          <a:off x="22110700" y="1761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146575</xdr:rowOff>
    </xdr:from>
    <xdr:ext cx="469744" cy="259045"/>
    <xdr:sp macro="" textlink="">
      <xdr:nvSpPr>
        <xdr:cNvPr id="731" name="【公民館】&#10;一人当たり面積該当値テキスト">
          <a:extLst>
            <a:ext uri="{FF2B5EF4-FFF2-40B4-BE49-F238E27FC236}">
              <a16:creationId xmlns:a16="http://schemas.microsoft.com/office/drawing/2014/main" id="{8D87F254-D49F-481C-AD8B-A8CD17ACF530}"/>
            </a:ext>
          </a:extLst>
        </xdr:cNvPr>
        <xdr:cNvSpPr txBox="1"/>
      </xdr:nvSpPr>
      <xdr:spPr>
        <a:xfrm>
          <a:off x="22199600" y="1746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139700</xdr:rowOff>
    </xdr:from>
    <xdr:to>
      <xdr:col>112</xdr:col>
      <xdr:colOff>38100</xdr:colOff>
      <xdr:row>103</xdr:row>
      <xdr:rowOff>69850</xdr:rowOff>
    </xdr:to>
    <xdr:sp macro="" textlink="">
      <xdr:nvSpPr>
        <xdr:cNvPr id="732" name="楕円 731">
          <a:extLst>
            <a:ext uri="{FF2B5EF4-FFF2-40B4-BE49-F238E27FC236}">
              <a16:creationId xmlns:a16="http://schemas.microsoft.com/office/drawing/2014/main" id="{4FF2A6E9-33C8-45CA-9439-34EB0F912AB2}"/>
            </a:ext>
          </a:extLst>
        </xdr:cNvPr>
        <xdr:cNvSpPr/>
      </xdr:nvSpPr>
      <xdr:spPr>
        <a:xfrm>
          <a:off x="21272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3048</xdr:rowOff>
    </xdr:from>
    <xdr:to>
      <xdr:col>116</xdr:col>
      <xdr:colOff>63500</xdr:colOff>
      <xdr:row>103</xdr:row>
      <xdr:rowOff>19050</xdr:rowOff>
    </xdr:to>
    <xdr:cxnSp macro="">
      <xdr:nvCxnSpPr>
        <xdr:cNvPr id="733" name="直線コネクタ 732">
          <a:extLst>
            <a:ext uri="{FF2B5EF4-FFF2-40B4-BE49-F238E27FC236}">
              <a16:creationId xmlns:a16="http://schemas.microsoft.com/office/drawing/2014/main" id="{B875C3EA-757A-47E2-8112-609CF1D95DB4}"/>
            </a:ext>
          </a:extLst>
        </xdr:cNvPr>
        <xdr:cNvCxnSpPr/>
      </xdr:nvCxnSpPr>
      <xdr:spPr>
        <a:xfrm flipV="1">
          <a:off x="21323300" y="1766239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162561</xdr:rowOff>
    </xdr:from>
    <xdr:to>
      <xdr:col>107</xdr:col>
      <xdr:colOff>101600</xdr:colOff>
      <xdr:row>103</xdr:row>
      <xdr:rowOff>92711</xdr:rowOff>
    </xdr:to>
    <xdr:sp macro="" textlink="">
      <xdr:nvSpPr>
        <xdr:cNvPr id="734" name="楕円 733">
          <a:extLst>
            <a:ext uri="{FF2B5EF4-FFF2-40B4-BE49-F238E27FC236}">
              <a16:creationId xmlns:a16="http://schemas.microsoft.com/office/drawing/2014/main" id="{83AF9BB4-99B6-4E74-83C3-C0073B7F37D0}"/>
            </a:ext>
          </a:extLst>
        </xdr:cNvPr>
        <xdr:cNvSpPr/>
      </xdr:nvSpPr>
      <xdr:spPr>
        <a:xfrm>
          <a:off x="20383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19050</xdr:rowOff>
    </xdr:from>
    <xdr:to>
      <xdr:col>111</xdr:col>
      <xdr:colOff>177800</xdr:colOff>
      <xdr:row>103</xdr:row>
      <xdr:rowOff>41911</xdr:rowOff>
    </xdr:to>
    <xdr:cxnSp macro="">
      <xdr:nvCxnSpPr>
        <xdr:cNvPr id="735" name="直線コネクタ 734">
          <a:extLst>
            <a:ext uri="{FF2B5EF4-FFF2-40B4-BE49-F238E27FC236}">
              <a16:creationId xmlns:a16="http://schemas.microsoft.com/office/drawing/2014/main" id="{6910C38F-CDC1-4AD6-80B8-14A4567DF06E}"/>
            </a:ext>
          </a:extLst>
        </xdr:cNvPr>
        <xdr:cNvCxnSpPr/>
      </xdr:nvCxnSpPr>
      <xdr:spPr>
        <a:xfrm flipV="1">
          <a:off x="20434300" y="17678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7113</xdr:rowOff>
    </xdr:from>
    <xdr:to>
      <xdr:col>102</xdr:col>
      <xdr:colOff>165100</xdr:colOff>
      <xdr:row>103</xdr:row>
      <xdr:rowOff>108713</xdr:rowOff>
    </xdr:to>
    <xdr:sp macro="" textlink="">
      <xdr:nvSpPr>
        <xdr:cNvPr id="736" name="楕円 735">
          <a:extLst>
            <a:ext uri="{FF2B5EF4-FFF2-40B4-BE49-F238E27FC236}">
              <a16:creationId xmlns:a16="http://schemas.microsoft.com/office/drawing/2014/main" id="{CDEC9D1C-766E-495D-BC19-93D5E7C6B0DB}"/>
            </a:ext>
          </a:extLst>
        </xdr:cNvPr>
        <xdr:cNvSpPr/>
      </xdr:nvSpPr>
      <xdr:spPr>
        <a:xfrm>
          <a:off x="19494500" y="176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41911</xdr:rowOff>
    </xdr:from>
    <xdr:to>
      <xdr:col>107</xdr:col>
      <xdr:colOff>50800</xdr:colOff>
      <xdr:row>103</xdr:row>
      <xdr:rowOff>57913</xdr:rowOff>
    </xdr:to>
    <xdr:cxnSp macro="">
      <xdr:nvCxnSpPr>
        <xdr:cNvPr id="737" name="直線コネクタ 736">
          <a:extLst>
            <a:ext uri="{FF2B5EF4-FFF2-40B4-BE49-F238E27FC236}">
              <a16:creationId xmlns:a16="http://schemas.microsoft.com/office/drawing/2014/main" id="{88F49928-8384-4672-B73A-6ADB26743846}"/>
            </a:ext>
          </a:extLst>
        </xdr:cNvPr>
        <xdr:cNvCxnSpPr/>
      </xdr:nvCxnSpPr>
      <xdr:spPr>
        <a:xfrm flipV="1">
          <a:off x="19545300" y="1770126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23113</xdr:rowOff>
    </xdr:from>
    <xdr:to>
      <xdr:col>98</xdr:col>
      <xdr:colOff>38100</xdr:colOff>
      <xdr:row>103</xdr:row>
      <xdr:rowOff>124713</xdr:rowOff>
    </xdr:to>
    <xdr:sp macro="" textlink="">
      <xdr:nvSpPr>
        <xdr:cNvPr id="738" name="楕円 737">
          <a:extLst>
            <a:ext uri="{FF2B5EF4-FFF2-40B4-BE49-F238E27FC236}">
              <a16:creationId xmlns:a16="http://schemas.microsoft.com/office/drawing/2014/main" id="{E4992F33-5BF9-4F7C-BD3D-7E47D0DB9725}"/>
            </a:ext>
          </a:extLst>
        </xdr:cNvPr>
        <xdr:cNvSpPr/>
      </xdr:nvSpPr>
      <xdr:spPr>
        <a:xfrm>
          <a:off x="1860550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57913</xdr:rowOff>
    </xdr:from>
    <xdr:to>
      <xdr:col>102</xdr:col>
      <xdr:colOff>114300</xdr:colOff>
      <xdr:row>103</xdr:row>
      <xdr:rowOff>73913</xdr:rowOff>
    </xdr:to>
    <xdr:cxnSp macro="">
      <xdr:nvCxnSpPr>
        <xdr:cNvPr id="739" name="直線コネクタ 738">
          <a:extLst>
            <a:ext uri="{FF2B5EF4-FFF2-40B4-BE49-F238E27FC236}">
              <a16:creationId xmlns:a16="http://schemas.microsoft.com/office/drawing/2014/main" id="{9B285723-8CFB-4ED9-9F28-6B529B817293}"/>
            </a:ext>
          </a:extLst>
        </xdr:cNvPr>
        <xdr:cNvCxnSpPr/>
      </xdr:nvCxnSpPr>
      <xdr:spPr>
        <a:xfrm flipV="1">
          <a:off x="18656300" y="17717263"/>
          <a:ext cx="8890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72407</xdr:rowOff>
    </xdr:from>
    <xdr:ext cx="469744" cy="259045"/>
    <xdr:sp macro="" textlink="">
      <xdr:nvSpPr>
        <xdr:cNvPr id="740" name="n_1aveValue【公民館】&#10;一人当たり面積">
          <a:extLst>
            <a:ext uri="{FF2B5EF4-FFF2-40B4-BE49-F238E27FC236}">
              <a16:creationId xmlns:a16="http://schemas.microsoft.com/office/drawing/2014/main" id="{9099D359-BB37-44B2-BB29-06F96A3C3A93}"/>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74692</xdr:rowOff>
    </xdr:from>
    <xdr:ext cx="469744" cy="259045"/>
    <xdr:sp macro="" textlink="">
      <xdr:nvSpPr>
        <xdr:cNvPr id="741" name="n_2aveValue【公民館】&#10;一人当たり面積">
          <a:extLst>
            <a:ext uri="{FF2B5EF4-FFF2-40B4-BE49-F238E27FC236}">
              <a16:creationId xmlns:a16="http://schemas.microsoft.com/office/drawing/2014/main" id="{54E32A4D-BC61-4499-BF1D-04AA5155A7E3}"/>
            </a:ext>
          </a:extLst>
        </xdr:cNvPr>
        <xdr:cNvSpPr txBox="1"/>
      </xdr:nvSpPr>
      <xdr:spPr>
        <a:xfrm>
          <a:off x="201994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35831</xdr:rowOff>
    </xdr:from>
    <xdr:ext cx="469744" cy="259045"/>
    <xdr:sp macro="" textlink="">
      <xdr:nvSpPr>
        <xdr:cNvPr id="742" name="n_3aveValue【公民館】&#10;一人当たり面積">
          <a:extLst>
            <a:ext uri="{FF2B5EF4-FFF2-40B4-BE49-F238E27FC236}">
              <a16:creationId xmlns:a16="http://schemas.microsoft.com/office/drawing/2014/main" id="{E345DDD9-E164-4050-848C-3D8B9A58BD3D}"/>
            </a:ext>
          </a:extLst>
        </xdr:cNvPr>
        <xdr:cNvSpPr txBox="1"/>
      </xdr:nvSpPr>
      <xdr:spPr>
        <a:xfrm>
          <a:off x="19310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33545</xdr:rowOff>
    </xdr:from>
    <xdr:ext cx="469744" cy="259045"/>
    <xdr:sp macro="" textlink="">
      <xdr:nvSpPr>
        <xdr:cNvPr id="743" name="n_4aveValue【公民館】&#10;一人当たり面積">
          <a:extLst>
            <a:ext uri="{FF2B5EF4-FFF2-40B4-BE49-F238E27FC236}">
              <a16:creationId xmlns:a16="http://schemas.microsoft.com/office/drawing/2014/main" id="{A5F562D9-6E97-4C70-AE52-7A58498ED150}"/>
            </a:ext>
          </a:extLst>
        </xdr:cNvPr>
        <xdr:cNvSpPr txBox="1"/>
      </xdr:nvSpPr>
      <xdr:spPr>
        <a:xfrm>
          <a:off x="18421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86377</xdr:rowOff>
    </xdr:from>
    <xdr:ext cx="469744" cy="259045"/>
    <xdr:sp macro="" textlink="">
      <xdr:nvSpPr>
        <xdr:cNvPr id="744" name="n_1mainValue【公民館】&#10;一人当たり面積">
          <a:extLst>
            <a:ext uri="{FF2B5EF4-FFF2-40B4-BE49-F238E27FC236}">
              <a16:creationId xmlns:a16="http://schemas.microsoft.com/office/drawing/2014/main" id="{04D52FBF-05CB-4A0D-BEC8-EB7CB497F7CD}"/>
            </a:ext>
          </a:extLst>
        </xdr:cNvPr>
        <xdr:cNvSpPr txBox="1"/>
      </xdr:nvSpPr>
      <xdr:spPr>
        <a:xfrm>
          <a:off x="210757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109238</xdr:rowOff>
    </xdr:from>
    <xdr:ext cx="469744" cy="259045"/>
    <xdr:sp macro="" textlink="">
      <xdr:nvSpPr>
        <xdr:cNvPr id="745" name="n_2mainValue【公民館】&#10;一人当たり面積">
          <a:extLst>
            <a:ext uri="{FF2B5EF4-FFF2-40B4-BE49-F238E27FC236}">
              <a16:creationId xmlns:a16="http://schemas.microsoft.com/office/drawing/2014/main" id="{AC50A9C2-8895-45FF-A045-A8B0E57F0121}"/>
            </a:ext>
          </a:extLst>
        </xdr:cNvPr>
        <xdr:cNvSpPr txBox="1"/>
      </xdr:nvSpPr>
      <xdr:spPr>
        <a:xfrm>
          <a:off x="201994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125240</xdr:rowOff>
    </xdr:from>
    <xdr:ext cx="469744" cy="259045"/>
    <xdr:sp macro="" textlink="">
      <xdr:nvSpPr>
        <xdr:cNvPr id="746" name="n_3mainValue【公民館】&#10;一人当たり面積">
          <a:extLst>
            <a:ext uri="{FF2B5EF4-FFF2-40B4-BE49-F238E27FC236}">
              <a16:creationId xmlns:a16="http://schemas.microsoft.com/office/drawing/2014/main" id="{4F9ABCAA-347F-4D8C-8E9C-BD38449E4208}"/>
            </a:ext>
          </a:extLst>
        </xdr:cNvPr>
        <xdr:cNvSpPr txBox="1"/>
      </xdr:nvSpPr>
      <xdr:spPr>
        <a:xfrm>
          <a:off x="19310427" y="1744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141240</xdr:rowOff>
    </xdr:from>
    <xdr:ext cx="469744" cy="259045"/>
    <xdr:sp macro="" textlink="">
      <xdr:nvSpPr>
        <xdr:cNvPr id="747" name="n_4mainValue【公民館】&#10;一人当たり面積">
          <a:extLst>
            <a:ext uri="{FF2B5EF4-FFF2-40B4-BE49-F238E27FC236}">
              <a16:creationId xmlns:a16="http://schemas.microsoft.com/office/drawing/2014/main" id="{932D63A3-A3B5-436E-B20B-F380548ADCAB}"/>
            </a:ext>
          </a:extLst>
        </xdr:cNvPr>
        <xdr:cNvSpPr txBox="1"/>
      </xdr:nvSpPr>
      <xdr:spPr>
        <a:xfrm>
          <a:off x="18421427" y="1745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a:extLst>
            <a:ext uri="{FF2B5EF4-FFF2-40B4-BE49-F238E27FC236}">
              <a16:creationId xmlns:a16="http://schemas.microsoft.com/office/drawing/2014/main" id="{9B4CF597-A816-4F34-BFC9-5BF42D153B7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a:extLst>
            <a:ext uri="{FF2B5EF4-FFF2-40B4-BE49-F238E27FC236}">
              <a16:creationId xmlns:a16="http://schemas.microsoft.com/office/drawing/2014/main" id="{834770CB-DD78-4E10-9FD6-680FA87A35A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a:extLst>
            <a:ext uri="{FF2B5EF4-FFF2-40B4-BE49-F238E27FC236}">
              <a16:creationId xmlns:a16="http://schemas.microsoft.com/office/drawing/2014/main" id="{CD98504F-3A76-4187-A421-F67E21B49E6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類似団体と比較して大きく下回っている施設は、「道路」「橋りょう・トンネル」であり、やや下回っているのが「学校施設」「公民館」である。</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類似団体と比較してやや高くなっている施設は「公営住宅」「認定こども園・幼稚園・保育所」である。公営住宅については、</a:t>
          </a:r>
          <a:r>
            <a:rPr lang="ja-JP" altLang="ja-JP" sz="1100">
              <a:solidFill>
                <a:schemeClr val="dk1"/>
              </a:solidFill>
              <a:effectLst/>
              <a:latin typeface="+mn-lt"/>
              <a:ea typeface="+mn-ea"/>
              <a:cs typeface="+mn-cs"/>
            </a:rPr>
            <a:t>施設の長寿命化を図るため</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予防保全型の維持管理を行い、全体の保全費用の縮減に努めていく。また、改良住宅は「養老町改良住宅譲渡基本方針」に基づき、譲渡による保有数の削減を進め、公営住宅全体の適正数の検討を行う。</a:t>
          </a:r>
          <a:r>
            <a:rPr kumimoji="1" lang="ja-JP" altLang="ja-JP" sz="1100">
              <a:solidFill>
                <a:schemeClr val="dk1"/>
              </a:solidFill>
              <a:effectLst/>
              <a:latin typeface="+mn-lt"/>
              <a:ea typeface="+mn-ea"/>
              <a:cs typeface="+mn-cs"/>
            </a:rPr>
            <a:t>「認定こども園・幼稚園・保育所」は、</a:t>
          </a:r>
          <a:r>
            <a:rPr lang="ja-JP" altLang="ja-JP" sz="1100">
              <a:solidFill>
                <a:schemeClr val="dk1"/>
              </a:solidFill>
              <a:effectLst/>
              <a:latin typeface="+mn-lt"/>
              <a:ea typeface="+mn-ea"/>
              <a:cs typeface="+mn-cs"/>
            </a:rPr>
            <a:t>施設の長寿命化を図るため、予防保全型の維持管理を行い全体の保全費用の縮減 に努める。施設の統合・運用については、「子ども子育て支援計画」に基づき行うものとする。</a:t>
          </a:r>
          <a:r>
            <a:rPr lang="ja-JP" altLang="ja-JP" sz="1100" b="0">
              <a:solidFill>
                <a:sysClr val="windowText" lastClr="000000"/>
              </a:solidFill>
              <a:effectLst/>
              <a:latin typeface="+mn-lt"/>
              <a:ea typeface="+mn-ea"/>
              <a:cs typeface="+mn-cs"/>
            </a:rPr>
            <a:t>令和４年度には養老小 学校を拠点とし、３校の給食施設を集約化した。</a:t>
          </a:r>
          <a:endParaRPr lang="ja-JP" altLang="ja-JP" sz="1400" b="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A492787-DD20-416D-8E68-2642DB2BC2C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8C641B6-A768-4983-A7D1-42F8C228004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EE18F9A-D1B6-48BB-AC94-D1044E65D27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4ADF734-4AF1-44A1-AF31-11BFF23BB8A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624AD4D-07DD-4959-ACF8-5E81BCF9B0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A72F5A-0DA6-4345-B634-764B67EC43C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5DBF53-1AD8-467E-AC0F-76F9CD27F64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8C1C6AC-A70B-49EC-8F87-7904AD4E6A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2E0C02E-1818-4AC3-B554-5CE10D2267D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164EA79-DD48-4A86-AE62-417C7239E3B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26,858
26,196
72.29
13,477,033
12,396,961
1,065,169
7,028,125
10,616,307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7D59E39-CE9B-402E-9D8D-93C0946B862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6ED007-3D59-4C2E-AA14-6089281349F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088C9F8-2D4B-4E80-B0D4-D3D6C40C582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ECC9EEC-5DAC-4D5A-9ED5-5265C2D342C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3A2D32-C6BD-4127-8D8F-E14DC614A3E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24A4343-8443-4EB1-9B70-E91E2EBD4C5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2AD9609-88A1-4D5D-BD43-1DE471B3464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D6AD04A-4A14-429A-8432-73ED2FF216D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D2B1B8F-6BAB-44D8-A71E-3D9DA20D9E0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3B61238-1645-493A-8F25-BD22C13F0BC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EDD4B00-92A2-4716-ADA9-A330B1E6B0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E36CA67-891E-496B-B10A-16A92A187C2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2AEC83C-C39D-4D40-957D-B5FCD80C340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C9EEAC0-83FB-4024-839C-9BA0B1C0DC1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53B3F0D-0BDA-4B95-A841-E876F5E8C8A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0392FB8-505D-4190-A787-AC37089A271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F5E72FA-C831-4F65-9908-3391C5D6B40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74F6E6B-645B-4188-89F0-0DE5155613B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01E45BD-3A5A-4295-A517-87A4DBEFE84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FB0755C-8712-44C0-9263-ED515F7A3CE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213AD2D-8508-4A7E-A74E-3C5ECE347B7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45D204-E1FD-49ED-A3C0-F799E34271A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9DC5055-0D88-488C-885C-89EBC6529FA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81578A-23CD-4696-A0C0-1A9B30DBEB8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7CA9D3F-4BD7-4D16-8ACC-6093D915DC5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85B113B-CB96-42C9-A4FC-C90ACEBB7DA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78EC8F-B897-4670-9067-72D99ADD901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914CA52-0F8E-4DF2-B170-BF6257B5F33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6A0511B-AC97-4085-8936-C585A283959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EE10581-1D64-42F1-AD75-AC7E84F89DF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49E2EEB-AEA7-41FD-8AFA-DBC40D0839B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353D9CD-527C-41E1-89DF-45F570C536D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48993D1-4F65-4BE5-BD61-396E7F5D4C6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733F375-C7A3-4559-8935-58EF2B2C866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37D3FAA-4DC1-4B1C-AD67-AB98D648424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17B2641-18E2-45C6-9B40-CDA1B657022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610FB87-33F1-4D8D-A85E-96A138B6BD0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20998A9-D652-4D33-B402-B362B9F5E61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46AF8BE-DED4-402B-B5B9-027B5AB5EF7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313E35F-B04A-41DF-AF57-1ED6AE42143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B3B7C51-59C0-4035-9763-F992853089E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8505BA4-FA5B-4892-A41C-7FF429AFD78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F48C2B5-5526-422E-93D6-121635FDCF9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0CFCAAE-66A2-434D-81FF-40C6FBFEB76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6318777-D204-49EF-8938-77E36E28FE6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B346D91-5821-459F-B4D9-ABB065FF9A2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EE95845-8161-4C2A-A50C-C45F421111D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A3A5439-03C6-4203-8A9A-3A73B522627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5F1D5723-325E-4ED4-A136-BFF725531B51}"/>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97E78E54-FB31-43E5-9834-B9BD60469C7F}"/>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00507C97-2952-4B83-9D4D-51A256D66973}"/>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6D0405D2-1F6E-4178-B0BA-AD3E3C422B97}"/>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71A5459B-15AF-43C2-9D59-05DBFE624D01}"/>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7856D818-7EAE-4EC6-B717-04ECE66C7B39}"/>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62ACD051-97FD-4072-B75D-A0BEE3276D98}"/>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E3E95DBF-639C-48AB-90E8-B62DB6A7FFFD}"/>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765380F8-5556-4F37-B6DA-8C31BCA519C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88157E5C-78EF-44EF-9B0F-2042F2AA8C18}"/>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36B86962-F6C4-4A6B-85A1-26770D47C63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105156</xdr:rowOff>
    </xdr:to>
    <xdr:cxnSp macro="">
      <xdr:nvCxnSpPr>
        <xdr:cNvPr id="71" name="直線コネクタ 70">
          <a:extLst>
            <a:ext uri="{FF2B5EF4-FFF2-40B4-BE49-F238E27FC236}">
              <a16:creationId xmlns:a16="http://schemas.microsoft.com/office/drawing/2014/main" id="{96F81B54-DF56-4ADB-8CDD-20D86E8BB92A}"/>
            </a:ext>
          </a:extLst>
        </xdr:cNvPr>
        <xdr:cNvCxnSpPr/>
      </xdr:nvCxnSpPr>
      <xdr:spPr>
        <a:xfrm flipV="1">
          <a:off x="4634865" y="9541764"/>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108983</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id="{4C637A82-F245-40BC-BCF3-EF4A4A677434}"/>
            </a:ext>
          </a:extLst>
        </xdr:cNvPr>
        <xdr:cNvSpPr txBox="1"/>
      </xdr:nvSpPr>
      <xdr:spPr>
        <a:xfrm>
          <a:off x="4673600" y="109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105156</xdr:rowOff>
    </xdr:from>
    <xdr:to>
      <xdr:col>24</xdr:col>
      <xdr:colOff>152400</xdr:colOff>
      <xdr:row>63</xdr:row>
      <xdr:rowOff>105156</xdr:rowOff>
    </xdr:to>
    <xdr:cxnSp macro="">
      <xdr:nvCxnSpPr>
        <xdr:cNvPr id="73" name="直線コネクタ 72">
          <a:extLst>
            <a:ext uri="{FF2B5EF4-FFF2-40B4-BE49-F238E27FC236}">
              <a16:creationId xmlns:a16="http://schemas.microsoft.com/office/drawing/2014/main" id="{08E5EAEC-BD48-4D85-8B55-3B376ED12663}"/>
            </a:ext>
          </a:extLst>
        </xdr:cNvPr>
        <xdr:cNvCxnSpPr/>
      </xdr:nvCxnSpPr>
      <xdr:spPr>
        <a:xfrm>
          <a:off x="4546600" y="1090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C208D40C-B168-4A52-8112-43FECE90FBFD}"/>
            </a:ext>
          </a:extLst>
        </xdr:cNvPr>
        <xdr:cNvSpPr txBox="1"/>
      </xdr:nvSpPr>
      <xdr:spPr>
        <a:xfrm>
          <a:off x="4673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75" name="直線コネクタ 74">
          <a:extLst>
            <a:ext uri="{FF2B5EF4-FFF2-40B4-BE49-F238E27FC236}">
              <a16:creationId xmlns:a16="http://schemas.microsoft.com/office/drawing/2014/main" id="{3E3371FF-482D-4FDF-8ED5-7D5E7B3A905B}"/>
            </a:ext>
          </a:extLst>
        </xdr:cNvPr>
        <xdr:cNvCxnSpPr/>
      </xdr:nvCxnSpPr>
      <xdr:spPr>
        <a:xfrm>
          <a:off x="4546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69359</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508F3DB4-FA7F-43E7-A963-EC039EC38416}"/>
            </a:ext>
          </a:extLst>
        </xdr:cNvPr>
        <xdr:cNvSpPr txBox="1"/>
      </xdr:nvSpPr>
      <xdr:spPr>
        <a:xfrm>
          <a:off x="4673600" y="1018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77" name="フローチャート: 判断 76">
          <a:extLst>
            <a:ext uri="{FF2B5EF4-FFF2-40B4-BE49-F238E27FC236}">
              <a16:creationId xmlns:a16="http://schemas.microsoft.com/office/drawing/2014/main" id="{02D13AFC-6AA9-4C20-81BC-AB893AC056F5}"/>
            </a:ext>
          </a:extLst>
        </xdr:cNvPr>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78" name="フローチャート: 判断 77">
          <a:extLst>
            <a:ext uri="{FF2B5EF4-FFF2-40B4-BE49-F238E27FC236}">
              <a16:creationId xmlns:a16="http://schemas.microsoft.com/office/drawing/2014/main" id="{58590D57-1622-4367-8592-013CE98478D3}"/>
            </a:ext>
          </a:extLst>
        </xdr:cNvPr>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97790</xdr:rowOff>
    </xdr:from>
    <xdr:to>
      <xdr:col>15</xdr:col>
      <xdr:colOff>101600</xdr:colOff>
      <xdr:row>60</xdr:row>
      <xdr:rowOff>27940</xdr:rowOff>
    </xdr:to>
    <xdr:sp macro="" textlink="">
      <xdr:nvSpPr>
        <xdr:cNvPr id="79" name="フローチャート: 判断 78">
          <a:extLst>
            <a:ext uri="{FF2B5EF4-FFF2-40B4-BE49-F238E27FC236}">
              <a16:creationId xmlns:a16="http://schemas.microsoft.com/office/drawing/2014/main" id="{D69E8937-28E9-4E06-927C-088C66254081}"/>
            </a:ext>
          </a:extLst>
        </xdr:cNvPr>
        <xdr:cNvSpPr/>
      </xdr:nvSpPr>
      <xdr:spPr>
        <a:xfrm>
          <a:off x="2857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31496</xdr:rowOff>
    </xdr:from>
    <xdr:to>
      <xdr:col>10</xdr:col>
      <xdr:colOff>165100</xdr:colOff>
      <xdr:row>59</xdr:row>
      <xdr:rowOff>133096</xdr:rowOff>
    </xdr:to>
    <xdr:sp macro="" textlink="">
      <xdr:nvSpPr>
        <xdr:cNvPr id="80" name="フローチャート: 判断 79">
          <a:extLst>
            <a:ext uri="{FF2B5EF4-FFF2-40B4-BE49-F238E27FC236}">
              <a16:creationId xmlns:a16="http://schemas.microsoft.com/office/drawing/2014/main" id="{6DAD3222-519A-4E29-A3CA-C9971A25015D}"/>
            </a:ext>
          </a:extLst>
        </xdr:cNvPr>
        <xdr:cNvSpPr/>
      </xdr:nvSpPr>
      <xdr:spPr>
        <a:xfrm>
          <a:off x="1968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xdr:rowOff>
    </xdr:from>
    <xdr:to>
      <xdr:col>6</xdr:col>
      <xdr:colOff>38100</xdr:colOff>
      <xdr:row>59</xdr:row>
      <xdr:rowOff>110236</xdr:rowOff>
    </xdr:to>
    <xdr:sp macro="" textlink="">
      <xdr:nvSpPr>
        <xdr:cNvPr id="81" name="フローチャート: 判断 80">
          <a:extLst>
            <a:ext uri="{FF2B5EF4-FFF2-40B4-BE49-F238E27FC236}">
              <a16:creationId xmlns:a16="http://schemas.microsoft.com/office/drawing/2014/main" id="{F17CC499-D467-4BF4-8D89-86C098FF39E4}"/>
            </a:ext>
          </a:extLst>
        </xdr:cNvPr>
        <xdr:cNvSpPr/>
      </xdr:nvSpPr>
      <xdr:spPr>
        <a:xfrm>
          <a:off x="1079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61B49121-3D0D-45CD-82A4-C5CFF4F6050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92C6E8E3-176A-44A4-8DE1-4D0B211361B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6B546B29-6845-486B-B4CC-8AA4CC44BCE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AC22C81-15CA-461A-BF7F-7D5EE1C3594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6BC1B1D-55B3-4DAF-9AB4-DD406314D9A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104648</xdr:rowOff>
    </xdr:from>
    <xdr:to>
      <xdr:col>24</xdr:col>
      <xdr:colOff>114300</xdr:colOff>
      <xdr:row>57</xdr:row>
      <xdr:rowOff>34798</xdr:rowOff>
    </xdr:to>
    <xdr:sp macro="" textlink="">
      <xdr:nvSpPr>
        <xdr:cNvPr id="87" name="楕円 86">
          <a:extLst>
            <a:ext uri="{FF2B5EF4-FFF2-40B4-BE49-F238E27FC236}">
              <a16:creationId xmlns:a16="http://schemas.microsoft.com/office/drawing/2014/main" id="{96CADA55-8CF3-45E6-8808-24061893BB6C}"/>
            </a:ext>
          </a:extLst>
        </xdr:cNvPr>
        <xdr:cNvSpPr/>
      </xdr:nvSpPr>
      <xdr:spPr>
        <a:xfrm>
          <a:off x="4584700" y="97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127525</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8C8902CC-5CA8-4F31-9879-6CE951074D19}"/>
            </a:ext>
          </a:extLst>
        </xdr:cNvPr>
        <xdr:cNvSpPr txBox="1"/>
      </xdr:nvSpPr>
      <xdr:spPr>
        <a:xfrm>
          <a:off x="4673600" y="955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52070</xdr:rowOff>
    </xdr:from>
    <xdr:to>
      <xdr:col>20</xdr:col>
      <xdr:colOff>38100</xdr:colOff>
      <xdr:row>56</xdr:row>
      <xdr:rowOff>153670</xdr:rowOff>
    </xdr:to>
    <xdr:sp macro="" textlink="">
      <xdr:nvSpPr>
        <xdr:cNvPr id="89" name="楕円 88">
          <a:extLst>
            <a:ext uri="{FF2B5EF4-FFF2-40B4-BE49-F238E27FC236}">
              <a16:creationId xmlns:a16="http://schemas.microsoft.com/office/drawing/2014/main" id="{4204C71E-9356-4E13-807F-A67DA92A6B7F}"/>
            </a:ext>
          </a:extLst>
        </xdr:cNvPr>
        <xdr:cNvSpPr/>
      </xdr:nvSpPr>
      <xdr:spPr>
        <a:xfrm>
          <a:off x="37465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102870</xdr:rowOff>
    </xdr:from>
    <xdr:to>
      <xdr:col>24</xdr:col>
      <xdr:colOff>63500</xdr:colOff>
      <xdr:row>56</xdr:row>
      <xdr:rowOff>155448</xdr:rowOff>
    </xdr:to>
    <xdr:cxnSp macro="">
      <xdr:nvCxnSpPr>
        <xdr:cNvPr id="90" name="直線コネクタ 89">
          <a:extLst>
            <a:ext uri="{FF2B5EF4-FFF2-40B4-BE49-F238E27FC236}">
              <a16:creationId xmlns:a16="http://schemas.microsoft.com/office/drawing/2014/main" id="{74E8AC21-4335-454A-814F-4F070FEB1960}"/>
            </a:ext>
          </a:extLst>
        </xdr:cNvPr>
        <xdr:cNvCxnSpPr/>
      </xdr:nvCxnSpPr>
      <xdr:spPr>
        <a:xfrm>
          <a:off x="3797300" y="970407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38354</xdr:rowOff>
    </xdr:from>
    <xdr:to>
      <xdr:col>15</xdr:col>
      <xdr:colOff>101600</xdr:colOff>
      <xdr:row>56</xdr:row>
      <xdr:rowOff>139954</xdr:rowOff>
    </xdr:to>
    <xdr:sp macro="" textlink="">
      <xdr:nvSpPr>
        <xdr:cNvPr id="91" name="楕円 90">
          <a:extLst>
            <a:ext uri="{FF2B5EF4-FFF2-40B4-BE49-F238E27FC236}">
              <a16:creationId xmlns:a16="http://schemas.microsoft.com/office/drawing/2014/main" id="{AF6A632B-6408-4D6E-898D-E9225470D414}"/>
            </a:ext>
          </a:extLst>
        </xdr:cNvPr>
        <xdr:cNvSpPr/>
      </xdr:nvSpPr>
      <xdr:spPr>
        <a:xfrm>
          <a:off x="2857500" y="96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89154</xdr:rowOff>
    </xdr:from>
    <xdr:to>
      <xdr:col>19</xdr:col>
      <xdr:colOff>177800</xdr:colOff>
      <xdr:row>56</xdr:row>
      <xdr:rowOff>102870</xdr:rowOff>
    </xdr:to>
    <xdr:cxnSp macro="">
      <xdr:nvCxnSpPr>
        <xdr:cNvPr id="92" name="直線コネクタ 91">
          <a:extLst>
            <a:ext uri="{FF2B5EF4-FFF2-40B4-BE49-F238E27FC236}">
              <a16:creationId xmlns:a16="http://schemas.microsoft.com/office/drawing/2014/main" id="{73DB7F4C-7313-485D-B2EC-35703A2D2FAA}"/>
            </a:ext>
          </a:extLst>
        </xdr:cNvPr>
        <xdr:cNvCxnSpPr/>
      </xdr:nvCxnSpPr>
      <xdr:spPr>
        <a:xfrm>
          <a:off x="2908300" y="96903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157226</xdr:rowOff>
    </xdr:from>
    <xdr:to>
      <xdr:col>10</xdr:col>
      <xdr:colOff>165100</xdr:colOff>
      <xdr:row>56</xdr:row>
      <xdr:rowOff>87376</xdr:rowOff>
    </xdr:to>
    <xdr:sp macro="" textlink="">
      <xdr:nvSpPr>
        <xdr:cNvPr id="93" name="楕円 92">
          <a:extLst>
            <a:ext uri="{FF2B5EF4-FFF2-40B4-BE49-F238E27FC236}">
              <a16:creationId xmlns:a16="http://schemas.microsoft.com/office/drawing/2014/main" id="{A2586DF5-908F-4E2C-B907-0FBC4136F02C}"/>
            </a:ext>
          </a:extLst>
        </xdr:cNvPr>
        <xdr:cNvSpPr/>
      </xdr:nvSpPr>
      <xdr:spPr>
        <a:xfrm>
          <a:off x="1968500" y="958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36576</xdr:rowOff>
    </xdr:from>
    <xdr:to>
      <xdr:col>15</xdr:col>
      <xdr:colOff>50800</xdr:colOff>
      <xdr:row>56</xdr:row>
      <xdr:rowOff>89154</xdr:rowOff>
    </xdr:to>
    <xdr:cxnSp macro="">
      <xdr:nvCxnSpPr>
        <xdr:cNvPr id="94" name="直線コネクタ 93">
          <a:extLst>
            <a:ext uri="{FF2B5EF4-FFF2-40B4-BE49-F238E27FC236}">
              <a16:creationId xmlns:a16="http://schemas.microsoft.com/office/drawing/2014/main" id="{E3381BAA-630C-4660-8876-8195C359D24E}"/>
            </a:ext>
          </a:extLst>
        </xdr:cNvPr>
        <xdr:cNvCxnSpPr/>
      </xdr:nvCxnSpPr>
      <xdr:spPr>
        <a:xfrm>
          <a:off x="2019300" y="963777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102362</xdr:rowOff>
    </xdr:from>
    <xdr:to>
      <xdr:col>6</xdr:col>
      <xdr:colOff>38100</xdr:colOff>
      <xdr:row>56</xdr:row>
      <xdr:rowOff>32512</xdr:rowOff>
    </xdr:to>
    <xdr:sp macro="" textlink="">
      <xdr:nvSpPr>
        <xdr:cNvPr id="95" name="楕円 94">
          <a:extLst>
            <a:ext uri="{FF2B5EF4-FFF2-40B4-BE49-F238E27FC236}">
              <a16:creationId xmlns:a16="http://schemas.microsoft.com/office/drawing/2014/main" id="{CBE97B8B-CE7C-4F0E-8338-B10E67DDB459}"/>
            </a:ext>
          </a:extLst>
        </xdr:cNvPr>
        <xdr:cNvSpPr/>
      </xdr:nvSpPr>
      <xdr:spPr>
        <a:xfrm>
          <a:off x="1079500" y="95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153162</xdr:rowOff>
    </xdr:from>
    <xdr:to>
      <xdr:col>10</xdr:col>
      <xdr:colOff>114300</xdr:colOff>
      <xdr:row>56</xdr:row>
      <xdr:rowOff>36576</xdr:rowOff>
    </xdr:to>
    <xdr:cxnSp macro="">
      <xdr:nvCxnSpPr>
        <xdr:cNvPr id="96" name="直線コネクタ 95">
          <a:extLst>
            <a:ext uri="{FF2B5EF4-FFF2-40B4-BE49-F238E27FC236}">
              <a16:creationId xmlns:a16="http://schemas.microsoft.com/office/drawing/2014/main" id="{B544B7A2-BB98-48CE-B64E-B16E6FD28526}"/>
            </a:ext>
          </a:extLst>
        </xdr:cNvPr>
        <xdr:cNvCxnSpPr/>
      </xdr:nvCxnSpPr>
      <xdr:spPr>
        <a:xfrm>
          <a:off x="1130300" y="95829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144797</xdr:rowOff>
    </xdr:from>
    <xdr:ext cx="405111" cy="259045"/>
    <xdr:sp macro="" textlink="">
      <xdr:nvSpPr>
        <xdr:cNvPr id="97" name="n_1aveValue【体育館・プール】&#10;有形固定資産減価償却率">
          <a:extLst>
            <a:ext uri="{FF2B5EF4-FFF2-40B4-BE49-F238E27FC236}">
              <a16:creationId xmlns:a16="http://schemas.microsoft.com/office/drawing/2014/main" id="{ED6C2C0B-A16A-4E86-BECD-3EE7E3C5DA15}"/>
            </a:ext>
          </a:extLst>
        </xdr:cNvPr>
        <xdr:cNvSpPr txBox="1"/>
      </xdr:nvSpPr>
      <xdr:spPr>
        <a:xfrm>
          <a:off x="3582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19067</xdr:rowOff>
    </xdr:from>
    <xdr:ext cx="405111" cy="259045"/>
    <xdr:sp macro="" textlink="">
      <xdr:nvSpPr>
        <xdr:cNvPr id="98" name="n_2aveValue【体育館・プール】&#10;有形固定資産減価償却率">
          <a:extLst>
            <a:ext uri="{FF2B5EF4-FFF2-40B4-BE49-F238E27FC236}">
              <a16:creationId xmlns:a16="http://schemas.microsoft.com/office/drawing/2014/main" id="{4DAF3936-4F05-470E-9063-9E7F54247526}"/>
            </a:ext>
          </a:extLst>
        </xdr:cNvPr>
        <xdr:cNvSpPr txBox="1"/>
      </xdr:nvSpPr>
      <xdr:spPr>
        <a:xfrm>
          <a:off x="2705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124223</xdr:rowOff>
    </xdr:from>
    <xdr:ext cx="405111" cy="259045"/>
    <xdr:sp macro="" textlink="">
      <xdr:nvSpPr>
        <xdr:cNvPr id="99" name="n_3aveValue【体育館・プール】&#10;有形固定資産減価償却率">
          <a:extLst>
            <a:ext uri="{FF2B5EF4-FFF2-40B4-BE49-F238E27FC236}">
              <a16:creationId xmlns:a16="http://schemas.microsoft.com/office/drawing/2014/main" id="{0DEA42CD-D938-4A69-9A70-E009D2A81F42}"/>
            </a:ext>
          </a:extLst>
        </xdr:cNvPr>
        <xdr:cNvSpPr txBox="1"/>
      </xdr:nvSpPr>
      <xdr:spPr>
        <a:xfrm>
          <a:off x="1816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101363</xdr:rowOff>
    </xdr:from>
    <xdr:ext cx="405111" cy="259045"/>
    <xdr:sp macro="" textlink="">
      <xdr:nvSpPr>
        <xdr:cNvPr id="100" name="n_4aveValue【体育館・プール】&#10;有形固定資産減価償却率">
          <a:extLst>
            <a:ext uri="{FF2B5EF4-FFF2-40B4-BE49-F238E27FC236}">
              <a16:creationId xmlns:a16="http://schemas.microsoft.com/office/drawing/2014/main" id="{1BA0A8A1-A0C9-497F-A629-9467DA1B474B}"/>
            </a:ext>
          </a:extLst>
        </xdr:cNvPr>
        <xdr:cNvSpPr txBox="1"/>
      </xdr:nvSpPr>
      <xdr:spPr>
        <a:xfrm>
          <a:off x="927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170197</xdr:rowOff>
    </xdr:from>
    <xdr:ext cx="405111" cy="259045"/>
    <xdr:sp macro="" textlink="">
      <xdr:nvSpPr>
        <xdr:cNvPr id="101" name="n_1mainValue【体育館・プール】&#10;有形固定資産減価償却率">
          <a:extLst>
            <a:ext uri="{FF2B5EF4-FFF2-40B4-BE49-F238E27FC236}">
              <a16:creationId xmlns:a16="http://schemas.microsoft.com/office/drawing/2014/main" id="{7EA4BE7D-AC49-4A72-8E40-4B5C13835391}"/>
            </a:ext>
          </a:extLst>
        </xdr:cNvPr>
        <xdr:cNvSpPr txBox="1"/>
      </xdr:nvSpPr>
      <xdr:spPr>
        <a:xfrm>
          <a:off x="3582044" y="942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156481</xdr:rowOff>
    </xdr:from>
    <xdr:ext cx="405111" cy="259045"/>
    <xdr:sp macro="" textlink="">
      <xdr:nvSpPr>
        <xdr:cNvPr id="102" name="n_2mainValue【体育館・プール】&#10;有形固定資産減価償却率">
          <a:extLst>
            <a:ext uri="{FF2B5EF4-FFF2-40B4-BE49-F238E27FC236}">
              <a16:creationId xmlns:a16="http://schemas.microsoft.com/office/drawing/2014/main" id="{3B21FFB7-A749-41B0-98B8-2437D4886A09}"/>
            </a:ext>
          </a:extLst>
        </xdr:cNvPr>
        <xdr:cNvSpPr txBox="1"/>
      </xdr:nvSpPr>
      <xdr:spPr>
        <a:xfrm>
          <a:off x="2705744" y="941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103903</xdr:rowOff>
    </xdr:from>
    <xdr:ext cx="405111" cy="259045"/>
    <xdr:sp macro="" textlink="">
      <xdr:nvSpPr>
        <xdr:cNvPr id="103" name="n_3mainValue【体育館・プール】&#10;有形固定資産減価償却率">
          <a:extLst>
            <a:ext uri="{FF2B5EF4-FFF2-40B4-BE49-F238E27FC236}">
              <a16:creationId xmlns:a16="http://schemas.microsoft.com/office/drawing/2014/main" id="{8DE37D49-FA28-48C0-B8F1-4A20946CCF31}"/>
            </a:ext>
          </a:extLst>
        </xdr:cNvPr>
        <xdr:cNvSpPr txBox="1"/>
      </xdr:nvSpPr>
      <xdr:spPr>
        <a:xfrm>
          <a:off x="1816744" y="936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49039</xdr:rowOff>
    </xdr:from>
    <xdr:ext cx="405111" cy="259045"/>
    <xdr:sp macro="" textlink="">
      <xdr:nvSpPr>
        <xdr:cNvPr id="104" name="n_4mainValue【体育館・プール】&#10;有形固定資産減価償却率">
          <a:extLst>
            <a:ext uri="{FF2B5EF4-FFF2-40B4-BE49-F238E27FC236}">
              <a16:creationId xmlns:a16="http://schemas.microsoft.com/office/drawing/2014/main" id="{A91EE044-9F9B-43D9-A5C7-C6329062676C}"/>
            </a:ext>
          </a:extLst>
        </xdr:cNvPr>
        <xdr:cNvSpPr txBox="1"/>
      </xdr:nvSpPr>
      <xdr:spPr>
        <a:xfrm>
          <a:off x="927744" y="9307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AC3FB006-3264-4F7C-A45E-AEE7DEAF1DE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BB3FBEB8-F3C1-43D9-98A0-17A84C35879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1B14512E-68D7-47EF-9D5C-6AD4BE6166C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09058231-989A-497B-A786-7D6C935CF3E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B4890033-8564-432F-A64A-65BB3744B1E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6FCE606C-C2D9-4C04-9BEC-A8EE8FCB2EE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47581B74-D911-4B71-B6C0-E905D09655B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4686200E-943F-4975-9177-3D0BC183666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77ED98FD-555C-48D1-9050-98384E6B137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B38C87EF-21F9-4FE6-B39B-AABBD1EDC10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73D7E489-03A3-4FC2-AC6B-8EF144A6A95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2254BAB8-D0A1-4720-9992-F0CB568A53F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CD2A5EF6-09F5-44FD-8233-8C08ED5C5A7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F6D85A06-A6CB-4728-B0D7-F5B0779348B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4F4C8A18-E387-44D6-A2FD-928A7ABA6A9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FEB381D7-AD48-4867-A52C-259305F7E97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8C21ABEB-425D-497B-A35E-47C3901810F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2AD70B42-2FAE-4C91-B0BA-FA296C28BEC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489AEDB7-2769-4441-A017-C0F6C99CD3D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F4D2E169-BA2B-418E-9960-6413787F94A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4DB4B7C5-AEEF-41EC-9548-5C4BF5D0D45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5251D8EA-F933-4F68-AB5D-65349934AC9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86B88270-7237-4C70-B0E7-EA29E3CE8B1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63</xdr:row>
      <xdr:rowOff>106680</xdr:rowOff>
    </xdr:to>
    <xdr:cxnSp macro="">
      <xdr:nvCxnSpPr>
        <xdr:cNvPr id="128" name="直線コネクタ 127">
          <a:extLst>
            <a:ext uri="{FF2B5EF4-FFF2-40B4-BE49-F238E27FC236}">
              <a16:creationId xmlns:a16="http://schemas.microsoft.com/office/drawing/2014/main" id="{025F5DDC-1878-432F-8713-90A1E258B353}"/>
            </a:ext>
          </a:extLst>
        </xdr:cNvPr>
        <xdr:cNvCxnSpPr/>
      </xdr:nvCxnSpPr>
      <xdr:spPr>
        <a:xfrm flipV="1">
          <a:off x="10476865" y="959548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110507</xdr:rowOff>
    </xdr:from>
    <xdr:ext cx="469744" cy="259045"/>
    <xdr:sp macro="" textlink="">
      <xdr:nvSpPr>
        <xdr:cNvPr id="129" name="【体育館・プール】&#10;一人当たり面積最小値テキスト">
          <a:extLst>
            <a:ext uri="{FF2B5EF4-FFF2-40B4-BE49-F238E27FC236}">
              <a16:creationId xmlns:a16="http://schemas.microsoft.com/office/drawing/2014/main" id="{D1F7E4E1-F23A-4BD9-8C5E-B042CE563F63}"/>
            </a:ext>
          </a:extLst>
        </xdr:cNvPr>
        <xdr:cNvSpPr txBox="1"/>
      </xdr:nvSpPr>
      <xdr:spPr>
        <a:xfrm>
          <a:off x="10515600"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106680</xdr:rowOff>
    </xdr:from>
    <xdr:to>
      <xdr:col>55</xdr:col>
      <xdr:colOff>88900</xdr:colOff>
      <xdr:row>63</xdr:row>
      <xdr:rowOff>106680</xdr:rowOff>
    </xdr:to>
    <xdr:cxnSp macro="">
      <xdr:nvCxnSpPr>
        <xdr:cNvPr id="130" name="直線コネクタ 129">
          <a:extLst>
            <a:ext uri="{FF2B5EF4-FFF2-40B4-BE49-F238E27FC236}">
              <a16:creationId xmlns:a16="http://schemas.microsoft.com/office/drawing/2014/main" id="{9BF6F1F8-7720-40A0-A4EF-879604ED9D99}"/>
            </a:ext>
          </a:extLst>
        </xdr:cNvPr>
        <xdr:cNvCxnSpPr/>
      </xdr:nvCxnSpPr>
      <xdr:spPr>
        <a:xfrm>
          <a:off x="10388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131" name="【体育館・プール】&#10;一人当たり面積最大値テキスト">
          <a:extLst>
            <a:ext uri="{FF2B5EF4-FFF2-40B4-BE49-F238E27FC236}">
              <a16:creationId xmlns:a16="http://schemas.microsoft.com/office/drawing/2014/main" id="{C02C0955-8FCD-48A6-A79C-52FA6E6DE974}"/>
            </a:ext>
          </a:extLst>
        </xdr:cNvPr>
        <xdr:cNvSpPr txBox="1"/>
      </xdr:nvSpPr>
      <xdr:spPr>
        <a:xfrm>
          <a:off x="10515600" y="937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132" name="直線コネクタ 131">
          <a:extLst>
            <a:ext uri="{FF2B5EF4-FFF2-40B4-BE49-F238E27FC236}">
              <a16:creationId xmlns:a16="http://schemas.microsoft.com/office/drawing/2014/main" id="{0AF9E324-F5A8-4C70-A06D-C122AE159A43}"/>
            </a:ext>
          </a:extLst>
        </xdr:cNvPr>
        <xdr:cNvCxnSpPr/>
      </xdr:nvCxnSpPr>
      <xdr:spPr>
        <a:xfrm>
          <a:off x="10388600" y="959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103522</xdr:rowOff>
    </xdr:from>
    <xdr:ext cx="469744" cy="259045"/>
    <xdr:sp macro="" textlink="">
      <xdr:nvSpPr>
        <xdr:cNvPr id="133" name="【体育館・プール】&#10;一人当たり面積平均値テキスト">
          <a:extLst>
            <a:ext uri="{FF2B5EF4-FFF2-40B4-BE49-F238E27FC236}">
              <a16:creationId xmlns:a16="http://schemas.microsoft.com/office/drawing/2014/main" id="{9B26157D-CAFB-45A4-864C-DC3AAD6F7E5D}"/>
            </a:ext>
          </a:extLst>
        </xdr:cNvPr>
        <xdr:cNvSpPr txBox="1"/>
      </xdr:nvSpPr>
      <xdr:spPr>
        <a:xfrm>
          <a:off x="10515600" y="1039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80645</xdr:rowOff>
    </xdr:from>
    <xdr:to>
      <xdr:col>55</xdr:col>
      <xdr:colOff>50800</xdr:colOff>
      <xdr:row>62</xdr:row>
      <xdr:rowOff>10795</xdr:rowOff>
    </xdr:to>
    <xdr:sp macro="" textlink="">
      <xdr:nvSpPr>
        <xdr:cNvPr id="134" name="フローチャート: 判断 133">
          <a:extLst>
            <a:ext uri="{FF2B5EF4-FFF2-40B4-BE49-F238E27FC236}">
              <a16:creationId xmlns:a16="http://schemas.microsoft.com/office/drawing/2014/main" id="{B09C3936-ABED-4C4D-B8FB-D94C2477A4E6}"/>
            </a:ext>
          </a:extLst>
        </xdr:cNvPr>
        <xdr:cNvSpPr/>
      </xdr:nvSpPr>
      <xdr:spPr>
        <a:xfrm>
          <a:off x="104267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135" name="フローチャート: 判断 134">
          <a:extLst>
            <a:ext uri="{FF2B5EF4-FFF2-40B4-BE49-F238E27FC236}">
              <a16:creationId xmlns:a16="http://schemas.microsoft.com/office/drawing/2014/main" id="{D6A4197A-D911-45DE-BB28-B7B10B553312}"/>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139700</xdr:rowOff>
    </xdr:from>
    <xdr:to>
      <xdr:col>46</xdr:col>
      <xdr:colOff>38100</xdr:colOff>
      <xdr:row>62</xdr:row>
      <xdr:rowOff>69850</xdr:rowOff>
    </xdr:to>
    <xdr:sp macro="" textlink="">
      <xdr:nvSpPr>
        <xdr:cNvPr id="136" name="フローチャート: 判断 135">
          <a:extLst>
            <a:ext uri="{FF2B5EF4-FFF2-40B4-BE49-F238E27FC236}">
              <a16:creationId xmlns:a16="http://schemas.microsoft.com/office/drawing/2014/main" id="{A11AEE14-16A1-4DE3-B4C1-68180FF5498B}"/>
            </a:ext>
          </a:extLst>
        </xdr:cNvPr>
        <xdr:cNvSpPr/>
      </xdr:nvSpPr>
      <xdr:spPr>
        <a:xfrm>
          <a:off x="8699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137" name="フローチャート: 判断 136">
          <a:extLst>
            <a:ext uri="{FF2B5EF4-FFF2-40B4-BE49-F238E27FC236}">
              <a16:creationId xmlns:a16="http://schemas.microsoft.com/office/drawing/2014/main" id="{8B333875-CDAB-4E2D-A114-E63B07571154}"/>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138" name="フローチャート: 判断 137">
          <a:extLst>
            <a:ext uri="{FF2B5EF4-FFF2-40B4-BE49-F238E27FC236}">
              <a16:creationId xmlns:a16="http://schemas.microsoft.com/office/drawing/2014/main" id="{E72CBB1D-665A-447E-BF62-12DCAD20CA29}"/>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7916A816-C7B9-4314-9B19-0044C2A5335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318F6653-99B1-4212-91CD-0F355A72DF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A968A651-29BB-4C78-8AE5-C7918A8CD2B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4EFC5380-33E0-4EBD-BFBE-2CFA65BD7F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0049814-83E2-49D2-9D0D-14B8445F917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141605</xdr:rowOff>
    </xdr:from>
    <xdr:to>
      <xdr:col>55</xdr:col>
      <xdr:colOff>50800</xdr:colOff>
      <xdr:row>62</xdr:row>
      <xdr:rowOff>71755</xdr:rowOff>
    </xdr:to>
    <xdr:sp macro="" textlink="">
      <xdr:nvSpPr>
        <xdr:cNvPr id="144" name="楕円 143">
          <a:extLst>
            <a:ext uri="{FF2B5EF4-FFF2-40B4-BE49-F238E27FC236}">
              <a16:creationId xmlns:a16="http://schemas.microsoft.com/office/drawing/2014/main" id="{1E90E8A3-441A-4F18-85A5-4DEF36D4D2D4}"/>
            </a:ext>
          </a:extLst>
        </xdr:cNvPr>
        <xdr:cNvSpPr/>
      </xdr:nvSpPr>
      <xdr:spPr>
        <a:xfrm>
          <a:off x="104267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120032</xdr:rowOff>
    </xdr:from>
    <xdr:ext cx="469744" cy="259045"/>
    <xdr:sp macro="" textlink="">
      <xdr:nvSpPr>
        <xdr:cNvPr id="145" name="【体育館・プール】&#10;一人当たり面積該当値テキスト">
          <a:extLst>
            <a:ext uri="{FF2B5EF4-FFF2-40B4-BE49-F238E27FC236}">
              <a16:creationId xmlns:a16="http://schemas.microsoft.com/office/drawing/2014/main" id="{B7E3EFEC-464E-4EAC-A440-0ABFB6281234}"/>
            </a:ext>
          </a:extLst>
        </xdr:cNvPr>
        <xdr:cNvSpPr txBox="1"/>
      </xdr:nvSpPr>
      <xdr:spPr>
        <a:xfrm>
          <a:off x="10515600" y="1057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149225</xdr:rowOff>
    </xdr:from>
    <xdr:to>
      <xdr:col>50</xdr:col>
      <xdr:colOff>165100</xdr:colOff>
      <xdr:row>62</xdr:row>
      <xdr:rowOff>79375</xdr:rowOff>
    </xdr:to>
    <xdr:sp macro="" textlink="">
      <xdr:nvSpPr>
        <xdr:cNvPr id="146" name="楕円 145">
          <a:extLst>
            <a:ext uri="{FF2B5EF4-FFF2-40B4-BE49-F238E27FC236}">
              <a16:creationId xmlns:a16="http://schemas.microsoft.com/office/drawing/2014/main" id="{D605B6C5-4A41-4293-BEFD-688244764508}"/>
            </a:ext>
          </a:extLst>
        </xdr:cNvPr>
        <xdr:cNvSpPr/>
      </xdr:nvSpPr>
      <xdr:spPr>
        <a:xfrm>
          <a:off x="9588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20955</xdr:rowOff>
    </xdr:from>
    <xdr:to>
      <xdr:col>55</xdr:col>
      <xdr:colOff>0</xdr:colOff>
      <xdr:row>62</xdr:row>
      <xdr:rowOff>28575</xdr:rowOff>
    </xdr:to>
    <xdr:cxnSp macro="">
      <xdr:nvCxnSpPr>
        <xdr:cNvPr id="147" name="直線コネクタ 146">
          <a:extLst>
            <a:ext uri="{FF2B5EF4-FFF2-40B4-BE49-F238E27FC236}">
              <a16:creationId xmlns:a16="http://schemas.microsoft.com/office/drawing/2014/main" id="{4129B0D2-1613-4D7B-B9B8-2D1A1CE58FE0}"/>
            </a:ext>
          </a:extLst>
        </xdr:cNvPr>
        <xdr:cNvCxnSpPr/>
      </xdr:nvCxnSpPr>
      <xdr:spPr>
        <a:xfrm flipV="1">
          <a:off x="9639300" y="106508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120650</xdr:rowOff>
    </xdr:from>
    <xdr:to>
      <xdr:col>46</xdr:col>
      <xdr:colOff>38100</xdr:colOff>
      <xdr:row>62</xdr:row>
      <xdr:rowOff>50800</xdr:rowOff>
    </xdr:to>
    <xdr:sp macro="" textlink="">
      <xdr:nvSpPr>
        <xdr:cNvPr id="148" name="楕円 147">
          <a:extLst>
            <a:ext uri="{FF2B5EF4-FFF2-40B4-BE49-F238E27FC236}">
              <a16:creationId xmlns:a16="http://schemas.microsoft.com/office/drawing/2014/main" id="{EF52F3C9-B622-4B33-878B-2F7D5E15BEA8}"/>
            </a:ext>
          </a:extLst>
        </xdr:cNvPr>
        <xdr:cNvSpPr/>
      </xdr:nvSpPr>
      <xdr:spPr>
        <a:xfrm>
          <a:off x="8699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0</xdr:rowOff>
    </xdr:from>
    <xdr:to>
      <xdr:col>50</xdr:col>
      <xdr:colOff>114300</xdr:colOff>
      <xdr:row>62</xdr:row>
      <xdr:rowOff>28575</xdr:rowOff>
    </xdr:to>
    <xdr:cxnSp macro="">
      <xdr:nvCxnSpPr>
        <xdr:cNvPr id="149" name="直線コネクタ 148">
          <a:extLst>
            <a:ext uri="{FF2B5EF4-FFF2-40B4-BE49-F238E27FC236}">
              <a16:creationId xmlns:a16="http://schemas.microsoft.com/office/drawing/2014/main" id="{E0453BBF-097A-479E-98A2-D3FA642CCC92}"/>
            </a:ext>
          </a:extLst>
        </xdr:cNvPr>
        <xdr:cNvCxnSpPr/>
      </xdr:nvCxnSpPr>
      <xdr:spPr>
        <a:xfrm>
          <a:off x="8750300" y="10629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128270</xdr:rowOff>
    </xdr:from>
    <xdr:to>
      <xdr:col>41</xdr:col>
      <xdr:colOff>101600</xdr:colOff>
      <xdr:row>62</xdr:row>
      <xdr:rowOff>58420</xdr:rowOff>
    </xdr:to>
    <xdr:sp macro="" textlink="">
      <xdr:nvSpPr>
        <xdr:cNvPr id="150" name="楕円 149">
          <a:extLst>
            <a:ext uri="{FF2B5EF4-FFF2-40B4-BE49-F238E27FC236}">
              <a16:creationId xmlns:a16="http://schemas.microsoft.com/office/drawing/2014/main" id="{80FAD979-2644-4A83-B40C-3BD9EB712EA5}"/>
            </a:ext>
          </a:extLst>
        </xdr:cNvPr>
        <xdr:cNvSpPr/>
      </xdr:nvSpPr>
      <xdr:spPr>
        <a:xfrm>
          <a:off x="7810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0</xdr:rowOff>
    </xdr:from>
    <xdr:to>
      <xdr:col>45</xdr:col>
      <xdr:colOff>177800</xdr:colOff>
      <xdr:row>62</xdr:row>
      <xdr:rowOff>7620</xdr:rowOff>
    </xdr:to>
    <xdr:cxnSp macro="">
      <xdr:nvCxnSpPr>
        <xdr:cNvPr id="151" name="直線コネクタ 150">
          <a:extLst>
            <a:ext uri="{FF2B5EF4-FFF2-40B4-BE49-F238E27FC236}">
              <a16:creationId xmlns:a16="http://schemas.microsoft.com/office/drawing/2014/main" id="{8D9983AB-365E-458D-878E-9D0CE448081E}"/>
            </a:ext>
          </a:extLst>
        </xdr:cNvPr>
        <xdr:cNvCxnSpPr/>
      </xdr:nvCxnSpPr>
      <xdr:spPr>
        <a:xfrm flipV="1">
          <a:off x="7861300" y="1062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135890</xdr:rowOff>
    </xdr:from>
    <xdr:to>
      <xdr:col>36</xdr:col>
      <xdr:colOff>165100</xdr:colOff>
      <xdr:row>62</xdr:row>
      <xdr:rowOff>66040</xdr:rowOff>
    </xdr:to>
    <xdr:sp macro="" textlink="">
      <xdr:nvSpPr>
        <xdr:cNvPr id="152" name="楕円 151">
          <a:extLst>
            <a:ext uri="{FF2B5EF4-FFF2-40B4-BE49-F238E27FC236}">
              <a16:creationId xmlns:a16="http://schemas.microsoft.com/office/drawing/2014/main" id="{83C0E816-F4E7-4B7C-BF2D-1F97245019A8}"/>
            </a:ext>
          </a:extLst>
        </xdr:cNvPr>
        <xdr:cNvSpPr/>
      </xdr:nvSpPr>
      <xdr:spPr>
        <a:xfrm>
          <a:off x="692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7620</xdr:rowOff>
    </xdr:from>
    <xdr:to>
      <xdr:col>41</xdr:col>
      <xdr:colOff>50800</xdr:colOff>
      <xdr:row>62</xdr:row>
      <xdr:rowOff>15240</xdr:rowOff>
    </xdr:to>
    <xdr:cxnSp macro="">
      <xdr:nvCxnSpPr>
        <xdr:cNvPr id="153" name="直線コネクタ 152">
          <a:extLst>
            <a:ext uri="{FF2B5EF4-FFF2-40B4-BE49-F238E27FC236}">
              <a16:creationId xmlns:a16="http://schemas.microsoft.com/office/drawing/2014/main" id="{F9B9FE1C-A4F3-4D58-8F31-40A52AB635C1}"/>
            </a:ext>
          </a:extLst>
        </xdr:cNvPr>
        <xdr:cNvCxnSpPr/>
      </xdr:nvCxnSpPr>
      <xdr:spPr>
        <a:xfrm flipV="1">
          <a:off x="6972300" y="1063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154" name="n_1aveValue【体育館・プール】&#10;一人当たり面積">
          <a:extLst>
            <a:ext uri="{FF2B5EF4-FFF2-40B4-BE49-F238E27FC236}">
              <a16:creationId xmlns:a16="http://schemas.microsoft.com/office/drawing/2014/main" id="{47D5C1DA-D840-4455-A882-9B1B7B17C351}"/>
            </a:ext>
          </a:extLst>
        </xdr:cNvPr>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60977</xdr:rowOff>
    </xdr:from>
    <xdr:ext cx="469744" cy="259045"/>
    <xdr:sp macro="" textlink="">
      <xdr:nvSpPr>
        <xdr:cNvPr id="155" name="n_2aveValue【体育館・プール】&#10;一人当たり面積">
          <a:extLst>
            <a:ext uri="{FF2B5EF4-FFF2-40B4-BE49-F238E27FC236}">
              <a16:creationId xmlns:a16="http://schemas.microsoft.com/office/drawing/2014/main" id="{A2178E59-584F-4AA3-A3B1-17D4DC06F704}"/>
            </a:ext>
          </a:extLst>
        </xdr:cNvPr>
        <xdr:cNvSpPr txBox="1"/>
      </xdr:nvSpPr>
      <xdr:spPr>
        <a:xfrm>
          <a:off x="8515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156" name="n_3aveValue【体育館・プール】&#10;一人当たり面積">
          <a:extLst>
            <a:ext uri="{FF2B5EF4-FFF2-40B4-BE49-F238E27FC236}">
              <a16:creationId xmlns:a16="http://schemas.microsoft.com/office/drawing/2014/main" id="{1C89C461-C5D2-41CA-A0BE-940700116006}"/>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157" name="n_4aveValue【体育館・プール】&#10;一人当たり面積">
          <a:extLst>
            <a:ext uri="{FF2B5EF4-FFF2-40B4-BE49-F238E27FC236}">
              <a16:creationId xmlns:a16="http://schemas.microsoft.com/office/drawing/2014/main" id="{5AC917EE-C40F-4938-A2D3-6738E8234A64}"/>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70502</xdr:rowOff>
    </xdr:from>
    <xdr:ext cx="469744" cy="259045"/>
    <xdr:sp macro="" textlink="">
      <xdr:nvSpPr>
        <xdr:cNvPr id="158" name="n_1mainValue【体育館・プール】&#10;一人当たり面積">
          <a:extLst>
            <a:ext uri="{FF2B5EF4-FFF2-40B4-BE49-F238E27FC236}">
              <a16:creationId xmlns:a16="http://schemas.microsoft.com/office/drawing/2014/main" id="{BA3B8AD9-42F9-47F5-80C2-47905ED8CA55}"/>
            </a:ext>
          </a:extLst>
        </xdr:cNvPr>
        <xdr:cNvSpPr txBox="1"/>
      </xdr:nvSpPr>
      <xdr:spPr>
        <a:xfrm>
          <a:off x="93917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67327</xdr:rowOff>
    </xdr:from>
    <xdr:ext cx="469744" cy="259045"/>
    <xdr:sp macro="" textlink="">
      <xdr:nvSpPr>
        <xdr:cNvPr id="159" name="n_2mainValue【体育館・プール】&#10;一人当たり面積">
          <a:extLst>
            <a:ext uri="{FF2B5EF4-FFF2-40B4-BE49-F238E27FC236}">
              <a16:creationId xmlns:a16="http://schemas.microsoft.com/office/drawing/2014/main" id="{F6A21424-CED3-4A31-BEAB-F18F9DBE3E48}"/>
            </a:ext>
          </a:extLst>
        </xdr:cNvPr>
        <xdr:cNvSpPr txBox="1"/>
      </xdr:nvSpPr>
      <xdr:spPr>
        <a:xfrm>
          <a:off x="8515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49547</xdr:rowOff>
    </xdr:from>
    <xdr:ext cx="469744" cy="259045"/>
    <xdr:sp macro="" textlink="">
      <xdr:nvSpPr>
        <xdr:cNvPr id="160" name="n_3mainValue【体育館・プール】&#10;一人当たり面積">
          <a:extLst>
            <a:ext uri="{FF2B5EF4-FFF2-40B4-BE49-F238E27FC236}">
              <a16:creationId xmlns:a16="http://schemas.microsoft.com/office/drawing/2014/main" id="{9ACA4D48-2A62-4389-90D3-1B78882919A8}"/>
            </a:ext>
          </a:extLst>
        </xdr:cNvPr>
        <xdr:cNvSpPr txBox="1"/>
      </xdr:nvSpPr>
      <xdr:spPr>
        <a:xfrm>
          <a:off x="7626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57167</xdr:rowOff>
    </xdr:from>
    <xdr:ext cx="469744" cy="259045"/>
    <xdr:sp macro="" textlink="">
      <xdr:nvSpPr>
        <xdr:cNvPr id="161" name="n_4mainValue【体育館・プール】&#10;一人当たり面積">
          <a:extLst>
            <a:ext uri="{FF2B5EF4-FFF2-40B4-BE49-F238E27FC236}">
              <a16:creationId xmlns:a16="http://schemas.microsoft.com/office/drawing/2014/main" id="{2AA1905C-2B49-4539-9D43-8CD46503BE31}"/>
            </a:ext>
          </a:extLst>
        </xdr:cNvPr>
        <xdr:cNvSpPr txBox="1"/>
      </xdr:nvSpPr>
      <xdr:spPr>
        <a:xfrm>
          <a:off x="6737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664ED4B4-8DF5-4B4A-AE00-59194E594A8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CDC061C2-E16D-4B89-976C-1A1BA8EFE55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2184B68B-7344-4865-9072-852D0BFA728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A6054147-14C5-43CC-A758-1D6DE2A4384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F14A2B1C-73EC-458F-9DB8-E949656216D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3634B842-DE77-407E-B648-CC3DC6D6F66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AA726C3D-C888-4AEF-BFE3-C3FEF38FA92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5F3EB9F7-42EF-4FC6-B609-37F8FD83411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AE05864A-F1BD-4D8A-9327-159A6FCDEAB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EF1A308C-8165-4572-BC0B-1FD4348E6F1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3F615491-31A4-41D5-87A1-C10E5C731EC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3" name="直線コネクタ 172">
          <a:extLst>
            <a:ext uri="{FF2B5EF4-FFF2-40B4-BE49-F238E27FC236}">
              <a16:creationId xmlns:a16="http://schemas.microsoft.com/office/drawing/2014/main" id="{B296EEA1-04D9-4E20-9DDB-ABA86F731FA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4" name="テキスト ボックス 173">
          <a:extLst>
            <a:ext uri="{FF2B5EF4-FFF2-40B4-BE49-F238E27FC236}">
              <a16:creationId xmlns:a16="http://schemas.microsoft.com/office/drawing/2014/main" id="{D1286C69-9F4C-4DE6-91C1-AFCEC3A5BDD5}"/>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5" name="直線コネクタ 174">
          <a:extLst>
            <a:ext uri="{FF2B5EF4-FFF2-40B4-BE49-F238E27FC236}">
              <a16:creationId xmlns:a16="http://schemas.microsoft.com/office/drawing/2014/main" id="{E41DD7EF-B022-419B-AC56-C8FB2FC86148}"/>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6" name="テキスト ボックス 175">
          <a:extLst>
            <a:ext uri="{FF2B5EF4-FFF2-40B4-BE49-F238E27FC236}">
              <a16:creationId xmlns:a16="http://schemas.microsoft.com/office/drawing/2014/main" id="{7D457834-6BB5-4072-877A-EF6BCE8781A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7" name="直線コネクタ 176">
          <a:extLst>
            <a:ext uri="{FF2B5EF4-FFF2-40B4-BE49-F238E27FC236}">
              <a16:creationId xmlns:a16="http://schemas.microsoft.com/office/drawing/2014/main" id="{7EAD776F-E72E-4809-B3D3-2EBF14138DF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8" name="テキスト ボックス 177">
          <a:extLst>
            <a:ext uri="{FF2B5EF4-FFF2-40B4-BE49-F238E27FC236}">
              <a16:creationId xmlns:a16="http://schemas.microsoft.com/office/drawing/2014/main" id="{38418078-800B-4081-BEA3-FC54379F35F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9" name="直線コネクタ 178">
          <a:extLst>
            <a:ext uri="{FF2B5EF4-FFF2-40B4-BE49-F238E27FC236}">
              <a16:creationId xmlns:a16="http://schemas.microsoft.com/office/drawing/2014/main" id="{9163F938-FA22-4592-8387-B84DEB49FD8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0" name="テキスト ボックス 179">
          <a:extLst>
            <a:ext uri="{FF2B5EF4-FFF2-40B4-BE49-F238E27FC236}">
              <a16:creationId xmlns:a16="http://schemas.microsoft.com/office/drawing/2014/main" id="{4726D4A4-0AD9-4A45-BD7E-7217653986E6}"/>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06531581-2B28-4211-8562-5E455D03027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2" name="テキスト ボックス 181">
          <a:extLst>
            <a:ext uri="{FF2B5EF4-FFF2-40B4-BE49-F238E27FC236}">
              <a16:creationId xmlns:a16="http://schemas.microsoft.com/office/drawing/2014/main" id="{2227CB5F-4BDA-41AB-AEDF-CBF1C68564E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87A23356-0FCA-4FA5-93A4-7519C580487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42672</xdr:rowOff>
    </xdr:from>
    <xdr:to>
      <xdr:col>24</xdr:col>
      <xdr:colOff>62865</xdr:colOff>
      <xdr:row>86</xdr:row>
      <xdr:rowOff>38100</xdr:rowOff>
    </xdr:to>
    <xdr:cxnSp macro="">
      <xdr:nvCxnSpPr>
        <xdr:cNvPr id="184" name="直線コネクタ 183">
          <a:extLst>
            <a:ext uri="{FF2B5EF4-FFF2-40B4-BE49-F238E27FC236}">
              <a16:creationId xmlns:a16="http://schemas.microsoft.com/office/drawing/2014/main" id="{88A79E50-6EB0-4410-8882-127005D6BDE2}"/>
            </a:ext>
          </a:extLst>
        </xdr:cNvPr>
        <xdr:cNvCxnSpPr/>
      </xdr:nvCxnSpPr>
      <xdr:spPr>
        <a:xfrm flipV="1">
          <a:off x="4634865" y="1341577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5" name="【福祉施設】&#10;有形固定資産減価償却率最小値テキスト">
          <a:extLst>
            <a:ext uri="{FF2B5EF4-FFF2-40B4-BE49-F238E27FC236}">
              <a16:creationId xmlns:a16="http://schemas.microsoft.com/office/drawing/2014/main" id="{90BEFE8C-59DC-4C31-A98B-E134251B847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6" name="直線コネクタ 185">
          <a:extLst>
            <a:ext uri="{FF2B5EF4-FFF2-40B4-BE49-F238E27FC236}">
              <a16:creationId xmlns:a16="http://schemas.microsoft.com/office/drawing/2014/main" id="{612481D2-1A5B-4099-9623-665EC275FF9B}"/>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160799</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28735353-6D7F-4EC6-8ACE-878AD6D1B4DE}"/>
            </a:ext>
          </a:extLst>
        </xdr:cNvPr>
        <xdr:cNvSpPr txBox="1"/>
      </xdr:nvSpPr>
      <xdr:spPr>
        <a:xfrm>
          <a:off x="4673600" y="1319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42672</xdr:rowOff>
    </xdr:from>
    <xdr:to>
      <xdr:col>24</xdr:col>
      <xdr:colOff>152400</xdr:colOff>
      <xdr:row>78</xdr:row>
      <xdr:rowOff>42672</xdr:rowOff>
    </xdr:to>
    <xdr:cxnSp macro="">
      <xdr:nvCxnSpPr>
        <xdr:cNvPr id="188" name="直線コネクタ 187">
          <a:extLst>
            <a:ext uri="{FF2B5EF4-FFF2-40B4-BE49-F238E27FC236}">
              <a16:creationId xmlns:a16="http://schemas.microsoft.com/office/drawing/2014/main" id="{57A3DAB2-6C0E-4AF0-A23E-61980DCBE797}"/>
            </a:ext>
          </a:extLst>
        </xdr:cNvPr>
        <xdr:cNvCxnSpPr/>
      </xdr:nvCxnSpPr>
      <xdr:spPr>
        <a:xfrm>
          <a:off x="4546600" y="1341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67327</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A97A9396-5B86-4F0E-A736-B0FDABA0D133}"/>
            </a:ext>
          </a:extLst>
        </xdr:cNvPr>
        <xdr:cNvSpPr txBox="1"/>
      </xdr:nvSpPr>
      <xdr:spPr>
        <a:xfrm>
          <a:off x="4673600"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190" name="フローチャート: 判断 189">
          <a:extLst>
            <a:ext uri="{FF2B5EF4-FFF2-40B4-BE49-F238E27FC236}">
              <a16:creationId xmlns:a16="http://schemas.microsoft.com/office/drawing/2014/main" id="{EFF1FE3B-15BC-4253-885E-E4EB5178E9C0}"/>
            </a:ext>
          </a:extLst>
        </xdr:cNvPr>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xdr:rowOff>
    </xdr:from>
    <xdr:to>
      <xdr:col>20</xdr:col>
      <xdr:colOff>38100</xdr:colOff>
      <xdr:row>81</xdr:row>
      <xdr:rowOff>114046</xdr:rowOff>
    </xdr:to>
    <xdr:sp macro="" textlink="">
      <xdr:nvSpPr>
        <xdr:cNvPr id="191" name="フローチャート: 判断 190">
          <a:extLst>
            <a:ext uri="{FF2B5EF4-FFF2-40B4-BE49-F238E27FC236}">
              <a16:creationId xmlns:a16="http://schemas.microsoft.com/office/drawing/2014/main" id="{95BA6FAD-3A21-4BCB-A553-6DFD50B595EE}"/>
            </a:ext>
          </a:extLst>
        </xdr:cNvPr>
        <xdr:cNvSpPr/>
      </xdr:nvSpPr>
      <xdr:spPr>
        <a:xfrm>
          <a:off x="3746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192" name="フローチャート: 判断 191">
          <a:extLst>
            <a:ext uri="{FF2B5EF4-FFF2-40B4-BE49-F238E27FC236}">
              <a16:creationId xmlns:a16="http://schemas.microsoft.com/office/drawing/2014/main" id="{28A9D4BA-9A8B-405A-984B-3EBAA42E4574}"/>
            </a:ext>
          </a:extLst>
        </xdr:cNvPr>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30735</xdr:rowOff>
    </xdr:from>
    <xdr:to>
      <xdr:col>10</xdr:col>
      <xdr:colOff>165100</xdr:colOff>
      <xdr:row>80</xdr:row>
      <xdr:rowOff>132335</xdr:rowOff>
    </xdr:to>
    <xdr:sp macro="" textlink="">
      <xdr:nvSpPr>
        <xdr:cNvPr id="193" name="フローチャート: 判断 192">
          <a:extLst>
            <a:ext uri="{FF2B5EF4-FFF2-40B4-BE49-F238E27FC236}">
              <a16:creationId xmlns:a16="http://schemas.microsoft.com/office/drawing/2014/main" id="{1FB5ABE3-AC95-4DCA-87FD-3A901566584A}"/>
            </a:ext>
          </a:extLst>
        </xdr:cNvPr>
        <xdr:cNvSpPr/>
      </xdr:nvSpPr>
      <xdr:spPr>
        <a:xfrm>
          <a:off x="1968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1015</xdr:rowOff>
    </xdr:from>
    <xdr:to>
      <xdr:col>6</xdr:col>
      <xdr:colOff>38100</xdr:colOff>
      <xdr:row>80</xdr:row>
      <xdr:rowOff>102615</xdr:rowOff>
    </xdr:to>
    <xdr:sp macro="" textlink="">
      <xdr:nvSpPr>
        <xdr:cNvPr id="194" name="フローチャート: 判断 193">
          <a:extLst>
            <a:ext uri="{FF2B5EF4-FFF2-40B4-BE49-F238E27FC236}">
              <a16:creationId xmlns:a16="http://schemas.microsoft.com/office/drawing/2014/main" id="{C675748E-C15B-4910-81CA-74BC4E99ED54}"/>
            </a:ext>
          </a:extLst>
        </xdr:cNvPr>
        <xdr:cNvSpPr/>
      </xdr:nvSpPr>
      <xdr:spPr>
        <a:xfrm>
          <a:off x="1079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D2F678D6-5BEB-4704-A9A1-B0354F98EB0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71428A96-63A1-4E0A-8E43-8A71D442747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457463AB-D701-492C-8C0A-6DD78759A7C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6705BE20-9F8E-4695-A6CE-0C41555CFDA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1043F53D-7275-4071-B8B7-334341E608C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142748</xdr:rowOff>
    </xdr:from>
    <xdr:to>
      <xdr:col>24</xdr:col>
      <xdr:colOff>114300</xdr:colOff>
      <xdr:row>82</xdr:row>
      <xdr:rowOff>72898</xdr:rowOff>
    </xdr:to>
    <xdr:sp macro="" textlink="">
      <xdr:nvSpPr>
        <xdr:cNvPr id="200" name="楕円 199">
          <a:extLst>
            <a:ext uri="{FF2B5EF4-FFF2-40B4-BE49-F238E27FC236}">
              <a16:creationId xmlns:a16="http://schemas.microsoft.com/office/drawing/2014/main" id="{DEE4E0F2-17BC-44EC-8F27-6BF50F96DC2C}"/>
            </a:ext>
          </a:extLst>
        </xdr:cNvPr>
        <xdr:cNvSpPr/>
      </xdr:nvSpPr>
      <xdr:spPr>
        <a:xfrm>
          <a:off x="4584700" y="140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121175</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09C9941F-633E-4977-A62F-7A5E07A6D791}"/>
            </a:ext>
          </a:extLst>
        </xdr:cNvPr>
        <xdr:cNvSpPr txBox="1"/>
      </xdr:nvSpPr>
      <xdr:spPr>
        <a:xfrm>
          <a:off x="4673600" y="1400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83313</xdr:rowOff>
    </xdr:from>
    <xdr:to>
      <xdr:col>20</xdr:col>
      <xdr:colOff>38100</xdr:colOff>
      <xdr:row>82</xdr:row>
      <xdr:rowOff>13463</xdr:rowOff>
    </xdr:to>
    <xdr:sp macro="" textlink="">
      <xdr:nvSpPr>
        <xdr:cNvPr id="202" name="楕円 201">
          <a:extLst>
            <a:ext uri="{FF2B5EF4-FFF2-40B4-BE49-F238E27FC236}">
              <a16:creationId xmlns:a16="http://schemas.microsoft.com/office/drawing/2014/main" id="{72A85601-A2AD-409D-B418-17CB5F93D1FB}"/>
            </a:ext>
          </a:extLst>
        </xdr:cNvPr>
        <xdr:cNvSpPr/>
      </xdr:nvSpPr>
      <xdr:spPr>
        <a:xfrm>
          <a:off x="3746500" y="13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134113</xdr:rowOff>
    </xdr:from>
    <xdr:to>
      <xdr:col>24</xdr:col>
      <xdr:colOff>63500</xdr:colOff>
      <xdr:row>82</xdr:row>
      <xdr:rowOff>22098</xdr:rowOff>
    </xdr:to>
    <xdr:cxnSp macro="">
      <xdr:nvCxnSpPr>
        <xdr:cNvPr id="203" name="直線コネクタ 202">
          <a:extLst>
            <a:ext uri="{FF2B5EF4-FFF2-40B4-BE49-F238E27FC236}">
              <a16:creationId xmlns:a16="http://schemas.microsoft.com/office/drawing/2014/main" id="{56B9DB75-FC70-4422-8DBC-353B2DC94CB6}"/>
            </a:ext>
          </a:extLst>
        </xdr:cNvPr>
        <xdr:cNvCxnSpPr/>
      </xdr:nvCxnSpPr>
      <xdr:spPr>
        <a:xfrm>
          <a:off x="3797300" y="14021563"/>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49022</xdr:rowOff>
    </xdr:from>
    <xdr:to>
      <xdr:col>15</xdr:col>
      <xdr:colOff>101600</xdr:colOff>
      <xdr:row>81</xdr:row>
      <xdr:rowOff>150622</xdr:rowOff>
    </xdr:to>
    <xdr:sp macro="" textlink="">
      <xdr:nvSpPr>
        <xdr:cNvPr id="204" name="楕円 203">
          <a:extLst>
            <a:ext uri="{FF2B5EF4-FFF2-40B4-BE49-F238E27FC236}">
              <a16:creationId xmlns:a16="http://schemas.microsoft.com/office/drawing/2014/main" id="{7CA5922A-6104-410C-B172-A57585F4ECC2}"/>
            </a:ext>
          </a:extLst>
        </xdr:cNvPr>
        <xdr:cNvSpPr/>
      </xdr:nvSpPr>
      <xdr:spPr>
        <a:xfrm>
          <a:off x="2857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99822</xdr:rowOff>
    </xdr:from>
    <xdr:to>
      <xdr:col>19</xdr:col>
      <xdr:colOff>177800</xdr:colOff>
      <xdr:row>81</xdr:row>
      <xdr:rowOff>134113</xdr:rowOff>
    </xdr:to>
    <xdr:cxnSp macro="">
      <xdr:nvCxnSpPr>
        <xdr:cNvPr id="205" name="直線コネクタ 204">
          <a:extLst>
            <a:ext uri="{FF2B5EF4-FFF2-40B4-BE49-F238E27FC236}">
              <a16:creationId xmlns:a16="http://schemas.microsoft.com/office/drawing/2014/main" id="{43567B6F-6B6E-4128-A1B5-94ABE28652DE}"/>
            </a:ext>
          </a:extLst>
        </xdr:cNvPr>
        <xdr:cNvCxnSpPr/>
      </xdr:nvCxnSpPr>
      <xdr:spPr>
        <a:xfrm>
          <a:off x="2908300" y="1398727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xdr:rowOff>
    </xdr:from>
    <xdr:to>
      <xdr:col>10</xdr:col>
      <xdr:colOff>165100</xdr:colOff>
      <xdr:row>81</xdr:row>
      <xdr:rowOff>116332</xdr:rowOff>
    </xdr:to>
    <xdr:sp macro="" textlink="">
      <xdr:nvSpPr>
        <xdr:cNvPr id="206" name="楕円 205">
          <a:extLst>
            <a:ext uri="{FF2B5EF4-FFF2-40B4-BE49-F238E27FC236}">
              <a16:creationId xmlns:a16="http://schemas.microsoft.com/office/drawing/2014/main" id="{CFE0C4B5-24DF-4411-A427-F6C5BA228751}"/>
            </a:ext>
          </a:extLst>
        </xdr:cNvPr>
        <xdr:cNvSpPr/>
      </xdr:nvSpPr>
      <xdr:spPr>
        <a:xfrm>
          <a:off x="19685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65532</xdr:rowOff>
    </xdr:from>
    <xdr:to>
      <xdr:col>15</xdr:col>
      <xdr:colOff>50800</xdr:colOff>
      <xdr:row>81</xdr:row>
      <xdr:rowOff>99822</xdr:rowOff>
    </xdr:to>
    <xdr:cxnSp macro="">
      <xdr:nvCxnSpPr>
        <xdr:cNvPr id="207" name="直線コネクタ 206">
          <a:extLst>
            <a:ext uri="{FF2B5EF4-FFF2-40B4-BE49-F238E27FC236}">
              <a16:creationId xmlns:a16="http://schemas.microsoft.com/office/drawing/2014/main" id="{32751178-3070-40BC-B6A7-F766D421DEC1}"/>
            </a:ext>
          </a:extLst>
        </xdr:cNvPr>
        <xdr:cNvCxnSpPr/>
      </xdr:nvCxnSpPr>
      <xdr:spPr>
        <a:xfrm>
          <a:off x="2019300" y="1395298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140463</xdr:rowOff>
    </xdr:from>
    <xdr:to>
      <xdr:col>6</xdr:col>
      <xdr:colOff>38100</xdr:colOff>
      <xdr:row>81</xdr:row>
      <xdr:rowOff>70613</xdr:rowOff>
    </xdr:to>
    <xdr:sp macro="" textlink="">
      <xdr:nvSpPr>
        <xdr:cNvPr id="208" name="楕円 207">
          <a:extLst>
            <a:ext uri="{FF2B5EF4-FFF2-40B4-BE49-F238E27FC236}">
              <a16:creationId xmlns:a16="http://schemas.microsoft.com/office/drawing/2014/main" id="{FB7B8607-8E52-4975-A543-33D7191628D1}"/>
            </a:ext>
          </a:extLst>
        </xdr:cNvPr>
        <xdr:cNvSpPr/>
      </xdr:nvSpPr>
      <xdr:spPr>
        <a:xfrm>
          <a:off x="1079500" y="138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19813</xdr:rowOff>
    </xdr:from>
    <xdr:to>
      <xdr:col>10</xdr:col>
      <xdr:colOff>114300</xdr:colOff>
      <xdr:row>81</xdr:row>
      <xdr:rowOff>65532</xdr:rowOff>
    </xdr:to>
    <xdr:cxnSp macro="">
      <xdr:nvCxnSpPr>
        <xdr:cNvPr id="209" name="直線コネクタ 208">
          <a:extLst>
            <a:ext uri="{FF2B5EF4-FFF2-40B4-BE49-F238E27FC236}">
              <a16:creationId xmlns:a16="http://schemas.microsoft.com/office/drawing/2014/main" id="{C1D6D0FD-8AB9-4839-BC0F-44E76360A481}"/>
            </a:ext>
          </a:extLst>
        </xdr:cNvPr>
        <xdr:cNvCxnSpPr/>
      </xdr:nvCxnSpPr>
      <xdr:spPr>
        <a:xfrm>
          <a:off x="1130300" y="1390726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130573</xdr:rowOff>
    </xdr:from>
    <xdr:ext cx="405111" cy="259045"/>
    <xdr:sp macro="" textlink="">
      <xdr:nvSpPr>
        <xdr:cNvPr id="210" name="n_1aveValue【福祉施設】&#10;有形固定資産減価償却率">
          <a:extLst>
            <a:ext uri="{FF2B5EF4-FFF2-40B4-BE49-F238E27FC236}">
              <a16:creationId xmlns:a16="http://schemas.microsoft.com/office/drawing/2014/main" id="{92DEB414-390A-4A43-8780-6A6D00E5C6CC}"/>
            </a:ext>
          </a:extLst>
        </xdr:cNvPr>
        <xdr:cNvSpPr txBox="1"/>
      </xdr:nvSpPr>
      <xdr:spPr>
        <a:xfrm>
          <a:off x="35820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211" name="n_2aveValue【福祉施設】&#10;有形固定資産減価償却率">
          <a:extLst>
            <a:ext uri="{FF2B5EF4-FFF2-40B4-BE49-F238E27FC236}">
              <a16:creationId xmlns:a16="http://schemas.microsoft.com/office/drawing/2014/main" id="{6757501E-8C72-460B-AC56-3267A5FC47C7}"/>
            </a:ext>
          </a:extLst>
        </xdr:cNvPr>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148862</xdr:rowOff>
    </xdr:from>
    <xdr:ext cx="405111" cy="259045"/>
    <xdr:sp macro="" textlink="">
      <xdr:nvSpPr>
        <xdr:cNvPr id="212" name="n_3aveValue【福祉施設】&#10;有形固定資産減価償却率">
          <a:extLst>
            <a:ext uri="{FF2B5EF4-FFF2-40B4-BE49-F238E27FC236}">
              <a16:creationId xmlns:a16="http://schemas.microsoft.com/office/drawing/2014/main" id="{1D0F7D94-0E40-4776-B281-6D63CCC222D0}"/>
            </a:ext>
          </a:extLst>
        </xdr:cNvPr>
        <xdr:cNvSpPr txBox="1"/>
      </xdr:nvSpPr>
      <xdr:spPr>
        <a:xfrm>
          <a:off x="1816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119142</xdr:rowOff>
    </xdr:from>
    <xdr:ext cx="405111" cy="259045"/>
    <xdr:sp macro="" textlink="">
      <xdr:nvSpPr>
        <xdr:cNvPr id="213" name="n_4aveValue【福祉施設】&#10;有形固定資産減価償却率">
          <a:extLst>
            <a:ext uri="{FF2B5EF4-FFF2-40B4-BE49-F238E27FC236}">
              <a16:creationId xmlns:a16="http://schemas.microsoft.com/office/drawing/2014/main" id="{32F290E7-68C6-45E0-ACE3-206E8E8CA362}"/>
            </a:ext>
          </a:extLst>
        </xdr:cNvPr>
        <xdr:cNvSpPr txBox="1"/>
      </xdr:nvSpPr>
      <xdr:spPr>
        <a:xfrm>
          <a:off x="927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4590</xdr:rowOff>
    </xdr:from>
    <xdr:ext cx="405111" cy="259045"/>
    <xdr:sp macro="" textlink="">
      <xdr:nvSpPr>
        <xdr:cNvPr id="214" name="n_1mainValue【福祉施設】&#10;有形固定資産減価償却率">
          <a:extLst>
            <a:ext uri="{FF2B5EF4-FFF2-40B4-BE49-F238E27FC236}">
              <a16:creationId xmlns:a16="http://schemas.microsoft.com/office/drawing/2014/main" id="{E9A9B67D-69D6-408E-96DB-6372B82CF65D}"/>
            </a:ext>
          </a:extLst>
        </xdr:cNvPr>
        <xdr:cNvSpPr txBox="1"/>
      </xdr:nvSpPr>
      <xdr:spPr>
        <a:xfrm>
          <a:off x="3582044" y="1406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141749</xdr:rowOff>
    </xdr:from>
    <xdr:ext cx="405111" cy="259045"/>
    <xdr:sp macro="" textlink="">
      <xdr:nvSpPr>
        <xdr:cNvPr id="215" name="n_2mainValue【福祉施設】&#10;有形固定資産減価償却率">
          <a:extLst>
            <a:ext uri="{FF2B5EF4-FFF2-40B4-BE49-F238E27FC236}">
              <a16:creationId xmlns:a16="http://schemas.microsoft.com/office/drawing/2014/main" id="{CE4805A1-C25F-4F18-AE56-9B2B262EEA4C}"/>
            </a:ext>
          </a:extLst>
        </xdr:cNvPr>
        <xdr:cNvSpPr txBox="1"/>
      </xdr:nvSpPr>
      <xdr:spPr>
        <a:xfrm>
          <a:off x="2705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107459</xdr:rowOff>
    </xdr:from>
    <xdr:ext cx="405111" cy="259045"/>
    <xdr:sp macro="" textlink="">
      <xdr:nvSpPr>
        <xdr:cNvPr id="216" name="n_3mainValue【福祉施設】&#10;有形固定資産減価償却率">
          <a:extLst>
            <a:ext uri="{FF2B5EF4-FFF2-40B4-BE49-F238E27FC236}">
              <a16:creationId xmlns:a16="http://schemas.microsoft.com/office/drawing/2014/main" id="{BCFD0839-4250-4289-8811-C3DFA55FAB4A}"/>
            </a:ext>
          </a:extLst>
        </xdr:cNvPr>
        <xdr:cNvSpPr txBox="1"/>
      </xdr:nvSpPr>
      <xdr:spPr>
        <a:xfrm>
          <a:off x="1816744" y="139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61740</xdr:rowOff>
    </xdr:from>
    <xdr:ext cx="405111" cy="259045"/>
    <xdr:sp macro="" textlink="">
      <xdr:nvSpPr>
        <xdr:cNvPr id="217" name="n_4mainValue【福祉施設】&#10;有形固定資産減価償却率">
          <a:extLst>
            <a:ext uri="{FF2B5EF4-FFF2-40B4-BE49-F238E27FC236}">
              <a16:creationId xmlns:a16="http://schemas.microsoft.com/office/drawing/2014/main" id="{6E60AB0B-8B02-4A49-B6EE-FCF756A20B6A}"/>
            </a:ext>
          </a:extLst>
        </xdr:cNvPr>
        <xdr:cNvSpPr txBox="1"/>
      </xdr:nvSpPr>
      <xdr:spPr>
        <a:xfrm>
          <a:off x="927744" y="1394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6A34503D-F5F5-43C8-A8A5-0D6608C7385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94D2104A-FFCA-4882-BB79-CEEAB96158D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1A257F2E-D7AC-44E3-8EF6-431FEAF429F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21374C64-F534-4C48-A60D-C3291B86D4F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3EE9B290-2B64-446D-97A6-B521B3EA3D5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BB247903-2436-4DFC-BF49-2E20C37FCAE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B9EBF27F-87E3-4061-AA93-EFD01A3E097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93A09655-4DF1-42D2-91DA-A5DBD8C7C41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A27B421C-7BE5-4302-99B7-BC6BB05D79C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073819F7-0D0C-44AA-825F-5F82ED8CA2E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8" name="直線コネクタ 227">
          <a:extLst>
            <a:ext uri="{FF2B5EF4-FFF2-40B4-BE49-F238E27FC236}">
              <a16:creationId xmlns:a16="http://schemas.microsoft.com/office/drawing/2014/main" id="{33A1B5A3-0BA5-4C9A-AC67-11B9396EB94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id="{21B6C44E-4A99-41A0-B3DC-10E9F1BD5C9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0" name="直線コネクタ 229">
          <a:extLst>
            <a:ext uri="{FF2B5EF4-FFF2-40B4-BE49-F238E27FC236}">
              <a16:creationId xmlns:a16="http://schemas.microsoft.com/office/drawing/2014/main" id="{73872404-22B5-4DFC-BFD1-00DDDFF2380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1" name="テキスト ボックス 230">
          <a:extLst>
            <a:ext uri="{FF2B5EF4-FFF2-40B4-BE49-F238E27FC236}">
              <a16:creationId xmlns:a16="http://schemas.microsoft.com/office/drawing/2014/main" id="{76D54ABF-51FF-4F05-844D-9096F480B29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0BC49164-0A81-4D03-B9ED-DFA9F106E3F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82F05EF2-D8D9-4521-97EB-7BFD5D9D32F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4" name="直線コネクタ 233">
          <a:extLst>
            <a:ext uri="{FF2B5EF4-FFF2-40B4-BE49-F238E27FC236}">
              <a16:creationId xmlns:a16="http://schemas.microsoft.com/office/drawing/2014/main" id="{E5391479-0332-46EA-87B7-8C12205518D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5" name="テキスト ボックス 234">
          <a:extLst>
            <a:ext uri="{FF2B5EF4-FFF2-40B4-BE49-F238E27FC236}">
              <a16:creationId xmlns:a16="http://schemas.microsoft.com/office/drawing/2014/main" id="{17D49C26-F08F-45FA-9655-6C59AFDC5A2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6" name="直線コネクタ 235">
          <a:extLst>
            <a:ext uri="{FF2B5EF4-FFF2-40B4-BE49-F238E27FC236}">
              <a16:creationId xmlns:a16="http://schemas.microsoft.com/office/drawing/2014/main" id="{202A7BFE-0699-49AC-B4EA-81EA9660480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7" name="テキスト ボックス 236">
          <a:extLst>
            <a:ext uri="{FF2B5EF4-FFF2-40B4-BE49-F238E27FC236}">
              <a16:creationId xmlns:a16="http://schemas.microsoft.com/office/drawing/2014/main" id="{411B136B-E064-4A7C-91D0-2FF0CB9A852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ED78F835-FB59-4DAF-9AA3-5565E0D5B2F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BF6A51A3-C78B-4F3F-BE28-2851EA02E0B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1B4B6E4E-DF94-4017-972D-018CE09EE8E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22861</xdr:rowOff>
    </xdr:from>
    <xdr:to>
      <xdr:col>54</xdr:col>
      <xdr:colOff>189865</xdr:colOff>
      <xdr:row>86</xdr:row>
      <xdr:rowOff>99061</xdr:rowOff>
    </xdr:to>
    <xdr:cxnSp macro="">
      <xdr:nvCxnSpPr>
        <xdr:cNvPr id="241" name="直線コネクタ 240">
          <a:extLst>
            <a:ext uri="{FF2B5EF4-FFF2-40B4-BE49-F238E27FC236}">
              <a16:creationId xmlns:a16="http://schemas.microsoft.com/office/drawing/2014/main" id="{0E33DA90-4E04-4C2A-810B-72EF6B284356}"/>
            </a:ext>
          </a:extLst>
        </xdr:cNvPr>
        <xdr:cNvCxnSpPr/>
      </xdr:nvCxnSpPr>
      <xdr:spPr>
        <a:xfrm flipV="1">
          <a:off x="10476865" y="13395961"/>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2" name="【福祉施設】&#10;一人当たり面積最小値テキスト">
          <a:extLst>
            <a:ext uri="{FF2B5EF4-FFF2-40B4-BE49-F238E27FC236}">
              <a16:creationId xmlns:a16="http://schemas.microsoft.com/office/drawing/2014/main" id="{49E61718-08D0-4601-8689-3BF6D58F829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3" name="直線コネクタ 242">
          <a:extLst>
            <a:ext uri="{FF2B5EF4-FFF2-40B4-BE49-F238E27FC236}">
              <a16:creationId xmlns:a16="http://schemas.microsoft.com/office/drawing/2014/main" id="{6613C133-7096-412A-A254-9DE16D77886F}"/>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140988</xdr:rowOff>
    </xdr:from>
    <xdr:ext cx="469744" cy="259045"/>
    <xdr:sp macro="" textlink="">
      <xdr:nvSpPr>
        <xdr:cNvPr id="244" name="【福祉施設】&#10;一人当たり面積最大値テキスト">
          <a:extLst>
            <a:ext uri="{FF2B5EF4-FFF2-40B4-BE49-F238E27FC236}">
              <a16:creationId xmlns:a16="http://schemas.microsoft.com/office/drawing/2014/main" id="{3D8D1DD0-0E89-43AF-B146-72B780192330}"/>
            </a:ext>
          </a:extLst>
        </xdr:cNvPr>
        <xdr:cNvSpPr txBox="1"/>
      </xdr:nvSpPr>
      <xdr:spPr>
        <a:xfrm>
          <a:off x="10515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22861</xdr:rowOff>
    </xdr:from>
    <xdr:to>
      <xdr:col>55</xdr:col>
      <xdr:colOff>88900</xdr:colOff>
      <xdr:row>78</xdr:row>
      <xdr:rowOff>22861</xdr:rowOff>
    </xdr:to>
    <xdr:cxnSp macro="">
      <xdr:nvCxnSpPr>
        <xdr:cNvPr id="245" name="直線コネクタ 244">
          <a:extLst>
            <a:ext uri="{FF2B5EF4-FFF2-40B4-BE49-F238E27FC236}">
              <a16:creationId xmlns:a16="http://schemas.microsoft.com/office/drawing/2014/main" id="{BE9BA622-8AD8-4DF3-8298-B0FF26F5E41D}"/>
            </a:ext>
          </a:extLst>
        </xdr:cNvPr>
        <xdr:cNvCxnSpPr/>
      </xdr:nvCxnSpPr>
      <xdr:spPr>
        <a:xfrm>
          <a:off x="10388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xdr:rowOff>
    </xdr:from>
    <xdr:ext cx="469744" cy="259045"/>
    <xdr:sp macro="" textlink="">
      <xdr:nvSpPr>
        <xdr:cNvPr id="246" name="【福祉施設】&#10;一人当たり面積平均値テキスト">
          <a:extLst>
            <a:ext uri="{FF2B5EF4-FFF2-40B4-BE49-F238E27FC236}">
              <a16:creationId xmlns:a16="http://schemas.microsoft.com/office/drawing/2014/main" id="{6FE096CA-7B41-44BC-A5ED-D583ECDEC7CE}"/>
            </a:ext>
          </a:extLst>
        </xdr:cNvPr>
        <xdr:cNvSpPr txBox="1"/>
      </xdr:nvSpPr>
      <xdr:spPr>
        <a:xfrm>
          <a:off x="10515600" y="1440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21589</xdr:rowOff>
    </xdr:from>
    <xdr:to>
      <xdr:col>55</xdr:col>
      <xdr:colOff>50800</xdr:colOff>
      <xdr:row>84</xdr:row>
      <xdr:rowOff>123189</xdr:rowOff>
    </xdr:to>
    <xdr:sp macro="" textlink="">
      <xdr:nvSpPr>
        <xdr:cNvPr id="247" name="フローチャート: 判断 246">
          <a:extLst>
            <a:ext uri="{FF2B5EF4-FFF2-40B4-BE49-F238E27FC236}">
              <a16:creationId xmlns:a16="http://schemas.microsoft.com/office/drawing/2014/main" id="{3B18984D-C928-45C7-AC28-EA08BFB77501}"/>
            </a:ext>
          </a:extLst>
        </xdr:cNvPr>
        <xdr:cNvSpPr/>
      </xdr:nvSpPr>
      <xdr:spPr>
        <a:xfrm>
          <a:off x="104267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248" name="フローチャート: 判断 247">
          <a:extLst>
            <a:ext uri="{FF2B5EF4-FFF2-40B4-BE49-F238E27FC236}">
              <a16:creationId xmlns:a16="http://schemas.microsoft.com/office/drawing/2014/main" id="{7F6D998F-EDB3-4A7A-9984-A22243102954}"/>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71120</xdr:rowOff>
    </xdr:from>
    <xdr:to>
      <xdr:col>46</xdr:col>
      <xdr:colOff>38100</xdr:colOff>
      <xdr:row>85</xdr:row>
      <xdr:rowOff>1270</xdr:rowOff>
    </xdr:to>
    <xdr:sp macro="" textlink="">
      <xdr:nvSpPr>
        <xdr:cNvPr id="249" name="フローチャート: 判断 248">
          <a:extLst>
            <a:ext uri="{FF2B5EF4-FFF2-40B4-BE49-F238E27FC236}">
              <a16:creationId xmlns:a16="http://schemas.microsoft.com/office/drawing/2014/main" id="{B7211A39-83D8-4A95-BCB9-DC2A48DF7315}"/>
            </a:ext>
          </a:extLst>
        </xdr:cNvPr>
        <xdr:cNvSpPr/>
      </xdr:nvSpPr>
      <xdr:spPr>
        <a:xfrm>
          <a:off x="8699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170180</xdr:rowOff>
    </xdr:from>
    <xdr:to>
      <xdr:col>41</xdr:col>
      <xdr:colOff>101600</xdr:colOff>
      <xdr:row>84</xdr:row>
      <xdr:rowOff>100330</xdr:rowOff>
    </xdr:to>
    <xdr:sp macro="" textlink="">
      <xdr:nvSpPr>
        <xdr:cNvPr id="250" name="フローチャート: 判断 249">
          <a:extLst>
            <a:ext uri="{FF2B5EF4-FFF2-40B4-BE49-F238E27FC236}">
              <a16:creationId xmlns:a16="http://schemas.microsoft.com/office/drawing/2014/main" id="{E1DF3251-547D-4B92-8FE5-2C8EC1F53B5D}"/>
            </a:ext>
          </a:extLst>
        </xdr:cNvPr>
        <xdr:cNvSpPr/>
      </xdr:nvSpPr>
      <xdr:spPr>
        <a:xfrm>
          <a:off x="781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147320</xdr:rowOff>
    </xdr:from>
    <xdr:to>
      <xdr:col>36</xdr:col>
      <xdr:colOff>165100</xdr:colOff>
      <xdr:row>84</xdr:row>
      <xdr:rowOff>77470</xdr:rowOff>
    </xdr:to>
    <xdr:sp macro="" textlink="">
      <xdr:nvSpPr>
        <xdr:cNvPr id="251" name="フローチャート: 判断 250">
          <a:extLst>
            <a:ext uri="{FF2B5EF4-FFF2-40B4-BE49-F238E27FC236}">
              <a16:creationId xmlns:a16="http://schemas.microsoft.com/office/drawing/2014/main" id="{FB407240-0385-4D2E-984C-0F65C634F742}"/>
            </a:ext>
          </a:extLst>
        </xdr:cNvPr>
        <xdr:cNvSpPr/>
      </xdr:nvSpPr>
      <xdr:spPr>
        <a:xfrm>
          <a:off x="6921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A4E3FE42-B7F9-404C-A334-46ADE592A8C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95D7D441-1968-4306-A422-BEF1EC390EA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64F0C89A-FD6E-4416-A895-B0008B955EA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7175EBD7-B9B5-4E23-83E3-4668EFE1C32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E67BF65-3233-4C9C-B4FD-7E690C58E6C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macro="" textlink="">
      <xdr:nvSpPr>
        <xdr:cNvPr id="257" name="楕円 256">
          <a:extLst>
            <a:ext uri="{FF2B5EF4-FFF2-40B4-BE49-F238E27FC236}">
              <a16:creationId xmlns:a16="http://schemas.microsoft.com/office/drawing/2014/main" id="{4A2926B5-E7C8-4AD8-B04D-38B923B37CC7}"/>
            </a:ext>
          </a:extLst>
        </xdr:cNvPr>
        <xdr:cNvSpPr/>
      </xdr:nvSpPr>
      <xdr:spPr>
        <a:xfrm>
          <a:off x="10426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147338</xdr:rowOff>
    </xdr:from>
    <xdr:ext cx="469744" cy="259045"/>
    <xdr:sp macro="" textlink="">
      <xdr:nvSpPr>
        <xdr:cNvPr id="258" name="【福祉施設】&#10;一人当たり面積該当値テキスト">
          <a:extLst>
            <a:ext uri="{FF2B5EF4-FFF2-40B4-BE49-F238E27FC236}">
              <a16:creationId xmlns:a16="http://schemas.microsoft.com/office/drawing/2014/main" id="{6FDA728B-1AAD-493B-92EC-AA7D9AD59B95}"/>
            </a:ext>
          </a:extLst>
        </xdr:cNvPr>
        <xdr:cNvSpPr txBox="1"/>
      </xdr:nvSpPr>
      <xdr:spPr>
        <a:xfrm>
          <a:off x="10515600" y="140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135889</xdr:rowOff>
    </xdr:from>
    <xdr:to>
      <xdr:col>50</xdr:col>
      <xdr:colOff>165100</xdr:colOff>
      <xdr:row>83</xdr:row>
      <xdr:rowOff>66039</xdr:rowOff>
    </xdr:to>
    <xdr:sp macro="" textlink="">
      <xdr:nvSpPr>
        <xdr:cNvPr id="259" name="楕円 258">
          <a:extLst>
            <a:ext uri="{FF2B5EF4-FFF2-40B4-BE49-F238E27FC236}">
              <a16:creationId xmlns:a16="http://schemas.microsoft.com/office/drawing/2014/main" id="{314D845B-036B-4468-8017-11CDD05F0824}"/>
            </a:ext>
          </a:extLst>
        </xdr:cNvPr>
        <xdr:cNvSpPr/>
      </xdr:nvSpPr>
      <xdr:spPr>
        <a:xfrm>
          <a:off x="9588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3811</xdr:rowOff>
    </xdr:from>
    <xdr:to>
      <xdr:col>55</xdr:col>
      <xdr:colOff>0</xdr:colOff>
      <xdr:row>83</xdr:row>
      <xdr:rowOff>15239</xdr:rowOff>
    </xdr:to>
    <xdr:cxnSp macro="">
      <xdr:nvCxnSpPr>
        <xdr:cNvPr id="260" name="直線コネクタ 259">
          <a:extLst>
            <a:ext uri="{FF2B5EF4-FFF2-40B4-BE49-F238E27FC236}">
              <a16:creationId xmlns:a16="http://schemas.microsoft.com/office/drawing/2014/main" id="{D7417398-DCC2-42E9-B6CC-6AB8025F995D}"/>
            </a:ext>
          </a:extLst>
        </xdr:cNvPr>
        <xdr:cNvCxnSpPr/>
      </xdr:nvCxnSpPr>
      <xdr:spPr>
        <a:xfrm flipV="1">
          <a:off x="9639300" y="142341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151130</xdr:rowOff>
    </xdr:from>
    <xdr:to>
      <xdr:col>46</xdr:col>
      <xdr:colOff>38100</xdr:colOff>
      <xdr:row>83</xdr:row>
      <xdr:rowOff>81280</xdr:rowOff>
    </xdr:to>
    <xdr:sp macro="" textlink="">
      <xdr:nvSpPr>
        <xdr:cNvPr id="261" name="楕円 260">
          <a:extLst>
            <a:ext uri="{FF2B5EF4-FFF2-40B4-BE49-F238E27FC236}">
              <a16:creationId xmlns:a16="http://schemas.microsoft.com/office/drawing/2014/main" id="{310B6D26-D10A-467E-AC09-1A4205AD5DD6}"/>
            </a:ext>
          </a:extLst>
        </xdr:cNvPr>
        <xdr:cNvSpPr/>
      </xdr:nvSpPr>
      <xdr:spPr>
        <a:xfrm>
          <a:off x="8699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15239</xdr:rowOff>
    </xdr:from>
    <xdr:to>
      <xdr:col>50</xdr:col>
      <xdr:colOff>114300</xdr:colOff>
      <xdr:row>83</xdr:row>
      <xdr:rowOff>30480</xdr:rowOff>
    </xdr:to>
    <xdr:cxnSp macro="">
      <xdr:nvCxnSpPr>
        <xdr:cNvPr id="262" name="直線コネクタ 261">
          <a:extLst>
            <a:ext uri="{FF2B5EF4-FFF2-40B4-BE49-F238E27FC236}">
              <a16:creationId xmlns:a16="http://schemas.microsoft.com/office/drawing/2014/main" id="{749D5224-9451-4AFE-9713-DC10C6E9E5F0}"/>
            </a:ext>
          </a:extLst>
        </xdr:cNvPr>
        <xdr:cNvCxnSpPr/>
      </xdr:nvCxnSpPr>
      <xdr:spPr>
        <a:xfrm flipV="1">
          <a:off x="8750300" y="142455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17780</xdr:rowOff>
    </xdr:from>
    <xdr:to>
      <xdr:col>41</xdr:col>
      <xdr:colOff>101600</xdr:colOff>
      <xdr:row>83</xdr:row>
      <xdr:rowOff>119380</xdr:rowOff>
    </xdr:to>
    <xdr:sp macro="" textlink="">
      <xdr:nvSpPr>
        <xdr:cNvPr id="263" name="楕円 262">
          <a:extLst>
            <a:ext uri="{FF2B5EF4-FFF2-40B4-BE49-F238E27FC236}">
              <a16:creationId xmlns:a16="http://schemas.microsoft.com/office/drawing/2014/main" id="{362D948B-9B95-4B0F-9B82-AFDBC450C517}"/>
            </a:ext>
          </a:extLst>
        </xdr:cNvPr>
        <xdr:cNvSpPr/>
      </xdr:nvSpPr>
      <xdr:spPr>
        <a:xfrm>
          <a:off x="7810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30480</xdr:rowOff>
    </xdr:from>
    <xdr:to>
      <xdr:col>45</xdr:col>
      <xdr:colOff>177800</xdr:colOff>
      <xdr:row>83</xdr:row>
      <xdr:rowOff>68580</xdr:rowOff>
    </xdr:to>
    <xdr:cxnSp macro="">
      <xdr:nvCxnSpPr>
        <xdr:cNvPr id="264" name="直線コネクタ 263">
          <a:extLst>
            <a:ext uri="{FF2B5EF4-FFF2-40B4-BE49-F238E27FC236}">
              <a16:creationId xmlns:a16="http://schemas.microsoft.com/office/drawing/2014/main" id="{D072C962-0AF0-4632-9363-D00116A43033}"/>
            </a:ext>
          </a:extLst>
        </xdr:cNvPr>
        <xdr:cNvCxnSpPr/>
      </xdr:nvCxnSpPr>
      <xdr:spPr>
        <a:xfrm flipV="1">
          <a:off x="7861300" y="14260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25400</xdr:rowOff>
    </xdr:from>
    <xdr:to>
      <xdr:col>36</xdr:col>
      <xdr:colOff>165100</xdr:colOff>
      <xdr:row>83</xdr:row>
      <xdr:rowOff>127000</xdr:rowOff>
    </xdr:to>
    <xdr:sp macro="" textlink="">
      <xdr:nvSpPr>
        <xdr:cNvPr id="265" name="楕円 264">
          <a:extLst>
            <a:ext uri="{FF2B5EF4-FFF2-40B4-BE49-F238E27FC236}">
              <a16:creationId xmlns:a16="http://schemas.microsoft.com/office/drawing/2014/main" id="{1D36CCE7-7A31-455F-92A8-4A4520499DEF}"/>
            </a:ext>
          </a:extLst>
        </xdr:cNvPr>
        <xdr:cNvSpPr/>
      </xdr:nvSpPr>
      <xdr:spPr>
        <a:xfrm>
          <a:off x="6921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68580</xdr:rowOff>
    </xdr:from>
    <xdr:to>
      <xdr:col>41</xdr:col>
      <xdr:colOff>50800</xdr:colOff>
      <xdr:row>83</xdr:row>
      <xdr:rowOff>76200</xdr:rowOff>
    </xdr:to>
    <xdr:cxnSp macro="">
      <xdr:nvCxnSpPr>
        <xdr:cNvPr id="266" name="直線コネクタ 265">
          <a:extLst>
            <a:ext uri="{FF2B5EF4-FFF2-40B4-BE49-F238E27FC236}">
              <a16:creationId xmlns:a16="http://schemas.microsoft.com/office/drawing/2014/main" id="{E1D94B29-066A-447D-92BB-FA8CCE75E07F}"/>
            </a:ext>
          </a:extLst>
        </xdr:cNvPr>
        <xdr:cNvCxnSpPr/>
      </xdr:nvCxnSpPr>
      <xdr:spPr>
        <a:xfrm flipV="1">
          <a:off x="6972300" y="14298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114316</xdr:rowOff>
    </xdr:from>
    <xdr:ext cx="469744" cy="259045"/>
    <xdr:sp macro="" textlink="">
      <xdr:nvSpPr>
        <xdr:cNvPr id="267" name="n_1aveValue【福祉施設】&#10;一人当たり面積">
          <a:extLst>
            <a:ext uri="{FF2B5EF4-FFF2-40B4-BE49-F238E27FC236}">
              <a16:creationId xmlns:a16="http://schemas.microsoft.com/office/drawing/2014/main" id="{94923E2B-B726-44A8-9B5B-791828FD60BD}"/>
            </a:ext>
          </a:extLst>
        </xdr:cNvPr>
        <xdr:cNvSpPr txBox="1"/>
      </xdr:nvSpPr>
      <xdr:spPr>
        <a:xfrm>
          <a:off x="93917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163847</xdr:rowOff>
    </xdr:from>
    <xdr:ext cx="469744" cy="259045"/>
    <xdr:sp macro="" textlink="">
      <xdr:nvSpPr>
        <xdr:cNvPr id="268" name="n_2aveValue【福祉施設】&#10;一人当たり面積">
          <a:extLst>
            <a:ext uri="{FF2B5EF4-FFF2-40B4-BE49-F238E27FC236}">
              <a16:creationId xmlns:a16="http://schemas.microsoft.com/office/drawing/2014/main" id="{94D6DEE1-9369-4900-9317-03708B40CC03}"/>
            </a:ext>
          </a:extLst>
        </xdr:cNvPr>
        <xdr:cNvSpPr txBox="1"/>
      </xdr:nvSpPr>
      <xdr:spPr>
        <a:xfrm>
          <a:off x="85154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91457</xdr:rowOff>
    </xdr:from>
    <xdr:ext cx="469744" cy="259045"/>
    <xdr:sp macro="" textlink="">
      <xdr:nvSpPr>
        <xdr:cNvPr id="269" name="n_3aveValue【福祉施設】&#10;一人当たり面積">
          <a:extLst>
            <a:ext uri="{FF2B5EF4-FFF2-40B4-BE49-F238E27FC236}">
              <a16:creationId xmlns:a16="http://schemas.microsoft.com/office/drawing/2014/main" id="{B9ADC379-9082-4CC1-B4CB-8D6ED377A0E6}"/>
            </a:ext>
          </a:extLst>
        </xdr:cNvPr>
        <xdr:cNvSpPr txBox="1"/>
      </xdr:nvSpPr>
      <xdr:spPr>
        <a:xfrm>
          <a:off x="7626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68597</xdr:rowOff>
    </xdr:from>
    <xdr:ext cx="469744" cy="259045"/>
    <xdr:sp macro="" textlink="">
      <xdr:nvSpPr>
        <xdr:cNvPr id="270" name="n_4aveValue【福祉施設】&#10;一人当たり面積">
          <a:extLst>
            <a:ext uri="{FF2B5EF4-FFF2-40B4-BE49-F238E27FC236}">
              <a16:creationId xmlns:a16="http://schemas.microsoft.com/office/drawing/2014/main" id="{F9455BBA-E175-4CCC-BCBC-994DD98AE965}"/>
            </a:ext>
          </a:extLst>
        </xdr:cNvPr>
        <xdr:cNvSpPr txBox="1"/>
      </xdr:nvSpPr>
      <xdr:spPr>
        <a:xfrm>
          <a:off x="6737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82566</xdr:rowOff>
    </xdr:from>
    <xdr:ext cx="469744" cy="259045"/>
    <xdr:sp macro="" textlink="">
      <xdr:nvSpPr>
        <xdr:cNvPr id="271" name="n_1mainValue【福祉施設】&#10;一人当たり面積">
          <a:extLst>
            <a:ext uri="{FF2B5EF4-FFF2-40B4-BE49-F238E27FC236}">
              <a16:creationId xmlns:a16="http://schemas.microsoft.com/office/drawing/2014/main" id="{0C8996DF-A805-4EC5-AA67-0057C0A773C9}"/>
            </a:ext>
          </a:extLst>
        </xdr:cNvPr>
        <xdr:cNvSpPr txBox="1"/>
      </xdr:nvSpPr>
      <xdr:spPr>
        <a:xfrm>
          <a:off x="93917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97807</xdr:rowOff>
    </xdr:from>
    <xdr:ext cx="469744" cy="259045"/>
    <xdr:sp macro="" textlink="">
      <xdr:nvSpPr>
        <xdr:cNvPr id="272" name="n_2mainValue【福祉施設】&#10;一人当たり面積">
          <a:extLst>
            <a:ext uri="{FF2B5EF4-FFF2-40B4-BE49-F238E27FC236}">
              <a16:creationId xmlns:a16="http://schemas.microsoft.com/office/drawing/2014/main" id="{4791AD4B-87E8-4F5D-81E8-20E57F522BC5}"/>
            </a:ext>
          </a:extLst>
        </xdr:cNvPr>
        <xdr:cNvSpPr txBox="1"/>
      </xdr:nvSpPr>
      <xdr:spPr>
        <a:xfrm>
          <a:off x="8515427" y="1398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135907</xdr:rowOff>
    </xdr:from>
    <xdr:ext cx="469744" cy="259045"/>
    <xdr:sp macro="" textlink="">
      <xdr:nvSpPr>
        <xdr:cNvPr id="273" name="n_3mainValue【福祉施設】&#10;一人当たり面積">
          <a:extLst>
            <a:ext uri="{FF2B5EF4-FFF2-40B4-BE49-F238E27FC236}">
              <a16:creationId xmlns:a16="http://schemas.microsoft.com/office/drawing/2014/main" id="{A5B7FE92-4ACF-441A-B816-BE18DEC96E77}"/>
            </a:ext>
          </a:extLst>
        </xdr:cNvPr>
        <xdr:cNvSpPr txBox="1"/>
      </xdr:nvSpPr>
      <xdr:spPr>
        <a:xfrm>
          <a:off x="76264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143527</xdr:rowOff>
    </xdr:from>
    <xdr:ext cx="469744" cy="259045"/>
    <xdr:sp macro="" textlink="">
      <xdr:nvSpPr>
        <xdr:cNvPr id="274" name="n_4mainValue【福祉施設】&#10;一人当たり面積">
          <a:extLst>
            <a:ext uri="{FF2B5EF4-FFF2-40B4-BE49-F238E27FC236}">
              <a16:creationId xmlns:a16="http://schemas.microsoft.com/office/drawing/2014/main" id="{E241738E-1C96-49AF-84E7-EB5AA08AF5B0}"/>
            </a:ext>
          </a:extLst>
        </xdr:cNvPr>
        <xdr:cNvSpPr txBox="1"/>
      </xdr:nvSpPr>
      <xdr:spPr>
        <a:xfrm>
          <a:off x="6737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93A46799-C9D2-4F50-9CDB-E7C57708E26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C614B278-F390-4C2F-96FF-DC6E8691290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095C5C8D-D1FF-43DD-9DEE-EFF1D3F6C5D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2CA4A777-3796-4954-BE80-96F0FDF2A87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EE23EE51-AE4B-4F38-85D1-A3B37CA6C16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AA3A7701-FE60-4137-82B8-33FF8EA2937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46C8B81B-C98F-4C7B-AE0B-2E5E16218B4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42DF76B0-B887-4D99-BEA9-08AEF85E6A1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82D3B12C-0654-43AC-8B4A-C1733CD964D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94B9D800-280F-43DD-B7BF-C0F52F36D02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4C16EBEE-281C-4642-8550-BCB7B0D0AED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a:extLst>
            <a:ext uri="{FF2B5EF4-FFF2-40B4-BE49-F238E27FC236}">
              <a16:creationId xmlns:a16="http://schemas.microsoft.com/office/drawing/2014/main" id="{A7E44A71-3D93-4B5A-8B80-AC17CB6F058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7" name="テキスト ボックス 286">
          <a:extLst>
            <a:ext uri="{FF2B5EF4-FFF2-40B4-BE49-F238E27FC236}">
              <a16:creationId xmlns:a16="http://schemas.microsoft.com/office/drawing/2014/main" id="{51F7B41D-18A4-4883-A647-D2C4DB5616F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a:extLst>
            <a:ext uri="{FF2B5EF4-FFF2-40B4-BE49-F238E27FC236}">
              <a16:creationId xmlns:a16="http://schemas.microsoft.com/office/drawing/2014/main" id="{8C4F6A15-801F-4658-8BD2-C4A13BEF48A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a:extLst>
            <a:ext uri="{FF2B5EF4-FFF2-40B4-BE49-F238E27FC236}">
              <a16:creationId xmlns:a16="http://schemas.microsoft.com/office/drawing/2014/main" id="{C77B802F-1528-41B8-9D54-40BACCA8445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a:extLst>
            <a:ext uri="{FF2B5EF4-FFF2-40B4-BE49-F238E27FC236}">
              <a16:creationId xmlns:a16="http://schemas.microsoft.com/office/drawing/2014/main" id="{9EF2BA68-B4BF-4099-938A-41CAE161CE1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a:extLst>
            <a:ext uri="{FF2B5EF4-FFF2-40B4-BE49-F238E27FC236}">
              <a16:creationId xmlns:a16="http://schemas.microsoft.com/office/drawing/2014/main" id="{27A05081-C9B7-4B98-B043-F6EC44E9DDE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a:extLst>
            <a:ext uri="{FF2B5EF4-FFF2-40B4-BE49-F238E27FC236}">
              <a16:creationId xmlns:a16="http://schemas.microsoft.com/office/drawing/2014/main" id="{860C63D6-5E62-4FBA-8B27-4395BE777F9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a:extLst>
            <a:ext uri="{FF2B5EF4-FFF2-40B4-BE49-F238E27FC236}">
              <a16:creationId xmlns:a16="http://schemas.microsoft.com/office/drawing/2014/main" id="{43A021F3-1867-450C-9158-594FF9E6B6E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a:extLst>
            <a:ext uri="{FF2B5EF4-FFF2-40B4-BE49-F238E27FC236}">
              <a16:creationId xmlns:a16="http://schemas.microsoft.com/office/drawing/2014/main" id="{E336D83F-8370-4540-9E5F-CB75D2FFDD3C}"/>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5" name="テキスト ボックス 294">
          <a:extLst>
            <a:ext uri="{FF2B5EF4-FFF2-40B4-BE49-F238E27FC236}">
              <a16:creationId xmlns:a16="http://schemas.microsoft.com/office/drawing/2014/main" id="{CBF62F8C-4F6C-4C6D-B789-B6FA00BC244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0C15C15E-20B3-4DDE-8223-1CC5C419390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7" name="テキスト ボックス 296">
          <a:extLst>
            <a:ext uri="{FF2B5EF4-FFF2-40B4-BE49-F238E27FC236}">
              <a16:creationId xmlns:a16="http://schemas.microsoft.com/office/drawing/2014/main" id="{446B0644-3684-49EB-B734-BEA1B7F5600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2BF577A2-8A90-4741-8095-9F0FBA504E2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55245</xdr:rowOff>
    </xdr:from>
    <xdr:to>
      <xdr:col>24</xdr:col>
      <xdr:colOff>62865</xdr:colOff>
      <xdr:row>108</xdr:row>
      <xdr:rowOff>146686</xdr:rowOff>
    </xdr:to>
    <xdr:cxnSp macro="">
      <xdr:nvCxnSpPr>
        <xdr:cNvPr id="299" name="直線コネクタ 298">
          <a:extLst>
            <a:ext uri="{FF2B5EF4-FFF2-40B4-BE49-F238E27FC236}">
              <a16:creationId xmlns:a16="http://schemas.microsoft.com/office/drawing/2014/main" id="{72F41C83-318F-4963-859C-C4C9C7F57C72}"/>
            </a:ext>
          </a:extLst>
        </xdr:cNvPr>
        <xdr:cNvCxnSpPr/>
      </xdr:nvCxnSpPr>
      <xdr:spPr>
        <a:xfrm flipV="1">
          <a:off x="4634865" y="17200245"/>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00" name="【市民会館】&#10;有形固定資産減価償却率最小値テキスト">
          <a:extLst>
            <a:ext uri="{FF2B5EF4-FFF2-40B4-BE49-F238E27FC236}">
              <a16:creationId xmlns:a16="http://schemas.microsoft.com/office/drawing/2014/main" id="{D2D61AD6-0658-4106-A65B-C44B378F7844}"/>
            </a:ext>
          </a:extLst>
        </xdr:cNvPr>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01" name="直線コネクタ 300">
          <a:extLst>
            <a:ext uri="{FF2B5EF4-FFF2-40B4-BE49-F238E27FC236}">
              <a16:creationId xmlns:a16="http://schemas.microsoft.com/office/drawing/2014/main" id="{8C5A598B-7F17-404E-BA79-A090B777B1B8}"/>
            </a:ext>
          </a:extLst>
        </xdr:cNvPr>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1922</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46B2AF92-B1C0-409E-88DF-91B3A9F9672F}"/>
            </a:ext>
          </a:extLst>
        </xdr:cNvPr>
        <xdr:cNvSpPr txBox="1"/>
      </xdr:nvSpPr>
      <xdr:spPr>
        <a:xfrm>
          <a:off x="46736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55245</xdr:rowOff>
    </xdr:from>
    <xdr:to>
      <xdr:col>24</xdr:col>
      <xdr:colOff>152400</xdr:colOff>
      <xdr:row>100</xdr:row>
      <xdr:rowOff>55245</xdr:rowOff>
    </xdr:to>
    <xdr:cxnSp macro="">
      <xdr:nvCxnSpPr>
        <xdr:cNvPr id="303" name="直線コネクタ 302">
          <a:extLst>
            <a:ext uri="{FF2B5EF4-FFF2-40B4-BE49-F238E27FC236}">
              <a16:creationId xmlns:a16="http://schemas.microsoft.com/office/drawing/2014/main" id="{298A70A5-3B9A-4FD1-90F0-98F591C88BDE}"/>
            </a:ext>
          </a:extLst>
        </xdr:cNvPr>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34307</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4AD31815-1EC0-42FE-8C61-4BCF979605B5}"/>
            </a:ext>
          </a:extLst>
        </xdr:cNvPr>
        <xdr:cNvSpPr txBox="1"/>
      </xdr:nvSpPr>
      <xdr:spPr>
        <a:xfrm>
          <a:off x="4673600" y="1786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305" name="フローチャート: 判断 304">
          <a:extLst>
            <a:ext uri="{FF2B5EF4-FFF2-40B4-BE49-F238E27FC236}">
              <a16:creationId xmlns:a16="http://schemas.microsoft.com/office/drawing/2014/main" id="{7043A3D9-7DB9-4978-A2C9-C8222AA0EA86}"/>
            </a:ext>
          </a:extLst>
        </xdr:cNvPr>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29211</xdr:rowOff>
    </xdr:from>
    <xdr:to>
      <xdr:col>20</xdr:col>
      <xdr:colOff>38100</xdr:colOff>
      <xdr:row>104</xdr:row>
      <xdr:rowOff>130811</xdr:rowOff>
    </xdr:to>
    <xdr:sp macro="" textlink="">
      <xdr:nvSpPr>
        <xdr:cNvPr id="306" name="フローチャート: 判断 305">
          <a:extLst>
            <a:ext uri="{FF2B5EF4-FFF2-40B4-BE49-F238E27FC236}">
              <a16:creationId xmlns:a16="http://schemas.microsoft.com/office/drawing/2014/main" id="{6C933F95-C06C-4B13-BE46-8F0177BA90DB}"/>
            </a:ext>
          </a:extLst>
        </xdr:cNvPr>
        <xdr:cNvSpPr/>
      </xdr:nvSpPr>
      <xdr:spPr>
        <a:xfrm>
          <a:off x="3746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158750</xdr:rowOff>
    </xdr:from>
    <xdr:to>
      <xdr:col>15</xdr:col>
      <xdr:colOff>101600</xdr:colOff>
      <xdr:row>104</xdr:row>
      <xdr:rowOff>88900</xdr:rowOff>
    </xdr:to>
    <xdr:sp macro="" textlink="">
      <xdr:nvSpPr>
        <xdr:cNvPr id="307" name="フローチャート: 判断 306">
          <a:extLst>
            <a:ext uri="{FF2B5EF4-FFF2-40B4-BE49-F238E27FC236}">
              <a16:creationId xmlns:a16="http://schemas.microsoft.com/office/drawing/2014/main" id="{AE573596-071C-466F-8533-9E2CC7E76FC9}"/>
            </a:ext>
          </a:extLst>
        </xdr:cNvPr>
        <xdr:cNvSpPr/>
      </xdr:nvSpPr>
      <xdr:spPr>
        <a:xfrm>
          <a:off x="2857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08" name="フローチャート: 判断 307">
          <a:extLst>
            <a:ext uri="{FF2B5EF4-FFF2-40B4-BE49-F238E27FC236}">
              <a16:creationId xmlns:a16="http://schemas.microsoft.com/office/drawing/2014/main" id="{46C813D9-D7D1-4B7C-9194-25A274C4BAE1}"/>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71120</xdr:rowOff>
    </xdr:from>
    <xdr:to>
      <xdr:col>6</xdr:col>
      <xdr:colOff>38100</xdr:colOff>
      <xdr:row>104</xdr:row>
      <xdr:rowOff>1270</xdr:rowOff>
    </xdr:to>
    <xdr:sp macro="" textlink="">
      <xdr:nvSpPr>
        <xdr:cNvPr id="309" name="フローチャート: 判断 308">
          <a:extLst>
            <a:ext uri="{FF2B5EF4-FFF2-40B4-BE49-F238E27FC236}">
              <a16:creationId xmlns:a16="http://schemas.microsoft.com/office/drawing/2014/main" id="{D044D218-E25A-4DA7-9B0E-97A6DA1F9C87}"/>
            </a:ext>
          </a:extLst>
        </xdr:cNvPr>
        <xdr:cNvSpPr/>
      </xdr:nvSpPr>
      <xdr:spPr>
        <a:xfrm>
          <a:off x="1079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9748988F-993D-482C-871F-A8981DF15FA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57CEBBCA-52E3-4FC1-A5B9-2A91D9FA895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EBF08C46-11BB-43FD-82D1-A422D5A94B0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4B135A02-E020-4244-B35C-F3430C3FB88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1113EA0E-F6E4-48C2-9097-29D9A00ED8A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4445</xdr:rowOff>
    </xdr:from>
    <xdr:to>
      <xdr:col>24</xdr:col>
      <xdr:colOff>114300</xdr:colOff>
      <xdr:row>100</xdr:row>
      <xdr:rowOff>106045</xdr:rowOff>
    </xdr:to>
    <xdr:sp macro="" textlink="">
      <xdr:nvSpPr>
        <xdr:cNvPr id="315" name="楕円 314">
          <a:extLst>
            <a:ext uri="{FF2B5EF4-FFF2-40B4-BE49-F238E27FC236}">
              <a16:creationId xmlns:a16="http://schemas.microsoft.com/office/drawing/2014/main" id="{917C944C-D870-41C1-B122-84F641A96750}"/>
            </a:ext>
          </a:extLst>
        </xdr:cNvPr>
        <xdr:cNvSpPr/>
      </xdr:nvSpPr>
      <xdr:spPr>
        <a:xfrm>
          <a:off x="4584700" y="1714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128922</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676C0C7B-B89C-434B-B6E1-CB65943C6F6A}"/>
            </a:ext>
          </a:extLst>
        </xdr:cNvPr>
        <xdr:cNvSpPr txBox="1"/>
      </xdr:nvSpPr>
      <xdr:spPr>
        <a:xfrm>
          <a:off x="4673600" y="17102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88264</xdr:rowOff>
    </xdr:from>
    <xdr:to>
      <xdr:col>20</xdr:col>
      <xdr:colOff>38100</xdr:colOff>
      <xdr:row>100</xdr:row>
      <xdr:rowOff>18414</xdr:rowOff>
    </xdr:to>
    <xdr:sp macro="" textlink="">
      <xdr:nvSpPr>
        <xdr:cNvPr id="317" name="楕円 316">
          <a:extLst>
            <a:ext uri="{FF2B5EF4-FFF2-40B4-BE49-F238E27FC236}">
              <a16:creationId xmlns:a16="http://schemas.microsoft.com/office/drawing/2014/main" id="{1A88D4B7-72E5-4B1C-A888-2097F6B93B28}"/>
            </a:ext>
          </a:extLst>
        </xdr:cNvPr>
        <xdr:cNvSpPr/>
      </xdr:nvSpPr>
      <xdr:spPr>
        <a:xfrm>
          <a:off x="3746500" y="1706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139064</xdr:rowOff>
    </xdr:from>
    <xdr:to>
      <xdr:col>24</xdr:col>
      <xdr:colOff>63500</xdr:colOff>
      <xdr:row>100</xdr:row>
      <xdr:rowOff>55245</xdr:rowOff>
    </xdr:to>
    <xdr:cxnSp macro="">
      <xdr:nvCxnSpPr>
        <xdr:cNvPr id="318" name="直線コネクタ 317">
          <a:extLst>
            <a:ext uri="{FF2B5EF4-FFF2-40B4-BE49-F238E27FC236}">
              <a16:creationId xmlns:a16="http://schemas.microsoft.com/office/drawing/2014/main" id="{00790210-0C73-478C-A8D5-48F7CBA4DBE2}"/>
            </a:ext>
          </a:extLst>
        </xdr:cNvPr>
        <xdr:cNvCxnSpPr/>
      </xdr:nvCxnSpPr>
      <xdr:spPr>
        <a:xfrm>
          <a:off x="3797300" y="17112614"/>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13970</xdr:rowOff>
    </xdr:from>
    <xdr:to>
      <xdr:col>15</xdr:col>
      <xdr:colOff>101600</xdr:colOff>
      <xdr:row>99</xdr:row>
      <xdr:rowOff>115570</xdr:rowOff>
    </xdr:to>
    <xdr:sp macro="" textlink="">
      <xdr:nvSpPr>
        <xdr:cNvPr id="319" name="楕円 318">
          <a:extLst>
            <a:ext uri="{FF2B5EF4-FFF2-40B4-BE49-F238E27FC236}">
              <a16:creationId xmlns:a16="http://schemas.microsoft.com/office/drawing/2014/main" id="{71005408-8E15-4DA6-B021-035A13E2BBC1}"/>
            </a:ext>
          </a:extLst>
        </xdr:cNvPr>
        <xdr:cNvSpPr/>
      </xdr:nvSpPr>
      <xdr:spPr>
        <a:xfrm>
          <a:off x="2857500" y="1698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64770</xdr:rowOff>
    </xdr:from>
    <xdr:to>
      <xdr:col>19</xdr:col>
      <xdr:colOff>177800</xdr:colOff>
      <xdr:row>99</xdr:row>
      <xdr:rowOff>139064</xdr:rowOff>
    </xdr:to>
    <xdr:cxnSp macro="">
      <xdr:nvCxnSpPr>
        <xdr:cNvPr id="320" name="直線コネクタ 319">
          <a:extLst>
            <a:ext uri="{FF2B5EF4-FFF2-40B4-BE49-F238E27FC236}">
              <a16:creationId xmlns:a16="http://schemas.microsoft.com/office/drawing/2014/main" id="{4FC0A190-CE3A-4B08-B4D9-DA67C8F1A8CB}"/>
            </a:ext>
          </a:extLst>
        </xdr:cNvPr>
        <xdr:cNvCxnSpPr/>
      </xdr:nvCxnSpPr>
      <xdr:spPr>
        <a:xfrm>
          <a:off x="2908300" y="17038320"/>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84455</xdr:rowOff>
    </xdr:from>
    <xdr:to>
      <xdr:col>10</xdr:col>
      <xdr:colOff>165100</xdr:colOff>
      <xdr:row>102</xdr:row>
      <xdr:rowOff>14605</xdr:rowOff>
    </xdr:to>
    <xdr:sp macro="" textlink="">
      <xdr:nvSpPr>
        <xdr:cNvPr id="321" name="楕円 320">
          <a:extLst>
            <a:ext uri="{FF2B5EF4-FFF2-40B4-BE49-F238E27FC236}">
              <a16:creationId xmlns:a16="http://schemas.microsoft.com/office/drawing/2014/main" id="{D43A0741-8A98-4FE7-9B30-279EE153DB71}"/>
            </a:ext>
          </a:extLst>
        </xdr:cNvPr>
        <xdr:cNvSpPr/>
      </xdr:nvSpPr>
      <xdr:spPr>
        <a:xfrm>
          <a:off x="1968500" y="174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64770</xdr:rowOff>
    </xdr:from>
    <xdr:to>
      <xdr:col>15</xdr:col>
      <xdr:colOff>50800</xdr:colOff>
      <xdr:row>101</xdr:row>
      <xdr:rowOff>135255</xdr:rowOff>
    </xdr:to>
    <xdr:cxnSp macro="">
      <xdr:nvCxnSpPr>
        <xdr:cNvPr id="322" name="直線コネクタ 321">
          <a:extLst>
            <a:ext uri="{FF2B5EF4-FFF2-40B4-BE49-F238E27FC236}">
              <a16:creationId xmlns:a16="http://schemas.microsoft.com/office/drawing/2014/main" id="{0180ED17-CFAB-415C-B351-6ECC9BECB391}"/>
            </a:ext>
          </a:extLst>
        </xdr:cNvPr>
        <xdr:cNvCxnSpPr/>
      </xdr:nvCxnSpPr>
      <xdr:spPr>
        <a:xfrm flipV="1">
          <a:off x="2019300" y="17038320"/>
          <a:ext cx="889000" cy="4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122555</xdr:rowOff>
    </xdr:from>
    <xdr:to>
      <xdr:col>6</xdr:col>
      <xdr:colOff>38100</xdr:colOff>
      <xdr:row>101</xdr:row>
      <xdr:rowOff>52705</xdr:rowOff>
    </xdr:to>
    <xdr:sp macro="" textlink="">
      <xdr:nvSpPr>
        <xdr:cNvPr id="323" name="楕円 322">
          <a:extLst>
            <a:ext uri="{FF2B5EF4-FFF2-40B4-BE49-F238E27FC236}">
              <a16:creationId xmlns:a16="http://schemas.microsoft.com/office/drawing/2014/main" id="{37E1C8F3-028A-4D1B-86E6-8FBC03DA6D3C}"/>
            </a:ext>
          </a:extLst>
        </xdr:cNvPr>
        <xdr:cNvSpPr/>
      </xdr:nvSpPr>
      <xdr:spPr>
        <a:xfrm>
          <a:off x="1079500" y="1726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1905</xdr:rowOff>
    </xdr:from>
    <xdr:to>
      <xdr:col>10</xdr:col>
      <xdr:colOff>114300</xdr:colOff>
      <xdr:row>101</xdr:row>
      <xdr:rowOff>135255</xdr:rowOff>
    </xdr:to>
    <xdr:cxnSp macro="">
      <xdr:nvCxnSpPr>
        <xdr:cNvPr id="324" name="直線コネクタ 323">
          <a:extLst>
            <a:ext uri="{FF2B5EF4-FFF2-40B4-BE49-F238E27FC236}">
              <a16:creationId xmlns:a16="http://schemas.microsoft.com/office/drawing/2014/main" id="{3EDF3C21-7075-4CA5-AFA7-547600EC302E}"/>
            </a:ext>
          </a:extLst>
        </xdr:cNvPr>
        <xdr:cNvCxnSpPr/>
      </xdr:nvCxnSpPr>
      <xdr:spPr>
        <a:xfrm>
          <a:off x="1130300" y="1731835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121938</xdr:rowOff>
    </xdr:from>
    <xdr:ext cx="405111" cy="259045"/>
    <xdr:sp macro="" textlink="">
      <xdr:nvSpPr>
        <xdr:cNvPr id="325" name="n_1aveValue【市民会館】&#10;有形固定資産減価償却率">
          <a:extLst>
            <a:ext uri="{FF2B5EF4-FFF2-40B4-BE49-F238E27FC236}">
              <a16:creationId xmlns:a16="http://schemas.microsoft.com/office/drawing/2014/main" id="{0243F170-6EB8-458B-8097-9EB99C378C48}"/>
            </a:ext>
          </a:extLst>
        </xdr:cNvPr>
        <xdr:cNvSpPr txBox="1"/>
      </xdr:nvSpPr>
      <xdr:spPr>
        <a:xfrm>
          <a:off x="35820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80027</xdr:rowOff>
    </xdr:from>
    <xdr:ext cx="405111" cy="259045"/>
    <xdr:sp macro="" textlink="">
      <xdr:nvSpPr>
        <xdr:cNvPr id="326" name="n_2aveValue【市民会館】&#10;有形固定資産減価償却率">
          <a:extLst>
            <a:ext uri="{FF2B5EF4-FFF2-40B4-BE49-F238E27FC236}">
              <a16:creationId xmlns:a16="http://schemas.microsoft.com/office/drawing/2014/main" id="{CB622883-899F-45A9-BF82-24A719AC87F4}"/>
            </a:ext>
          </a:extLst>
        </xdr:cNvPr>
        <xdr:cNvSpPr txBox="1"/>
      </xdr:nvSpPr>
      <xdr:spPr>
        <a:xfrm>
          <a:off x="27057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32402</xdr:rowOff>
    </xdr:from>
    <xdr:ext cx="405111" cy="259045"/>
    <xdr:sp macro="" textlink="">
      <xdr:nvSpPr>
        <xdr:cNvPr id="327" name="n_3aveValue【市民会館】&#10;有形固定資産減価償却率">
          <a:extLst>
            <a:ext uri="{FF2B5EF4-FFF2-40B4-BE49-F238E27FC236}">
              <a16:creationId xmlns:a16="http://schemas.microsoft.com/office/drawing/2014/main" id="{026643A8-C55C-43F2-9064-8756B75F46B8}"/>
            </a:ext>
          </a:extLst>
        </xdr:cNvPr>
        <xdr:cNvSpPr txBox="1"/>
      </xdr:nvSpPr>
      <xdr:spPr>
        <a:xfrm>
          <a:off x="1816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163847</xdr:rowOff>
    </xdr:from>
    <xdr:ext cx="405111" cy="259045"/>
    <xdr:sp macro="" textlink="">
      <xdr:nvSpPr>
        <xdr:cNvPr id="328" name="n_4aveValue【市民会館】&#10;有形固定資産減価償却率">
          <a:extLst>
            <a:ext uri="{FF2B5EF4-FFF2-40B4-BE49-F238E27FC236}">
              <a16:creationId xmlns:a16="http://schemas.microsoft.com/office/drawing/2014/main" id="{F37272E1-D1C4-4B9C-9F6B-4FC4D4D35EF7}"/>
            </a:ext>
          </a:extLst>
        </xdr:cNvPr>
        <xdr:cNvSpPr txBox="1"/>
      </xdr:nvSpPr>
      <xdr:spPr>
        <a:xfrm>
          <a:off x="927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34941</xdr:rowOff>
    </xdr:from>
    <xdr:ext cx="405111" cy="259045"/>
    <xdr:sp macro="" textlink="">
      <xdr:nvSpPr>
        <xdr:cNvPr id="329" name="n_1mainValue【市民会館】&#10;有形固定資産減価償却率">
          <a:extLst>
            <a:ext uri="{FF2B5EF4-FFF2-40B4-BE49-F238E27FC236}">
              <a16:creationId xmlns:a16="http://schemas.microsoft.com/office/drawing/2014/main" id="{4E33DA95-A969-4626-A6AF-FB2B75FFAC33}"/>
            </a:ext>
          </a:extLst>
        </xdr:cNvPr>
        <xdr:cNvSpPr txBox="1"/>
      </xdr:nvSpPr>
      <xdr:spPr>
        <a:xfrm>
          <a:off x="3582044" y="1683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97</xdr:row>
      <xdr:rowOff>132097</xdr:rowOff>
    </xdr:from>
    <xdr:ext cx="405111" cy="259045"/>
    <xdr:sp macro="" textlink="">
      <xdr:nvSpPr>
        <xdr:cNvPr id="330" name="n_2mainValue【市民会館】&#10;有形固定資産減価償却率">
          <a:extLst>
            <a:ext uri="{FF2B5EF4-FFF2-40B4-BE49-F238E27FC236}">
              <a16:creationId xmlns:a16="http://schemas.microsoft.com/office/drawing/2014/main" id="{7C30B8AB-B191-4DD0-859B-6AF9B90FDED0}"/>
            </a:ext>
          </a:extLst>
        </xdr:cNvPr>
        <xdr:cNvSpPr txBox="1"/>
      </xdr:nvSpPr>
      <xdr:spPr>
        <a:xfrm>
          <a:off x="2705744"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31132</xdr:rowOff>
    </xdr:from>
    <xdr:ext cx="405111" cy="259045"/>
    <xdr:sp macro="" textlink="">
      <xdr:nvSpPr>
        <xdr:cNvPr id="331" name="n_3mainValue【市民会館】&#10;有形固定資産減価償却率">
          <a:extLst>
            <a:ext uri="{FF2B5EF4-FFF2-40B4-BE49-F238E27FC236}">
              <a16:creationId xmlns:a16="http://schemas.microsoft.com/office/drawing/2014/main" id="{4B8EADBB-B5F6-4D50-B763-2B3FB2F7CFF5}"/>
            </a:ext>
          </a:extLst>
        </xdr:cNvPr>
        <xdr:cNvSpPr txBox="1"/>
      </xdr:nvSpPr>
      <xdr:spPr>
        <a:xfrm>
          <a:off x="1816744" y="171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69232</xdr:rowOff>
    </xdr:from>
    <xdr:ext cx="405111" cy="259045"/>
    <xdr:sp macro="" textlink="">
      <xdr:nvSpPr>
        <xdr:cNvPr id="332" name="n_4mainValue【市民会館】&#10;有形固定資産減価償却率">
          <a:extLst>
            <a:ext uri="{FF2B5EF4-FFF2-40B4-BE49-F238E27FC236}">
              <a16:creationId xmlns:a16="http://schemas.microsoft.com/office/drawing/2014/main" id="{52C7A0DB-2385-4F38-9752-D7B963E37B9C}"/>
            </a:ext>
          </a:extLst>
        </xdr:cNvPr>
        <xdr:cNvSpPr txBox="1"/>
      </xdr:nvSpPr>
      <xdr:spPr>
        <a:xfrm>
          <a:off x="927744" y="1704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D9E61A16-E1BB-41A7-A41C-4BBCFB88AFD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4F974577-F625-42B1-8287-93780E8E5AA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EBD11AB6-9371-4812-9D42-29CC4838BF1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92FF0581-A3AD-48A5-A67B-32231AB927B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6431DFD2-B129-41DD-8D13-982891803B0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2AD04D71-C1F7-4049-A19D-3DCB5EA0361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6E1F39CE-A48B-4FC8-878E-5237AEB8919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9214D5CD-4AA4-4EDF-BE25-9539BC190D3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060A5425-1E42-4258-8129-3ADC5D79B61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B919E271-06F7-4068-81C2-094D057D09A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3" name="直線コネクタ 342">
          <a:extLst>
            <a:ext uri="{FF2B5EF4-FFF2-40B4-BE49-F238E27FC236}">
              <a16:creationId xmlns:a16="http://schemas.microsoft.com/office/drawing/2014/main" id="{B485ABB3-D5B9-417B-9273-FC28F58F6D3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4" name="テキスト ボックス 343">
          <a:extLst>
            <a:ext uri="{FF2B5EF4-FFF2-40B4-BE49-F238E27FC236}">
              <a16:creationId xmlns:a16="http://schemas.microsoft.com/office/drawing/2014/main" id="{0CD6E540-5C08-417B-BFE7-1D0BDC8CAB2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5" name="直線コネクタ 344">
          <a:extLst>
            <a:ext uri="{FF2B5EF4-FFF2-40B4-BE49-F238E27FC236}">
              <a16:creationId xmlns:a16="http://schemas.microsoft.com/office/drawing/2014/main" id="{5CEC9F05-E0E4-4860-9F6B-80378D214DF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6" name="テキスト ボックス 345">
          <a:extLst>
            <a:ext uri="{FF2B5EF4-FFF2-40B4-BE49-F238E27FC236}">
              <a16:creationId xmlns:a16="http://schemas.microsoft.com/office/drawing/2014/main" id="{B6D721B3-5916-49B1-90D5-702F2309CE2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E5291697-E2A3-43B2-8095-054DE3EFEAB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1CD6E544-4389-46E1-80A0-F9EE10816EC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9" name="直線コネクタ 348">
          <a:extLst>
            <a:ext uri="{FF2B5EF4-FFF2-40B4-BE49-F238E27FC236}">
              <a16:creationId xmlns:a16="http://schemas.microsoft.com/office/drawing/2014/main" id="{4C76C5D7-807E-446C-A338-927909F0DE8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0" name="テキスト ボックス 349">
          <a:extLst>
            <a:ext uri="{FF2B5EF4-FFF2-40B4-BE49-F238E27FC236}">
              <a16:creationId xmlns:a16="http://schemas.microsoft.com/office/drawing/2014/main" id="{E506B1CA-46E7-400C-B190-C88A733B806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1" name="直線コネクタ 350">
          <a:extLst>
            <a:ext uri="{FF2B5EF4-FFF2-40B4-BE49-F238E27FC236}">
              <a16:creationId xmlns:a16="http://schemas.microsoft.com/office/drawing/2014/main" id="{C49F2BC2-778C-4204-B2F9-902204D7FC8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2" name="テキスト ボックス 351">
          <a:extLst>
            <a:ext uri="{FF2B5EF4-FFF2-40B4-BE49-F238E27FC236}">
              <a16:creationId xmlns:a16="http://schemas.microsoft.com/office/drawing/2014/main" id="{F5EAC42F-9690-4A1C-8EA7-608F30EC697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82EAA8F1-E4B6-42AC-95F2-0E192EF9EEC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2D7ACA05-970F-43DF-97D8-03F477B2DE6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a:extLst>
            <a:ext uri="{FF2B5EF4-FFF2-40B4-BE49-F238E27FC236}">
              <a16:creationId xmlns:a16="http://schemas.microsoft.com/office/drawing/2014/main" id="{288751CE-C0E9-48CD-99C0-C922BB3B941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45720</xdr:rowOff>
    </xdr:from>
    <xdr:to>
      <xdr:col>54</xdr:col>
      <xdr:colOff>189865</xdr:colOff>
      <xdr:row>108</xdr:row>
      <xdr:rowOff>45720</xdr:rowOff>
    </xdr:to>
    <xdr:cxnSp macro="">
      <xdr:nvCxnSpPr>
        <xdr:cNvPr id="356" name="直線コネクタ 355">
          <a:extLst>
            <a:ext uri="{FF2B5EF4-FFF2-40B4-BE49-F238E27FC236}">
              <a16:creationId xmlns:a16="http://schemas.microsoft.com/office/drawing/2014/main" id="{DE03CC17-B9C1-451D-97CF-9012D2534A42}"/>
            </a:ext>
          </a:extLst>
        </xdr:cNvPr>
        <xdr:cNvCxnSpPr/>
      </xdr:nvCxnSpPr>
      <xdr:spPr>
        <a:xfrm flipV="1">
          <a:off x="10476865" y="171907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57" name="【市民会館】&#10;一人当たり面積最小値テキスト">
          <a:extLst>
            <a:ext uri="{FF2B5EF4-FFF2-40B4-BE49-F238E27FC236}">
              <a16:creationId xmlns:a16="http://schemas.microsoft.com/office/drawing/2014/main" id="{AF69BE54-1E9E-48C3-8157-68D8E8A90296}"/>
            </a:ext>
          </a:extLst>
        </xdr:cNvPr>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358" name="直線コネクタ 357">
          <a:extLst>
            <a:ext uri="{FF2B5EF4-FFF2-40B4-BE49-F238E27FC236}">
              <a16:creationId xmlns:a16="http://schemas.microsoft.com/office/drawing/2014/main" id="{AD355C83-458C-48F4-95AD-29BA60BD33F3}"/>
            </a:ext>
          </a:extLst>
        </xdr:cNvPr>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163847</xdr:rowOff>
    </xdr:from>
    <xdr:ext cx="469744" cy="259045"/>
    <xdr:sp macro="" textlink="">
      <xdr:nvSpPr>
        <xdr:cNvPr id="359" name="【市民会館】&#10;一人当たり面積最大値テキスト">
          <a:extLst>
            <a:ext uri="{FF2B5EF4-FFF2-40B4-BE49-F238E27FC236}">
              <a16:creationId xmlns:a16="http://schemas.microsoft.com/office/drawing/2014/main" id="{E88D3E12-35AF-41ED-93F8-FE44FFC7C575}"/>
            </a:ext>
          </a:extLst>
        </xdr:cNvPr>
        <xdr:cNvSpPr txBox="1"/>
      </xdr:nvSpPr>
      <xdr:spPr>
        <a:xfrm>
          <a:off x="105156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45720</xdr:rowOff>
    </xdr:from>
    <xdr:to>
      <xdr:col>55</xdr:col>
      <xdr:colOff>88900</xdr:colOff>
      <xdr:row>100</xdr:row>
      <xdr:rowOff>45720</xdr:rowOff>
    </xdr:to>
    <xdr:cxnSp macro="">
      <xdr:nvCxnSpPr>
        <xdr:cNvPr id="360" name="直線コネクタ 359">
          <a:extLst>
            <a:ext uri="{FF2B5EF4-FFF2-40B4-BE49-F238E27FC236}">
              <a16:creationId xmlns:a16="http://schemas.microsoft.com/office/drawing/2014/main" id="{ED400206-E557-4961-A56E-30F77056EEC9}"/>
            </a:ext>
          </a:extLst>
        </xdr:cNvPr>
        <xdr:cNvCxnSpPr/>
      </xdr:nvCxnSpPr>
      <xdr:spPr>
        <a:xfrm>
          <a:off x="10388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158766</xdr:rowOff>
    </xdr:from>
    <xdr:ext cx="469744" cy="259045"/>
    <xdr:sp macro="" textlink="">
      <xdr:nvSpPr>
        <xdr:cNvPr id="361" name="【市民会館】&#10;一人当たり面積平均値テキスト">
          <a:extLst>
            <a:ext uri="{FF2B5EF4-FFF2-40B4-BE49-F238E27FC236}">
              <a16:creationId xmlns:a16="http://schemas.microsoft.com/office/drawing/2014/main" id="{FB6F1B4A-B703-4BFC-89E0-DF090CE72B36}"/>
            </a:ext>
          </a:extLst>
        </xdr:cNvPr>
        <xdr:cNvSpPr txBox="1"/>
      </xdr:nvSpPr>
      <xdr:spPr>
        <a:xfrm>
          <a:off x="10515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135889</xdr:rowOff>
    </xdr:from>
    <xdr:to>
      <xdr:col>55</xdr:col>
      <xdr:colOff>50800</xdr:colOff>
      <xdr:row>105</xdr:row>
      <xdr:rowOff>66039</xdr:rowOff>
    </xdr:to>
    <xdr:sp macro="" textlink="">
      <xdr:nvSpPr>
        <xdr:cNvPr id="362" name="フローチャート: 判断 361">
          <a:extLst>
            <a:ext uri="{FF2B5EF4-FFF2-40B4-BE49-F238E27FC236}">
              <a16:creationId xmlns:a16="http://schemas.microsoft.com/office/drawing/2014/main" id="{1D893CB0-7070-4E1C-883E-8388B2FA1E5E}"/>
            </a:ext>
          </a:extLst>
        </xdr:cNvPr>
        <xdr:cNvSpPr/>
      </xdr:nvSpPr>
      <xdr:spPr>
        <a:xfrm>
          <a:off x="10426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363" name="フローチャート: 判断 362">
          <a:extLst>
            <a:ext uri="{FF2B5EF4-FFF2-40B4-BE49-F238E27FC236}">
              <a16:creationId xmlns:a16="http://schemas.microsoft.com/office/drawing/2014/main" id="{F75B334D-1681-4B2E-8582-868328B1986B}"/>
            </a:ext>
          </a:extLst>
        </xdr:cNvPr>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143511</xdr:rowOff>
    </xdr:from>
    <xdr:to>
      <xdr:col>46</xdr:col>
      <xdr:colOff>38100</xdr:colOff>
      <xdr:row>105</xdr:row>
      <xdr:rowOff>73661</xdr:rowOff>
    </xdr:to>
    <xdr:sp macro="" textlink="">
      <xdr:nvSpPr>
        <xdr:cNvPr id="364" name="フローチャート: 判断 363">
          <a:extLst>
            <a:ext uri="{FF2B5EF4-FFF2-40B4-BE49-F238E27FC236}">
              <a16:creationId xmlns:a16="http://schemas.microsoft.com/office/drawing/2014/main" id="{43E7D352-795B-4749-B5C7-27CCB217C606}"/>
            </a:ext>
          </a:extLst>
        </xdr:cNvPr>
        <xdr:cNvSpPr/>
      </xdr:nvSpPr>
      <xdr:spPr>
        <a:xfrm>
          <a:off x="8699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365" name="フローチャート: 判断 364">
          <a:extLst>
            <a:ext uri="{FF2B5EF4-FFF2-40B4-BE49-F238E27FC236}">
              <a16:creationId xmlns:a16="http://schemas.microsoft.com/office/drawing/2014/main" id="{B203192D-A377-4290-A2CA-AF44977AFBCF}"/>
            </a:ext>
          </a:extLst>
        </xdr:cNvPr>
        <xdr:cNvSpPr/>
      </xdr:nvSpPr>
      <xdr:spPr>
        <a:xfrm>
          <a:off x="7810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366" name="フローチャート: 判断 365">
          <a:extLst>
            <a:ext uri="{FF2B5EF4-FFF2-40B4-BE49-F238E27FC236}">
              <a16:creationId xmlns:a16="http://schemas.microsoft.com/office/drawing/2014/main" id="{28B568E8-D55F-4EB4-A830-74AA671B5658}"/>
            </a:ext>
          </a:extLst>
        </xdr:cNvPr>
        <xdr:cNvSpPr/>
      </xdr:nvSpPr>
      <xdr:spPr>
        <a:xfrm>
          <a:off x="692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EE8E386-5BEC-44F4-ACBF-B3CBA9D2C4D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C418E1E7-B799-440B-B67A-BE523702759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8942F1CC-2C35-449F-B236-DAB07FF63CF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5A4741CE-F86C-4413-B7AB-DD1232FAF04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6520683-1459-4750-9FA3-938F0F05F24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29211</xdr:rowOff>
    </xdr:from>
    <xdr:to>
      <xdr:col>55</xdr:col>
      <xdr:colOff>50800</xdr:colOff>
      <xdr:row>106</xdr:row>
      <xdr:rowOff>130811</xdr:rowOff>
    </xdr:to>
    <xdr:sp macro="" textlink="">
      <xdr:nvSpPr>
        <xdr:cNvPr id="372" name="楕円 371">
          <a:extLst>
            <a:ext uri="{FF2B5EF4-FFF2-40B4-BE49-F238E27FC236}">
              <a16:creationId xmlns:a16="http://schemas.microsoft.com/office/drawing/2014/main" id="{190CB68A-A95A-4DD5-800E-B5EB79A85D32}"/>
            </a:ext>
          </a:extLst>
        </xdr:cNvPr>
        <xdr:cNvSpPr/>
      </xdr:nvSpPr>
      <xdr:spPr>
        <a:xfrm>
          <a:off x="104267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7638</xdr:rowOff>
    </xdr:from>
    <xdr:ext cx="469744" cy="259045"/>
    <xdr:sp macro="" textlink="">
      <xdr:nvSpPr>
        <xdr:cNvPr id="373" name="【市民会館】&#10;一人当たり面積該当値テキスト">
          <a:extLst>
            <a:ext uri="{FF2B5EF4-FFF2-40B4-BE49-F238E27FC236}">
              <a16:creationId xmlns:a16="http://schemas.microsoft.com/office/drawing/2014/main" id="{868DBA39-6012-4950-A30D-167F7EB6233D}"/>
            </a:ext>
          </a:extLst>
        </xdr:cNvPr>
        <xdr:cNvSpPr txBox="1"/>
      </xdr:nvSpPr>
      <xdr:spPr>
        <a:xfrm>
          <a:off x="10515600"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36830</xdr:rowOff>
    </xdr:from>
    <xdr:to>
      <xdr:col>50</xdr:col>
      <xdr:colOff>165100</xdr:colOff>
      <xdr:row>106</xdr:row>
      <xdr:rowOff>138430</xdr:rowOff>
    </xdr:to>
    <xdr:sp macro="" textlink="">
      <xdr:nvSpPr>
        <xdr:cNvPr id="374" name="楕円 373">
          <a:extLst>
            <a:ext uri="{FF2B5EF4-FFF2-40B4-BE49-F238E27FC236}">
              <a16:creationId xmlns:a16="http://schemas.microsoft.com/office/drawing/2014/main" id="{FFAA54E7-56F4-4921-8CC0-6D6CD6E062A7}"/>
            </a:ext>
          </a:extLst>
        </xdr:cNvPr>
        <xdr:cNvSpPr/>
      </xdr:nvSpPr>
      <xdr:spPr>
        <a:xfrm>
          <a:off x="9588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80011</xdr:rowOff>
    </xdr:from>
    <xdr:to>
      <xdr:col>55</xdr:col>
      <xdr:colOff>0</xdr:colOff>
      <xdr:row>106</xdr:row>
      <xdr:rowOff>87630</xdr:rowOff>
    </xdr:to>
    <xdr:cxnSp macro="">
      <xdr:nvCxnSpPr>
        <xdr:cNvPr id="375" name="直線コネクタ 374">
          <a:extLst>
            <a:ext uri="{FF2B5EF4-FFF2-40B4-BE49-F238E27FC236}">
              <a16:creationId xmlns:a16="http://schemas.microsoft.com/office/drawing/2014/main" id="{57FBE0C5-0F3F-4BFA-A5A3-644C42E2F49B}"/>
            </a:ext>
          </a:extLst>
        </xdr:cNvPr>
        <xdr:cNvCxnSpPr/>
      </xdr:nvCxnSpPr>
      <xdr:spPr>
        <a:xfrm flipV="1">
          <a:off x="9639300" y="182537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376" name="楕円 375">
          <a:extLst>
            <a:ext uri="{FF2B5EF4-FFF2-40B4-BE49-F238E27FC236}">
              <a16:creationId xmlns:a16="http://schemas.microsoft.com/office/drawing/2014/main" id="{972B40E7-E21E-4612-B857-E9C4301398BA}"/>
            </a:ext>
          </a:extLst>
        </xdr:cNvPr>
        <xdr:cNvSpPr/>
      </xdr:nvSpPr>
      <xdr:spPr>
        <a:xfrm>
          <a:off x="8699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87630</xdr:rowOff>
    </xdr:from>
    <xdr:to>
      <xdr:col>50</xdr:col>
      <xdr:colOff>114300</xdr:colOff>
      <xdr:row>106</xdr:row>
      <xdr:rowOff>99061</xdr:rowOff>
    </xdr:to>
    <xdr:cxnSp macro="">
      <xdr:nvCxnSpPr>
        <xdr:cNvPr id="377" name="直線コネクタ 376">
          <a:extLst>
            <a:ext uri="{FF2B5EF4-FFF2-40B4-BE49-F238E27FC236}">
              <a16:creationId xmlns:a16="http://schemas.microsoft.com/office/drawing/2014/main" id="{5E437BAD-F0EF-48AF-B99E-76EFF4CDC400}"/>
            </a:ext>
          </a:extLst>
        </xdr:cNvPr>
        <xdr:cNvCxnSpPr/>
      </xdr:nvCxnSpPr>
      <xdr:spPr>
        <a:xfrm flipV="1">
          <a:off x="8750300" y="182613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93997</xdr:rowOff>
    </xdr:from>
    <xdr:ext cx="469744" cy="259045"/>
    <xdr:sp macro="" textlink="">
      <xdr:nvSpPr>
        <xdr:cNvPr id="378" name="n_1aveValue【市民会館】&#10;一人当たり面積">
          <a:extLst>
            <a:ext uri="{FF2B5EF4-FFF2-40B4-BE49-F238E27FC236}">
              <a16:creationId xmlns:a16="http://schemas.microsoft.com/office/drawing/2014/main" id="{111CCEED-6066-4AB4-A254-15EA523B79A4}"/>
            </a:ext>
          </a:extLst>
        </xdr:cNvPr>
        <xdr:cNvSpPr txBox="1"/>
      </xdr:nvSpPr>
      <xdr:spPr>
        <a:xfrm>
          <a:off x="9391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90188</xdr:rowOff>
    </xdr:from>
    <xdr:ext cx="469744" cy="259045"/>
    <xdr:sp macro="" textlink="">
      <xdr:nvSpPr>
        <xdr:cNvPr id="379" name="n_2aveValue【市民会館】&#10;一人当たり面積">
          <a:extLst>
            <a:ext uri="{FF2B5EF4-FFF2-40B4-BE49-F238E27FC236}">
              <a16:creationId xmlns:a16="http://schemas.microsoft.com/office/drawing/2014/main" id="{0EEA67EB-9C04-4583-817B-70F881C7381D}"/>
            </a:ext>
          </a:extLst>
        </xdr:cNvPr>
        <xdr:cNvSpPr txBox="1"/>
      </xdr:nvSpPr>
      <xdr:spPr>
        <a:xfrm>
          <a:off x="8515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82566</xdr:rowOff>
    </xdr:from>
    <xdr:ext cx="469744" cy="259045"/>
    <xdr:sp macro="" textlink="">
      <xdr:nvSpPr>
        <xdr:cNvPr id="380" name="n_3aveValue【市民会館】&#10;一人当たり面積">
          <a:extLst>
            <a:ext uri="{FF2B5EF4-FFF2-40B4-BE49-F238E27FC236}">
              <a16:creationId xmlns:a16="http://schemas.microsoft.com/office/drawing/2014/main" id="{3FBE6C6D-DF61-4362-B796-1E609BA3C276}"/>
            </a:ext>
          </a:extLst>
        </xdr:cNvPr>
        <xdr:cNvSpPr txBox="1"/>
      </xdr:nvSpPr>
      <xdr:spPr>
        <a:xfrm>
          <a:off x="7626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381" name="n_4aveValue【市民会館】&#10;一人当たり面積">
          <a:extLst>
            <a:ext uri="{FF2B5EF4-FFF2-40B4-BE49-F238E27FC236}">
              <a16:creationId xmlns:a16="http://schemas.microsoft.com/office/drawing/2014/main" id="{4BE5E17B-4E52-4942-8BA4-ADA4B3B8F00B}"/>
            </a:ext>
          </a:extLst>
        </xdr:cNvPr>
        <xdr:cNvSpPr txBox="1"/>
      </xdr:nvSpPr>
      <xdr:spPr>
        <a:xfrm>
          <a:off x="6737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129557</xdr:rowOff>
    </xdr:from>
    <xdr:ext cx="469744" cy="259045"/>
    <xdr:sp macro="" textlink="">
      <xdr:nvSpPr>
        <xdr:cNvPr id="382" name="n_1mainValue【市民会館】&#10;一人当たり面積">
          <a:extLst>
            <a:ext uri="{FF2B5EF4-FFF2-40B4-BE49-F238E27FC236}">
              <a16:creationId xmlns:a16="http://schemas.microsoft.com/office/drawing/2014/main" id="{D19545EA-3E23-4B9E-87BF-8F70296DA935}"/>
            </a:ext>
          </a:extLst>
        </xdr:cNvPr>
        <xdr:cNvSpPr txBox="1"/>
      </xdr:nvSpPr>
      <xdr:spPr>
        <a:xfrm>
          <a:off x="9391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140988</xdr:rowOff>
    </xdr:from>
    <xdr:ext cx="469744" cy="259045"/>
    <xdr:sp macro="" textlink="">
      <xdr:nvSpPr>
        <xdr:cNvPr id="383" name="n_2mainValue【市民会館】&#10;一人当たり面積">
          <a:extLst>
            <a:ext uri="{FF2B5EF4-FFF2-40B4-BE49-F238E27FC236}">
              <a16:creationId xmlns:a16="http://schemas.microsoft.com/office/drawing/2014/main" id="{BE53F616-696F-4866-8038-457AB98093B9}"/>
            </a:ext>
          </a:extLst>
        </xdr:cNvPr>
        <xdr:cNvSpPr txBox="1"/>
      </xdr:nvSpPr>
      <xdr:spPr>
        <a:xfrm>
          <a:off x="8515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a:extLst>
            <a:ext uri="{FF2B5EF4-FFF2-40B4-BE49-F238E27FC236}">
              <a16:creationId xmlns:a16="http://schemas.microsoft.com/office/drawing/2014/main" id="{0A4C1C23-683D-4C80-9CF2-8F1FD3209B5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a:extLst>
            <a:ext uri="{FF2B5EF4-FFF2-40B4-BE49-F238E27FC236}">
              <a16:creationId xmlns:a16="http://schemas.microsoft.com/office/drawing/2014/main" id="{21B9839E-F313-464C-ABE9-B4DB56E0F25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a:extLst>
            <a:ext uri="{FF2B5EF4-FFF2-40B4-BE49-F238E27FC236}">
              <a16:creationId xmlns:a16="http://schemas.microsoft.com/office/drawing/2014/main" id="{61CC33CB-AFF1-4B26-87CF-D0B2E738902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a:extLst>
            <a:ext uri="{FF2B5EF4-FFF2-40B4-BE49-F238E27FC236}">
              <a16:creationId xmlns:a16="http://schemas.microsoft.com/office/drawing/2014/main" id="{236D9C87-DAF8-402D-A4DE-1C2518C7FC8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a:extLst>
            <a:ext uri="{FF2B5EF4-FFF2-40B4-BE49-F238E27FC236}">
              <a16:creationId xmlns:a16="http://schemas.microsoft.com/office/drawing/2014/main" id="{A676BB81-F949-43EF-B53E-A1D82335F25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a:extLst>
            <a:ext uri="{FF2B5EF4-FFF2-40B4-BE49-F238E27FC236}">
              <a16:creationId xmlns:a16="http://schemas.microsoft.com/office/drawing/2014/main" id="{7780BF36-4194-4AE3-9D67-3C859968B1A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a:extLst>
            <a:ext uri="{FF2B5EF4-FFF2-40B4-BE49-F238E27FC236}">
              <a16:creationId xmlns:a16="http://schemas.microsoft.com/office/drawing/2014/main" id="{79DAFD23-790A-49AA-8626-6F0E78E12F9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a:extLst>
            <a:ext uri="{FF2B5EF4-FFF2-40B4-BE49-F238E27FC236}">
              <a16:creationId xmlns:a16="http://schemas.microsoft.com/office/drawing/2014/main" id="{CA82E136-3460-4101-91AC-7E4CBEE8C12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a:extLst>
            <a:ext uri="{FF2B5EF4-FFF2-40B4-BE49-F238E27FC236}">
              <a16:creationId xmlns:a16="http://schemas.microsoft.com/office/drawing/2014/main" id="{C03AA89B-4493-4FD2-B0DB-0CD8B0093F8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a:extLst>
            <a:ext uri="{FF2B5EF4-FFF2-40B4-BE49-F238E27FC236}">
              <a16:creationId xmlns:a16="http://schemas.microsoft.com/office/drawing/2014/main" id="{D2507B56-0776-44BA-949D-3D7CE8B5A6D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4" name="テキスト ボックス 393">
          <a:extLst>
            <a:ext uri="{FF2B5EF4-FFF2-40B4-BE49-F238E27FC236}">
              <a16:creationId xmlns:a16="http://schemas.microsoft.com/office/drawing/2014/main" id="{67ED97D4-CF84-414C-B649-A646BDFE278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5" name="直線コネクタ 394">
          <a:extLst>
            <a:ext uri="{FF2B5EF4-FFF2-40B4-BE49-F238E27FC236}">
              <a16:creationId xmlns:a16="http://schemas.microsoft.com/office/drawing/2014/main" id="{62E69F54-13EA-48D7-946F-50691609951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6" name="テキスト ボックス 395">
          <a:extLst>
            <a:ext uri="{FF2B5EF4-FFF2-40B4-BE49-F238E27FC236}">
              <a16:creationId xmlns:a16="http://schemas.microsoft.com/office/drawing/2014/main" id="{53797607-038E-41BD-93D1-AC53615E52F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7" name="直線コネクタ 396">
          <a:extLst>
            <a:ext uri="{FF2B5EF4-FFF2-40B4-BE49-F238E27FC236}">
              <a16:creationId xmlns:a16="http://schemas.microsoft.com/office/drawing/2014/main" id="{33105414-2336-4989-87A0-0DA26ED0204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8" name="テキスト ボックス 397">
          <a:extLst>
            <a:ext uri="{FF2B5EF4-FFF2-40B4-BE49-F238E27FC236}">
              <a16:creationId xmlns:a16="http://schemas.microsoft.com/office/drawing/2014/main" id="{0C9AB43D-9E33-4736-B7CC-00643746AC8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9" name="直線コネクタ 398">
          <a:extLst>
            <a:ext uri="{FF2B5EF4-FFF2-40B4-BE49-F238E27FC236}">
              <a16:creationId xmlns:a16="http://schemas.microsoft.com/office/drawing/2014/main" id="{6A27C8B2-6B2D-4687-9B2E-1647BB55AD9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0" name="テキスト ボックス 399">
          <a:extLst>
            <a:ext uri="{FF2B5EF4-FFF2-40B4-BE49-F238E27FC236}">
              <a16:creationId xmlns:a16="http://schemas.microsoft.com/office/drawing/2014/main" id="{E02F47C1-4632-419C-9DDA-47DF940E92B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1" name="直線コネクタ 400">
          <a:extLst>
            <a:ext uri="{FF2B5EF4-FFF2-40B4-BE49-F238E27FC236}">
              <a16:creationId xmlns:a16="http://schemas.microsoft.com/office/drawing/2014/main" id="{E64BE331-6757-4E3D-AD1E-0B6DF28E162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2" name="テキスト ボックス 401">
          <a:extLst>
            <a:ext uri="{FF2B5EF4-FFF2-40B4-BE49-F238E27FC236}">
              <a16:creationId xmlns:a16="http://schemas.microsoft.com/office/drawing/2014/main" id="{78A75803-D0AB-41DB-9DA6-1FD001F1074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3" name="直線コネクタ 402">
          <a:extLst>
            <a:ext uri="{FF2B5EF4-FFF2-40B4-BE49-F238E27FC236}">
              <a16:creationId xmlns:a16="http://schemas.microsoft.com/office/drawing/2014/main" id="{FFAE2187-B2B7-404C-87B0-DBAD47445E9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4" name="テキスト ボックス 403">
          <a:extLst>
            <a:ext uri="{FF2B5EF4-FFF2-40B4-BE49-F238E27FC236}">
              <a16:creationId xmlns:a16="http://schemas.microsoft.com/office/drawing/2014/main" id="{243BD8A1-09E2-41E6-AA84-76B1E2A11AC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58B3FBAD-F743-4B46-9E05-44E89509924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5B07AA07-23EE-4837-AB2E-C5152C1201D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一般廃棄物処理施設】&#10;有形固定資産減価償却率グラフ枠">
          <a:extLst>
            <a:ext uri="{FF2B5EF4-FFF2-40B4-BE49-F238E27FC236}">
              <a16:creationId xmlns:a16="http://schemas.microsoft.com/office/drawing/2014/main" id="{5D8D1ECB-7395-45D4-A6DC-B6CFB1EADE6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158115</xdr:rowOff>
    </xdr:to>
    <xdr:cxnSp macro="">
      <xdr:nvCxnSpPr>
        <xdr:cNvPr id="408" name="直線コネクタ 407">
          <a:extLst>
            <a:ext uri="{FF2B5EF4-FFF2-40B4-BE49-F238E27FC236}">
              <a16:creationId xmlns:a16="http://schemas.microsoft.com/office/drawing/2014/main" id="{637F54EE-D2EB-4A78-B3F8-189207AF3E46}"/>
            </a:ext>
          </a:extLst>
        </xdr:cNvPr>
        <xdr:cNvCxnSpPr/>
      </xdr:nvCxnSpPr>
      <xdr:spPr>
        <a:xfrm flipV="1">
          <a:off x="16318864" y="587311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409" name="【一般廃棄物処理施設】&#10;有形固定資産減価償却率最小値テキスト">
          <a:extLst>
            <a:ext uri="{FF2B5EF4-FFF2-40B4-BE49-F238E27FC236}">
              <a16:creationId xmlns:a16="http://schemas.microsoft.com/office/drawing/2014/main" id="{8B57DF71-A207-4D08-BCE3-354D93F0968E}"/>
            </a:ext>
          </a:extLst>
        </xdr:cNvPr>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410" name="直線コネクタ 409">
          <a:extLst>
            <a:ext uri="{FF2B5EF4-FFF2-40B4-BE49-F238E27FC236}">
              <a16:creationId xmlns:a16="http://schemas.microsoft.com/office/drawing/2014/main" id="{3AB50736-479B-4EC5-9E02-8E43336D10FE}"/>
            </a:ext>
          </a:extLst>
        </xdr:cNvPr>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411" name="【一般廃棄物処理施設】&#10;有形固定資産減価償却率最大値テキスト">
          <a:extLst>
            <a:ext uri="{FF2B5EF4-FFF2-40B4-BE49-F238E27FC236}">
              <a16:creationId xmlns:a16="http://schemas.microsoft.com/office/drawing/2014/main" id="{DD8B1B06-6E6B-4659-B601-7354E2BF8E81}"/>
            </a:ext>
          </a:extLst>
        </xdr:cNvPr>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412" name="直線コネクタ 411">
          <a:extLst>
            <a:ext uri="{FF2B5EF4-FFF2-40B4-BE49-F238E27FC236}">
              <a16:creationId xmlns:a16="http://schemas.microsoft.com/office/drawing/2014/main" id="{9F4A4699-1B10-4472-9B67-7B2DFEC4F736}"/>
            </a:ext>
          </a:extLst>
        </xdr:cNvPr>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83837</xdr:rowOff>
    </xdr:from>
    <xdr:ext cx="405111" cy="259045"/>
    <xdr:sp macro="" textlink="">
      <xdr:nvSpPr>
        <xdr:cNvPr id="413" name="【一般廃棄物処理施設】&#10;有形固定資産減価償却率平均値テキスト">
          <a:extLst>
            <a:ext uri="{FF2B5EF4-FFF2-40B4-BE49-F238E27FC236}">
              <a16:creationId xmlns:a16="http://schemas.microsoft.com/office/drawing/2014/main" id="{AED6A202-8603-4591-A5C6-FE24C981D535}"/>
            </a:ext>
          </a:extLst>
        </xdr:cNvPr>
        <xdr:cNvSpPr txBox="1"/>
      </xdr:nvSpPr>
      <xdr:spPr>
        <a:xfrm>
          <a:off x="16357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414" name="フローチャート: 判断 413">
          <a:extLst>
            <a:ext uri="{FF2B5EF4-FFF2-40B4-BE49-F238E27FC236}">
              <a16:creationId xmlns:a16="http://schemas.microsoft.com/office/drawing/2014/main" id="{4F5879C4-665E-4FDD-9BDD-AC50F3C19DD3}"/>
            </a:ext>
          </a:extLst>
        </xdr:cNvPr>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5" name="フローチャート: 判断 414">
          <a:extLst>
            <a:ext uri="{FF2B5EF4-FFF2-40B4-BE49-F238E27FC236}">
              <a16:creationId xmlns:a16="http://schemas.microsoft.com/office/drawing/2014/main" id="{E77B756A-52E0-4379-95EA-3DB26E758976}"/>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16" name="フローチャート: 判断 415">
          <a:extLst>
            <a:ext uri="{FF2B5EF4-FFF2-40B4-BE49-F238E27FC236}">
              <a16:creationId xmlns:a16="http://schemas.microsoft.com/office/drawing/2014/main" id="{56F5B394-452F-47BB-B3D3-ACF73A676761}"/>
            </a:ext>
          </a:extLst>
        </xdr:cNvPr>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417" name="フローチャート: 判断 416">
          <a:extLst>
            <a:ext uri="{FF2B5EF4-FFF2-40B4-BE49-F238E27FC236}">
              <a16:creationId xmlns:a16="http://schemas.microsoft.com/office/drawing/2014/main" id="{3CC49AE6-A412-4FF8-9613-28ADEE32FEFE}"/>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86360</xdr:rowOff>
    </xdr:from>
    <xdr:to>
      <xdr:col>67</xdr:col>
      <xdr:colOff>101600</xdr:colOff>
      <xdr:row>38</xdr:row>
      <xdr:rowOff>16510</xdr:rowOff>
    </xdr:to>
    <xdr:sp macro="" textlink="">
      <xdr:nvSpPr>
        <xdr:cNvPr id="418" name="フローチャート: 判断 417">
          <a:extLst>
            <a:ext uri="{FF2B5EF4-FFF2-40B4-BE49-F238E27FC236}">
              <a16:creationId xmlns:a16="http://schemas.microsoft.com/office/drawing/2014/main" id="{0E6D6F7E-F0FB-4FB7-9A04-6732AA4665FE}"/>
            </a:ext>
          </a:extLst>
        </xdr:cNvPr>
        <xdr:cNvSpPr/>
      </xdr:nvSpPr>
      <xdr:spPr>
        <a:xfrm>
          <a:off x="12763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3838FF5B-2A20-4030-94E4-7BD20862500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D2E950E7-5CCF-482A-8E68-905F928CF92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DAE988BA-197A-43C6-B9E2-160500ABD48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FA8B5F8E-D63D-4E5E-B767-CA3365C5E36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451C9756-A5F4-40ED-A85C-45ED5679CA8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424" name="楕円 423">
          <a:extLst>
            <a:ext uri="{FF2B5EF4-FFF2-40B4-BE49-F238E27FC236}">
              <a16:creationId xmlns:a16="http://schemas.microsoft.com/office/drawing/2014/main" id="{F1765278-9E0E-447F-81D7-2F0A6612D967}"/>
            </a:ext>
          </a:extLst>
        </xdr:cNvPr>
        <xdr:cNvSpPr/>
      </xdr:nvSpPr>
      <xdr:spPr>
        <a:xfrm>
          <a:off x="16268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93997</xdr:rowOff>
    </xdr:from>
    <xdr:ext cx="405111" cy="259045"/>
    <xdr:sp macro="" textlink="">
      <xdr:nvSpPr>
        <xdr:cNvPr id="425" name="【一般廃棄物処理施設】&#10;有形固定資産減価償却率該当値テキスト">
          <a:extLst>
            <a:ext uri="{FF2B5EF4-FFF2-40B4-BE49-F238E27FC236}">
              <a16:creationId xmlns:a16="http://schemas.microsoft.com/office/drawing/2014/main" id="{F975C092-035F-4EE3-BB54-28DAC0A87955}"/>
            </a:ext>
          </a:extLst>
        </xdr:cNvPr>
        <xdr:cNvSpPr txBox="1"/>
      </xdr:nvSpPr>
      <xdr:spPr>
        <a:xfrm>
          <a:off x="16357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25400</xdr:rowOff>
    </xdr:from>
    <xdr:to>
      <xdr:col>81</xdr:col>
      <xdr:colOff>101600</xdr:colOff>
      <xdr:row>36</xdr:row>
      <xdr:rowOff>127000</xdr:rowOff>
    </xdr:to>
    <xdr:sp macro="" textlink="">
      <xdr:nvSpPr>
        <xdr:cNvPr id="426" name="楕円 425">
          <a:extLst>
            <a:ext uri="{FF2B5EF4-FFF2-40B4-BE49-F238E27FC236}">
              <a16:creationId xmlns:a16="http://schemas.microsoft.com/office/drawing/2014/main" id="{93EDCECA-6D4D-4347-BC98-4A18A8F86592}"/>
            </a:ext>
          </a:extLst>
        </xdr:cNvPr>
        <xdr:cNvSpPr/>
      </xdr:nvSpPr>
      <xdr:spPr>
        <a:xfrm>
          <a:off x="1543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76200</xdr:rowOff>
    </xdr:from>
    <xdr:to>
      <xdr:col>85</xdr:col>
      <xdr:colOff>127000</xdr:colOff>
      <xdr:row>36</xdr:row>
      <xdr:rowOff>121920</xdr:rowOff>
    </xdr:to>
    <xdr:cxnSp macro="">
      <xdr:nvCxnSpPr>
        <xdr:cNvPr id="427" name="直線コネクタ 426">
          <a:extLst>
            <a:ext uri="{FF2B5EF4-FFF2-40B4-BE49-F238E27FC236}">
              <a16:creationId xmlns:a16="http://schemas.microsoft.com/office/drawing/2014/main" id="{90E64540-1652-4B0C-9D63-054AA2E9DA91}"/>
            </a:ext>
          </a:extLst>
        </xdr:cNvPr>
        <xdr:cNvCxnSpPr/>
      </xdr:nvCxnSpPr>
      <xdr:spPr>
        <a:xfrm>
          <a:off x="15481300" y="62484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151130</xdr:rowOff>
    </xdr:from>
    <xdr:to>
      <xdr:col>76</xdr:col>
      <xdr:colOff>165100</xdr:colOff>
      <xdr:row>36</xdr:row>
      <xdr:rowOff>81280</xdr:rowOff>
    </xdr:to>
    <xdr:sp macro="" textlink="">
      <xdr:nvSpPr>
        <xdr:cNvPr id="428" name="楕円 427">
          <a:extLst>
            <a:ext uri="{FF2B5EF4-FFF2-40B4-BE49-F238E27FC236}">
              <a16:creationId xmlns:a16="http://schemas.microsoft.com/office/drawing/2014/main" id="{C1DB6221-B23B-4A1D-A29E-998C7AF7BE0B}"/>
            </a:ext>
          </a:extLst>
        </xdr:cNvPr>
        <xdr:cNvSpPr/>
      </xdr:nvSpPr>
      <xdr:spPr>
        <a:xfrm>
          <a:off x="14541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30480</xdr:rowOff>
    </xdr:from>
    <xdr:to>
      <xdr:col>81</xdr:col>
      <xdr:colOff>50800</xdr:colOff>
      <xdr:row>36</xdr:row>
      <xdr:rowOff>76200</xdr:rowOff>
    </xdr:to>
    <xdr:cxnSp macro="">
      <xdr:nvCxnSpPr>
        <xdr:cNvPr id="429" name="直線コネクタ 428">
          <a:extLst>
            <a:ext uri="{FF2B5EF4-FFF2-40B4-BE49-F238E27FC236}">
              <a16:creationId xmlns:a16="http://schemas.microsoft.com/office/drawing/2014/main" id="{1050B893-6F79-4505-BC7A-731DB1377238}"/>
            </a:ext>
          </a:extLst>
        </xdr:cNvPr>
        <xdr:cNvCxnSpPr/>
      </xdr:nvCxnSpPr>
      <xdr:spPr>
        <a:xfrm>
          <a:off x="14592300" y="6202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105410</xdr:rowOff>
    </xdr:from>
    <xdr:to>
      <xdr:col>72</xdr:col>
      <xdr:colOff>38100</xdr:colOff>
      <xdr:row>36</xdr:row>
      <xdr:rowOff>35560</xdr:rowOff>
    </xdr:to>
    <xdr:sp macro="" textlink="">
      <xdr:nvSpPr>
        <xdr:cNvPr id="430" name="楕円 429">
          <a:extLst>
            <a:ext uri="{FF2B5EF4-FFF2-40B4-BE49-F238E27FC236}">
              <a16:creationId xmlns:a16="http://schemas.microsoft.com/office/drawing/2014/main" id="{1D3C82D5-FFFE-48B2-B9CE-9276BF3C69E3}"/>
            </a:ext>
          </a:extLst>
        </xdr:cNvPr>
        <xdr:cNvSpPr/>
      </xdr:nvSpPr>
      <xdr:spPr>
        <a:xfrm>
          <a:off x="13652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156210</xdr:rowOff>
    </xdr:from>
    <xdr:to>
      <xdr:col>76</xdr:col>
      <xdr:colOff>114300</xdr:colOff>
      <xdr:row>36</xdr:row>
      <xdr:rowOff>30480</xdr:rowOff>
    </xdr:to>
    <xdr:cxnSp macro="">
      <xdr:nvCxnSpPr>
        <xdr:cNvPr id="431" name="直線コネクタ 430">
          <a:extLst>
            <a:ext uri="{FF2B5EF4-FFF2-40B4-BE49-F238E27FC236}">
              <a16:creationId xmlns:a16="http://schemas.microsoft.com/office/drawing/2014/main" id="{8BAC1BB5-2ADF-4E7A-9C84-424AD822795C}"/>
            </a:ext>
          </a:extLst>
        </xdr:cNvPr>
        <xdr:cNvCxnSpPr/>
      </xdr:nvCxnSpPr>
      <xdr:spPr>
        <a:xfrm>
          <a:off x="13703300" y="6156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32" name="n_1aveValue【一般廃棄物処理施設】&#10;有形固定資産減価償却率">
          <a:extLst>
            <a:ext uri="{FF2B5EF4-FFF2-40B4-BE49-F238E27FC236}">
              <a16:creationId xmlns:a16="http://schemas.microsoft.com/office/drawing/2014/main" id="{D5B54533-6910-4A78-AA4A-429D985D83BE}"/>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433" name="n_2aveValue【一般廃棄物処理施設】&#10;有形固定資産減価償却率">
          <a:extLst>
            <a:ext uri="{FF2B5EF4-FFF2-40B4-BE49-F238E27FC236}">
              <a16:creationId xmlns:a16="http://schemas.microsoft.com/office/drawing/2014/main" id="{2D0D5BAE-802A-4741-A3C2-5B0241E74C28}"/>
            </a:ext>
          </a:extLst>
        </xdr:cNvPr>
        <xdr:cNvSpPr txBox="1"/>
      </xdr:nvSpPr>
      <xdr:spPr>
        <a:xfrm>
          <a:off x="14389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434" name="n_3aveValue【一般廃棄物処理施設】&#10;有形固定資産減価償却率">
          <a:extLst>
            <a:ext uri="{FF2B5EF4-FFF2-40B4-BE49-F238E27FC236}">
              <a16:creationId xmlns:a16="http://schemas.microsoft.com/office/drawing/2014/main" id="{CFC81829-8696-4DFC-8D83-9FB0EB68A892}"/>
            </a:ext>
          </a:extLst>
        </xdr:cNvPr>
        <xdr:cNvSpPr txBox="1"/>
      </xdr:nvSpPr>
      <xdr:spPr>
        <a:xfrm>
          <a:off x="13500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33037</xdr:rowOff>
    </xdr:from>
    <xdr:ext cx="405111" cy="259045"/>
    <xdr:sp macro="" textlink="">
      <xdr:nvSpPr>
        <xdr:cNvPr id="435" name="n_4aveValue【一般廃棄物処理施設】&#10;有形固定資産減価償却率">
          <a:extLst>
            <a:ext uri="{FF2B5EF4-FFF2-40B4-BE49-F238E27FC236}">
              <a16:creationId xmlns:a16="http://schemas.microsoft.com/office/drawing/2014/main" id="{923410D2-0160-4C2F-9CD9-487D58DD1C53}"/>
            </a:ext>
          </a:extLst>
        </xdr:cNvPr>
        <xdr:cNvSpPr txBox="1"/>
      </xdr:nvSpPr>
      <xdr:spPr>
        <a:xfrm>
          <a:off x="12611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143527</xdr:rowOff>
    </xdr:from>
    <xdr:ext cx="405111" cy="259045"/>
    <xdr:sp macro="" textlink="">
      <xdr:nvSpPr>
        <xdr:cNvPr id="436" name="n_1mainValue【一般廃棄物処理施設】&#10;有形固定資産減価償却率">
          <a:extLst>
            <a:ext uri="{FF2B5EF4-FFF2-40B4-BE49-F238E27FC236}">
              <a16:creationId xmlns:a16="http://schemas.microsoft.com/office/drawing/2014/main" id="{A2189740-913E-4A45-B8DB-CF898249268C}"/>
            </a:ext>
          </a:extLst>
        </xdr:cNvPr>
        <xdr:cNvSpPr txBox="1"/>
      </xdr:nvSpPr>
      <xdr:spPr>
        <a:xfrm>
          <a:off x="1526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97807</xdr:rowOff>
    </xdr:from>
    <xdr:ext cx="405111" cy="259045"/>
    <xdr:sp macro="" textlink="">
      <xdr:nvSpPr>
        <xdr:cNvPr id="437" name="n_2mainValue【一般廃棄物処理施設】&#10;有形固定資産減価償却率">
          <a:extLst>
            <a:ext uri="{FF2B5EF4-FFF2-40B4-BE49-F238E27FC236}">
              <a16:creationId xmlns:a16="http://schemas.microsoft.com/office/drawing/2014/main" id="{6425A0C7-6EEE-4D95-A36A-DA7582E521EB}"/>
            </a:ext>
          </a:extLst>
        </xdr:cNvPr>
        <xdr:cNvSpPr txBox="1"/>
      </xdr:nvSpPr>
      <xdr:spPr>
        <a:xfrm>
          <a:off x="14389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52087</xdr:rowOff>
    </xdr:from>
    <xdr:ext cx="405111" cy="259045"/>
    <xdr:sp macro="" textlink="">
      <xdr:nvSpPr>
        <xdr:cNvPr id="438" name="n_3mainValue【一般廃棄物処理施設】&#10;有形固定資産減価償却率">
          <a:extLst>
            <a:ext uri="{FF2B5EF4-FFF2-40B4-BE49-F238E27FC236}">
              <a16:creationId xmlns:a16="http://schemas.microsoft.com/office/drawing/2014/main" id="{3B9E4B72-0DB7-4E2E-AAD5-324AF257624D}"/>
            </a:ext>
          </a:extLst>
        </xdr:cNvPr>
        <xdr:cNvSpPr txBox="1"/>
      </xdr:nvSpPr>
      <xdr:spPr>
        <a:xfrm>
          <a:off x="13500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9" name="正方形/長方形 438">
          <a:extLst>
            <a:ext uri="{FF2B5EF4-FFF2-40B4-BE49-F238E27FC236}">
              <a16:creationId xmlns:a16="http://schemas.microsoft.com/office/drawing/2014/main" id="{763710F6-5EE8-4D4D-AFDA-60479C1F3D1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0" name="正方形/長方形 439">
          <a:extLst>
            <a:ext uri="{FF2B5EF4-FFF2-40B4-BE49-F238E27FC236}">
              <a16:creationId xmlns:a16="http://schemas.microsoft.com/office/drawing/2014/main" id="{F5089CE7-6B59-4E4A-AE71-13CA235356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1" name="正方形/長方形 440">
          <a:extLst>
            <a:ext uri="{FF2B5EF4-FFF2-40B4-BE49-F238E27FC236}">
              <a16:creationId xmlns:a16="http://schemas.microsoft.com/office/drawing/2014/main" id="{6F3AA330-65BF-41BC-9388-D02958CF12A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2" name="正方形/長方形 441">
          <a:extLst>
            <a:ext uri="{FF2B5EF4-FFF2-40B4-BE49-F238E27FC236}">
              <a16:creationId xmlns:a16="http://schemas.microsoft.com/office/drawing/2014/main" id="{FF02090C-F084-4C90-9C6A-82FDDE82683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3" name="正方形/長方形 442">
          <a:extLst>
            <a:ext uri="{FF2B5EF4-FFF2-40B4-BE49-F238E27FC236}">
              <a16:creationId xmlns:a16="http://schemas.microsoft.com/office/drawing/2014/main" id="{08C47917-8EAC-4EE8-B37D-A54F27E26C5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4" name="正方形/長方形 443">
          <a:extLst>
            <a:ext uri="{FF2B5EF4-FFF2-40B4-BE49-F238E27FC236}">
              <a16:creationId xmlns:a16="http://schemas.microsoft.com/office/drawing/2014/main" id="{BABFABC1-5007-4578-B69C-C7BE851F9DB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5" name="正方形/長方形 444">
          <a:extLst>
            <a:ext uri="{FF2B5EF4-FFF2-40B4-BE49-F238E27FC236}">
              <a16:creationId xmlns:a16="http://schemas.microsoft.com/office/drawing/2014/main" id="{2A376151-5E02-4773-99B9-03488CF159C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6" name="正方形/長方形 445">
          <a:extLst>
            <a:ext uri="{FF2B5EF4-FFF2-40B4-BE49-F238E27FC236}">
              <a16:creationId xmlns:a16="http://schemas.microsoft.com/office/drawing/2014/main" id="{2797E74E-32C5-4285-A395-A45247286A0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7" name="テキスト ボックス 446">
          <a:extLst>
            <a:ext uri="{FF2B5EF4-FFF2-40B4-BE49-F238E27FC236}">
              <a16:creationId xmlns:a16="http://schemas.microsoft.com/office/drawing/2014/main" id="{C2993F1C-B1F9-40E3-8641-458EBA96BEB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8" name="直線コネクタ 447">
          <a:extLst>
            <a:ext uri="{FF2B5EF4-FFF2-40B4-BE49-F238E27FC236}">
              <a16:creationId xmlns:a16="http://schemas.microsoft.com/office/drawing/2014/main" id="{38918718-E963-49D8-B9E4-C54CC87F1C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49" name="直線コネクタ 448">
          <a:extLst>
            <a:ext uri="{FF2B5EF4-FFF2-40B4-BE49-F238E27FC236}">
              <a16:creationId xmlns:a16="http://schemas.microsoft.com/office/drawing/2014/main" id="{C99649F3-9904-48B0-8DD4-6357F978495A}"/>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0" name="テキスト ボックス 449">
          <a:extLst>
            <a:ext uri="{FF2B5EF4-FFF2-40B4-BE49-F238E27FC236}">
              <a16:creationId xmlns:a16="http://schemas.microsoft.com/office/drawing/2014/main" id="{CD38F6C5-8DBA-4EC9-9301-F0DC09F015BA}"/>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1" name="直線コネクタ 450">
          <a:extLst>
            <a:ext uri="{FF2B5EF4-FFF2-40B4-BE49-F238E27FC236}">
              <a16:creationId xmlns:a16="http://schemas.microsoft.com/office/drawing/2014/main" id="{A659BB21-E526-4570-A51F-F0EECD0816D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2" name="テキスト ボックス 451">
          <a:extLst>
            <a:ext uri="{FF2B5EF4-FFF2-40B4-BE49-F238E27FC236}">
              <a16:creationId xmlns:a16="http://schemas.microsoft.com/office/drawing/2014/main" id="{BF476785-0BC3-47C8-8604-D53E770ED6A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53" name="直線コネクタ 452">
          <a:extLst>
            <a:ext uri="{FF2B5EF4-FFF2-40B4-BE49-F238E27FC236}">
              <a16:creationId xmlns:a16="http://schemas.microsoft.com/office/drawing/2014/main" id="{9366706B-28F7-4408-B9F5-A6564A2AB263}"/>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54" name="テキスト ボックス 453">
          <a:extLst>
            <a:ext uri="{FF2B5EF4-FFF2-40B4-BE49-F238E27FC236}">
              <a16:creationId xmlns:a16="http://schemas.microsoft.com/office/drawing/2014/main" id="{D0413720-298F-4F69-A241-9AAB77B7E1BC}"/>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a:extLst>
            <a:ext uri="{FF2B5EF4-FFF2-40B4-BE49-F238E27FC236}">
              <a16:creationId xmlns:a16="http://schemas.microsoft.com/office/drawing/2014/main" id="{58A628E2-F042-4CB4-BC8C-B486E1D105F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6" name="テキスト ボックス 455">
          <a:extLst>
            <a:ext uri="{FF2B5EF4-FFF2-40B4-BE49-F238E27FC236}">
              <a16:creationId xmlns:a16="http://schemas.microsoft.com/office/drawing/2014/main" id="{EF3EE47B-17AF-49E9-A4EA-076EF283475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一般廃棄物処理施設】&#10;一人当たり有形固定資産（償却資産）額グラフ枠">
          <a:extLst>
            <a:ext uri="{FF2B5EF4-FFF2-40B4-BE49-F238E27FC236}">
              <a16:creationId xmlns:a16="http://schemas.microsoft.com/office/drawing/2014/main" id="{95301F1A-7837-470B-9A95-C630AFAE37A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56038</xdr:rowOff>
    </xdr:from>
    <xdr:to>
      <xdr:col>116</xdr:col>
      <xdr:colOff>62864</xdr:colOff>
      <xdr:row>41</xdr:row>
      <xdr:rowOff>11878</xdr:rowOff>
    </xdr:to>
    <xdr:cxnSp macro="">
      <xdr:nvCxnSpPr>
        <xdr:cNvPr id="458" name="直線コネクタ 457">
          <a:extLst>
            <a:ext uri="{FF2B5EF4-FFF2-40B4-BE49-F238E27FC236}">
              <a16:creationId xmlns:a16="http://schemas.microsoft.com/office/drawing/2014/main" id="{0D213E78-F612-4FBB-B40C-B33A28FBE725}"/>
            </a:ext>
          </a:extLst>
        </xdr:cNvPr>
        <xdr:cNvCxnSpPr/>
      </xdr:nvCxnSpPr>
      <xdr:spPr>
        <a:xfrm flipV="1">
          <a:off x="22160864" y="5885338"/>
          <a:ext cx="0" cy="115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15705</xdr:rowOff>
    </xdr:from>
    <xdr:ext cx="469744" cy="259045"/>
    <xdr:sp macro="" textlink="">
      <xdr:nvSpPr>
        <xdr:cNvPr id="459" name="【一般廃棄物処理施設】&#10;一人当たり有形固定資産（償却資産）額最小値テキスト">
          <a:extLst>
            <a:ext uri="{FF2B5EF4-FFF2-40B4-BE49-F238E27FC236}">
              <a16:creationId xmlns:a16="http://schemas.microsoft.com/office/drawing/2014/main" id="{9195F9E6-0418-4900-B644-0E535123BA52}"/>
            </a:ext>
          </a:extLst>
        </xdr:cNvPr>
        <xdr:cNvSpPr txBox="1"/>
      </xdr:nvSpPr>
      <xdr:spPr>
        <a:xfrm>
          <a:off x="22199600" y="704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11878</xdr:rowOff>
    </xdr:from>
    <xdr:to>
      <xdr:col>116</xdr:col>
      <xdr:colOff>152400</xdr:colOff>
      <xdr:row>41</xdr:row>
      <xdr:rowOff>11878</xdr:rowOff>
    </xdr:to>
    <xdr:cxnSp macro="">
      <xdr:nvCxnSpPr>
        <xdr:cNvPr id="460" name="直線コネクタ 459">
          <a:extLst>
            <a:ext uri="{FF2B5EF4-FFF2-40B4-BE49-F238E27FC236}">
              <a16:creationId xmlns:a16="http://schemas.microsoft.com/office/drawing/2014/main" id="{2B27FF8A-2399-4701-8546-F6BA975BFEB5}"/>
            </a:ext>
          </a:extLst>
        </xdr:cNvPr>
        <xdr:cNvCxnSpPr/>
      </xdr:nvCxnSpPr>
      <xdr:spPr>
        <a:xfrm>
          <a:off x="22072600" y="704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2715</xdr:rowOff>
    </xdr:from>
    <xdr:ext cx="599010" cy="259045"/>
    <xdr:sp macro="" textlink="">
      <xdr:nvSpPr>
        <xdr:cNvPr id="461" name="【一般廃棄物処理施設】&#10;一人当たり有形固定資産（償却資産）額最大値テキスト">
          <a:extLst>
            <a:ext uri="{FF2B5EF4-FFF2-40B4-BE49-F238E27FC236}">
              <a16:creationId xmlns:a16="http://schemas.microsoft.com/office/drawing/2014/main" id="{D711267E-4E2A-4889-940B-D3F1DEAA7FDA}"/>
            </a:ext>
          </a:extLst>
        </xdr:cNvPr>
        <xdr:cNvSpPr txBox="1"/>
      </xdr:nvSpPr>
      <xdr:spPr>
        <a:xfrm>
          <a:off x="22199600" y="566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56038</xdr:rowOff>
    </xdr:from>
    <xdr:to>
      <xdr:col>116</xdr:col>
      <xdr:colOff>152400</xdr:colOff>
      <xdr:row>34</xdr:row>
      <xdr:rowOff>56038</xdr:rowOff>
    </xdr:to>
    <xdr:cxnSp macro="">
      <xdr:nvCxnSpPr>
        <xdr:cNvPr id="462" name="直線コネクタ 461">
          <a:extLst>
            <a:ext uri="{FF2B5EF4-FFF2-40B4-BE49-F238E27FC236}">
              <a16:creationId xmlns:a16="http://schemas.microsoft.com/office/drawing/2014/main" id="{DA8E1BA7-E696-4147-A015-8197DC2857C5}"/>
            </a:ext>
          </a:extLst>
        </xdr:cNvPr>
        <xdr:cNvCxnSpPr/>
      </xdr:nvCxnSpPr>
      <xdr:spPr>
        <a:xfrm>
          <a:off x="22072600" y="588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24611</xdr:rowOff>
    </xdr:from>
    <xdr:ext cx="534377" cy="259045"/>
    <xdr:sp macro="" textlink="">
      <xdr:nvSpPr>
        <xdr:cNvPr id="463" name="【一般廃棄物処理施設】&#10;一人当たり有形固定資産（償却資産）額平均値テキスト">
          <a:extLst>
            <a:ext uri="{FF2B5EF4-FFF2-40B4-BE49-F238E27FC236}">
              <a16:creationId xmlns:a16="http://schemas.microsoft.com/office/drawing/2014/main" id="{15700952-FE50-4857-ADEF-5D0EAEE3ADA3}"/>
            </a:ext>
          </a:extLst>
        </xdr:cNvPr>
        <xdr:cNvSpPr txBox="1"/>
      </xdr:nvSpPr>
      <xdr:spPr>
        <a:xfrm>
          <a:off x="22199600" y="636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1734</xdr:rowOff>
    </xdr:from>
    <xdr:to>
      <xdr:col>116</xdr:col>
      <xdr:colOff>114300</xdr:colOff>
      <xdr:row>38</xdr:row>
      <xdr:rowOff>103334</xdr:rowOff>
    </xdr:to>
    <xdr:sp macro="" textlink="">
      <xdr:nvSpPr>
        <xdr:cNvPr id="464" name="フローチャート: 判断 463">
          <a:extLst>
            <a:ext uri="{FF2B5EF4-FFF2-40B4-BE49-F238E27FC236}">
              <a16:creationId xmlns:a16="http://schemas.microsoft.com/office/drawing/2014/main" id="{129A6E3A-176D-4233-A686-2421AF3F124B}"/>
            </a:ext>
          </a:extLst>
        </xdr:cNvPr>
        <xdr:cNvSpPr/>
      </xdr:nvSpPr>
      <xdr:spPr>
        <a:xfrm>
          <a:off x="221107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171430</xdr:rowOff>
    </xdr:from>
    <xdr:to>
      <xdr:col>112</xdr:col>
      <xdr:colOff>38100</xdr:colOff>
      <xdr:row>38</xdr:row>
      <xdr:rowOff>101580</xdr:rowOff>
    </xdr:to>
    <xdr:sp macro="" textlink="">
      <xdr:nvSpPr>
        <xdr:cNvPr id="465" name="フローチャート: 判断 464">
          <a:extLst>
            <a:ext uri="{FF2B5EF4-FFF2-40B4-BE49-F238E27FC236}">
              <a16:creationId xmlns:a16="http://schemas.microsoft.com/office/drawing/2014/main" id="{ED09C283-9D8B-41F3-92A5-1879597C35AF}"/>
            </a:ext>
          </a:extLst>
        </xdr:cNvPr>
        <xdr:cNvSpPr/>
      </xdr:nvSpPr>
      <xdr:spPr>
        <a:xfrm>
          <a:off x="21272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27052</xdr:rowOff>
    </xdr:from>
    <xdr:to>
      <xdr:col>107</xdr:col>
      <xdr:colOff>101600</xdr:colOff>
      <xdr:row>38</xdr:row>
      <xdr:rowOff>128652</xdr:rowOff>
    </xdr:to>
    <xdr:sp macro="" textlink="">
      <xdr:nvSpPr>
        <xdr:cNvPr id="466" name="フローチャート: 判断 465">
          <a:extLst>
            <a:ext uri="{FF2B5EF4-FFF2-40B4-BE49-F238E27FC236}">
              <a16:creationId xmlns:a16="http://schemas.microsoft.com/office/drawing/2014/main" id="{48659C22-47B4-45FA-9181-F78BE8F38A99}"/>
            </a:ext>
          </a:extLst>
        </xdr:cNvPr>
        <xdr:cNvSpPr/>
      </xdr:nvSpPr>
      <xdr:spPr>
        <a:xfrm>
          <a:off x="20383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91254</xdr:rowOff>
    </xdr:from>
    <xdr:to>
      <xdr:col>102</xdr:col>
      <xdr:colOff>165100</xdr:colOff>
      <xdr:row>39</xdr:row>
      <xdr:rowOff>21404</xdr:rowOff>
    </xdr:to>
    <xdr:sp macro="" textlink="">
      <xdr:nvSpPr>
        <xdr:cNvPr id="467" name="フローチャート: 判断 466">
          <a:extLst>
            <a:ext uri="{FF2B5EF4-FFF2-40B4-BE49-F238E27FC236}">
              <a16:creationId xmlns:a16="http://schemas.microsoft.com/office/drawing/2014/main" id="{9F2D0546-6BE9-4479-BDDC-D7AAC3F54BC4}"/>
            </a:ext>
          </a:extLst>
        </xdr:cNvPr>
        <xdr:cNvSpPr/>
      </xdr:nvSpPr>
      <xdr:spPr>
        <a:xfrm>
          <a:off x="19494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95152</xdr:rowOff>
    </xdr:from>
    <xdr:to>
      <xdr:col>98</xdr:col>
      <xdr:colOff>38100</xdr:colOff>
      <xdr:row>39</xdr:row>
      <xdr:rowOff>25302</xdr:rowOff>
    </xdr:to>
    <xdr:sp macro="" textlink="">
      <xdr:nvSpPr>
        <xdr:cNvPr id="468" name="フローチャート: 判断 467">
          <a:extLst>
            <a:ext uri="{FF2B5EF4-FFF2-40B4-BE49-F238E27FC236}">
              <a16:creationId xmlns:a16="http://schemas.microsoft.com/office/drawing/2014/main" id="{C2241CA2-6B8A-4C7B-A6B4-5CA92A64A8B9}"/>
            </a:ext>
          </a:extLst>
        </xdr:cNvPr>
        <xdr:cNvSpPr/>
      </xdr:nvSpPr>
      <xdr:spPr>
        <a:xfrm>
          <a:off x="18605500" y="661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64402F0E-6682-465D-ABD0-68347E6DBB8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7BA875C6-F8C9-4B1E-92B4-4B0D62043C1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A535D7A4-08B8-4FBF-AF4D-BF29180A26D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EDBEB9FC-4CD0-4365-9246-38B97E4E409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0F01F4BE-656E-45B3-97CC-3051C38C2CF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75040</xdr:rowOff>
    </xdr:from>
    <xdr:to>
      <xdr:col>116</xdr:col>
      <xdr:colOff>114300</xdr:colOff>
      <xdr:row>41</xdr:row>
      <xdr:rowOff>5190</xdr:rowOff>
    </xdr:to>
    <xdr:sp macro="" textlink="">
      <xdr:nvSpPr>
        <xdr:cNvPr id="474" name="楕円 473">
          <a:extLst>
            <a:ext uri="{FF2B5EF4-FFF2-40B4-BE49-F238E27FC236}">
              <a16:creationId xmlns:a16="http://schemas.microsoft.com/office/drawing/2014/main" id="{474C7BAD-4D5B-4EF8-8254-7FA0025F8C70}"/>
            </a:ext>
          </a:extLst>
        </xdr:cNvPr>
        <xdr:cNvSpPr/>
      </xdr:nvSpPr>
      <xdr:spPr>
        <a:xfrm>
          <a:off x="22110700" y="693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161417</xdr:rowOff>
    </xdr:from>
    <xdr:ext cx="534377" cy="259045"/>
    <xdr:sp macro="" textlink="">
      <xdr:nvSpPr>
        <xdr:cNvPr id="475" name="【一般廃棄物処理施設】&#10;一人当たり有形固定資産（償却資産）額該当値テキスト">
          <a:extLst>
            <a:ext uri="{FF2B5EF4-FFF2-40B4-BE49-F238E27FC236}">
              <a16:creationId xmlns:a16="http://schemas.microsoft.com/office/drawing/2014/main" id="{4DB6C8F6-8DBD-495A-AC02-B23AE89B6776}"/>
            </a:ext>
          </a:extLst>
        </xdr:cNvPr>
        <xdr:cNvSpPr txBox="1"/>
      </xdr:nvSpPr>
      <xdr:spPr>
        <a:xfrm>
          <a:off x="22199600" y="684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76281</xdr:rowOff>
    </xdr:from>
    <xdr:to>
      <xdr:col>112</xdr:col>
      <xdr:colOff>38100</xdr:colOff>
      <xdr:row>41</xdr:row>
      <xdr:rowOff>6431</xdr:rowOff>
    </xdr:to>
    <xdr:sp macro="" textlink="">
      <xdr:nvSpPr>
        <xdr:cNvPr id="476" name="楕円 475">
          <a:extLst>
            <a:ext uri="{FF2B5EF4-FFF2-40B4-BE49-F238E27FC236}">
              <a16:creationId xmlns:a16="http://schemas.microsoft.com/office/drawing/2014/main" id="{C06DABCC-2E79-4555-B878-7B1470D3EC1B}"/>
            </a:ext>
          </a:extLst>
        </xdr:cNvPr>
        <xdr:cNvSpPr/>
      </xdr:nvSpPr>
      <xdr:spPr>
        <a:xfrm>
          <a:off x="21272500" y="693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125840</xdr:rowOff>
    </xdr:from>
    <xdr:to>
      <xdr:col>116</xdr:col>
      <xdr:colOff>63500</xdr:colOff>
      <xdr:row>40</xdr:row>
      <xdr:rowOff>127081</xdr:rowOff>
    </xdr:to>
    <xdr:cxnSp macro="">
      <xdr:nvCxnSpPr>
        <xdr:cNvPr id="477" name="直線コネクタ 476">
          <a:extLst>
            <a:ext uri="{FF2B5EF4-FFF2-40B4-BE49-F238E27FC236}">
              <a16:creationId xmlns:a16="http://schemas.microsoft.com/office/drawing/2014/main" id="{DC17EB70-A22B-4AE3-8EEE-1189DC2CC159}"/>
            </a:ext>
          </a:extLst>
        </xdr:cNvPr>
        <xdr:cNvCxnSpPr/>
      </xdr:nvCxnSpPr>
      <xdr:spPr>
        <a:xfrm flipV="1">
          <a:off x="21323300" y="6983840"/>
          <a:ext cx="8382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77726</xdr:rowOff>
    </xdr:from>
    <xdr:to>
      <xdr:col>107</xdr:col>
      <xdr:colOff>101600</xdr:colOff>
      <xdr:row>41</xdr:row>
      <xdr:rowOff>7876</xdr:rowOff>
    </xdr:to>
    <xdr:sp macro="" textlink="">
      <xdr:nvSpPr>
        <xdr:cNvPr id="478" name="楕円 477">
          <a:extLst>
            <a:ext uri="{FF2B5EF4-FFF2-40B4-BE49-F238E27FC236}">
              <a16:creationId xmlns:a16="http://schemas.microsoft.com/office/drawing/2014/main" id="{97C7CA7C-4922-49A2-8D6A-1178B3AC0A4E}"/>
            </a:ext>
          </a:extLst>
        </xdr:cNvPr>
        <xdr:cNvSpPr/>
      </xdr:nvSpPr>
      <xdr:spPr>
        <a:xfrm>
          <a:off x="20383500" y="69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127081</xdr:rowOff>
    </xdr:from>
    <xdr:to>
      <xdr:col>111</xdr:col>
      <xdr:colOff>177800</xdr:colOff>
      <xdr:row>40</xdr:row>
      <xdr:rowOff>128526</xdr:rowOff>
    </xdr:to>
    <xdr:cxnSp macro="">
      <xdr:nvCxnSpPr>
        <xdr:cNvPr id="479" name="直線コネクタ 478">
          <a:extLst>
            <a:ext uri="{FF2B5EF4-FFF2-40B4-BE49-F238E27FC236}">
              <a16:creationId xmlns:a16="http://schemas.microsoft.com/office/drawing/2014/main" id="{77DDD7FC-BD19-4192-99E0-9A86DDE78E91}"/>
            </a:ext>
          </a:extLst>
        </xdr:cNvPr>
        <xdr:cNvCxnSpPr/>
      </xdr:nvCxnSpPr>
      <xdr:spPr>
        <a:xfrm flipV="1">
          <a:off x="20434300" y="6985081"/>
          <a:ext cx="8890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78956</xdr:rowOff>
    </xdr:from>
    <xdr:to>
      <xdr:col>102</xdr:col>
      <xdr:colOff>165100</xdr:colOff>
      <xdr:row>41</xdr:row>
      <xdr:rowOff>9106</xdr:rowOff>
    </xdr:to>
    <xdr:sp macro="" textlink="">
      <xdr:nvSpPr>
        <xdr:cNvPr id="480" name="楕円 479">
          <a:extLst>
            <a:ext uri="{FF2B5EF4-FFF2-40B4-BE49-F238E27FC236}">
              <a16:creationId xmlns:a16="http://schemas.microsoft.com/office/drawing/2014/main" id="{917D00D2-8E7F-4E45-AE49-CE39C24E00CE}"/>
            </a:ext>
          </a:extLst>
        </xdr:cNvPr>
        <xdr:cNvSpPr/>
      </xdr:nvSpPr>
      <xdr:spPr>
        <a:xfrm>
          <a:off x="19494500" y="69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128526</xdr:rowOff>
    </xdr:from>
    <xdr:to>
      <xdr:col>107</xdr:col>
      <xdr:colOff>50800</xdr:colOff>
      <xdr:row>40</xdr:row>
      <xdr:rowOff>129756</xdr:rowOff>
    </xdr:to>
    <xdr:cxnSp macro="">
      <xdr:nvCxnSpPr>
        <xdr:cNvPr id="481" name="直線コネクタ 480">
          <a:extLst>
            <a:ext uri="{FF2B5EF4-FFF2-40B4-BE49-F238E27FC236}">
              <a16:creationId xmlns:a16="http://schemas.microsoft.com/office/drawing/2014/main" id="{C608AD49-B026-4BB0-95AA-82EF8CB0939B}"/>
            </a:ext>
          </a:extLst>
        </xdr:cNvPr>
        <xdr:cNvCxnSpPr/>
      </xdr:nvCxnSpPr>
      <xdr:spPr>
        <a:xfrm flipV="1">
          <a:off x="19545300" y="6986526"/>
          <a:ext cx="889000" cy="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118107</xdr:rowOff>
    </xdr:from>
    <xdr:ext cx="534377" cy="259045"/>
    <xdr:sp macro="" textlink="">
      <xdr:nvSpPr>
        <xdr:cNvPr id="482" name="n_1aveValue【一般廃棄物処理施設】&#10;一人当たり有形固定資産（償却資産）額">
          <a:extLst>
            <a:ext uri="{FF2B5EF4-FFF2-40B4-BE49-F238E27FC236}">
              <a16:creationId xmlns:a16="http://schemas.microsoft.com/office/drawing/2014/main" id="{10599668-5724-44FE-B982-CA6F86D59F99}"/>
            </a:ext>
          </a:extLst>
        </xdr:cNvPr>
        <xdr:cNvSpPr txBox="1"/>
      </xdr:nvSpPr>
      <xdr:spPr>
        <a:xfrm>
          <a:off x="21043411" y="629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145178</xdr:rowOff>
    </xdr:from>
    <xdr:ext cx="534377" cy="259045"/>
    <xdr:sp macro="" textlink="">
      <xdr:nvSpPr>
        <xdr:cNvPr id="483" name="n_2aveValue【一般廃棄物処理施設】&#10;一人当たり有形固定資産（償却資産）額">
          <a:extLst>
            <a:ext uri="{FF2B5EF4-FFF2-40B4-BE49-F238E27FC236}">
              <a16:creationId xmlns:a16="http://schemas.microsoft.com/office/drawing/2014/main" id="{D47F2F5D-A1BD-417F-B205-8AE0A384DE8B}"/>
            </a:ext>
          </a:extLst>
        </xdr:cNvPr>
        <xdr:cNvSpPr txBox="1"/>
      </xdr:nvSpPr>
      <xdr:spPr>
        <a:xfrm>
          <a:off x="20167111" y="63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37931</xdr:rowOff>
    </xdr:from>
    <xdr:ext cx="534377" cy="259045"/>
    <xdr:sp macro="" textlink="">
      <xdr:nvSpPr>
        <xdr:cNvPr id="484" name="n_3aveValue【一般廃棄物処理施設】&#10;一人当たり有形固定資産（償却資産）額">
          <a:extLst>
            <a:ext uri="{FF2B5EF4-FFF2-40B4-BE49-F238E27FC236}">
              <a16:creationId xmlns:a16="http://schemas.microsoft.com/office/drawing/2014/main" id="{C44CFB78-5420-4A2F-B097-43632E8C7E67}"/>
            </a:ext>
          </a:extLst>
        </xdr:cNvPr>
        <xdr:cNvSpPr txBox="1"/>
      </xdr:nvSpPr>
      <xdr:spPr>
        <a:xfrm>
          <a:off x="19278111" y="63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41829</xdr:rowOff>
    </xdr:from>
    <xdr:ext cx="534377" cy="259045"/>
    <xdr:sp macro="" textlink="">
      <xdr:nvSpPr>
        <xdr:cNvPr id="485" name="n_4aveValue【一般廃棄物処理施設】&#10;一人当たり有形固定資産（償却資産）額">
          <a:extLst>
            <a:ext uri="{FF2B5EF4-FFF2-40B4-BE49-F238E27FC236}">
              <a16:creationId xmlns:a16="http://schemas.microsoft.com/office/drawing/2014/main" id="{81D1CE76-CC6E-4826-8666-56467C0CD0AB}"/>
            </a:ext>
          </a:extLst>
        </xdr:cNvPr>
        <xdr:cNvSpPr txBox="1"/>
      </xdr:nvSpPr>
      <xdr:spPr>
        <a:xfrm>
          <a:off x="18389111" y="638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169008</xdr:rowOff>
    </xdr:from>
    <xdr:ext cx="534377" cy="259045"/>
    <xdr:sp macro="" textlink="">
      <xdr:nvSpPr>
        <xdr:cNvPr id="486" name="n_1mainValue【一般廃棄物処理施設】&#10;一人当たり有形固定資産（償却資産）額">
          <a:extLst>
            <a:ext uri="{FF2B5EF4-FFF2-40B4-BE49-F238E27FC236}">
              <a16:creationId xmlns:a16="http://schemas.microsoft.com/office/drawing/2014/main" id="{140C6FF1-AC21-4E6B-8BDC-0059CABA7BC1}"/>
            </a:ext>
          </a:extLst>
        </xdr:cNvPr>
        <xdr:cNvSpPr txBox="1"/>
      </xdr:nvSpPr>
      <xdr:spPr>
        <a:xfrm>
          <a:off x="21043411" y="702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170453</xdr:rowOff>
    </xdr:from>
    <xdr:ext cx="534377" cy="259045"/>
    <xdr:sp macro="" textlink="">
      <xdr:nvSpPr>
        <xdr:cNvPr id="487" name="n_2mainValue【一般廃棄物処理施設】&#10;一人当たり有形固定資産（償却資産）額">
          <a:extLst>
            <a:ext uri="{FF2B5EF4-FFF2-40B4-BE49-F238E27FC236}">
              <a16:creationId xmlns:a16="http://schemas.microsoft.com/office/drawing/2014/main" id="{AF9D5B1C-8BC6-400A-91A3-8E7DCC623794}"/>
            </a:ext>
          </a:extLst>
        </xdr:cNvPr>
        <xdr:cNvSpPr txBox="1"/>
      </xdr:nvSpPr>
      <xdr:spPr>
        <a:xfrm>
          <a:off x="20167111" y="702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233</xdr:rowOff>
    </xdr:from>
    <xdr:ext cx="534377" cy="259045"/>
    <xdr:sp macro="" textlink="">
      <xdr:nvSpPr>
        <xdr:cNvPr id="488" name="n_3mainValue【一般廃棄物処理施設】&#10;一人当たり有形固定資産（償却資産）額">
          <a:extLst>
            <a:ext uri="{FF2B5EF4-FFF2-40B4-BE49-F238E27FC236}">
              <a16:creationId xmlns:a16="http://schemas.microsoft.com/office/drawing/2014/main" id="{6F08AE6C-F373-41A2-9B7C-73F562AA1C6F}"/>
            </a:ext>
          </a:extLst>
        </xdr:cNvPr>
        <xdr:cNvSpPr txBox="1"/>
      </xdr:nvSpPr>
      <xdr:spPr>
        <a:xfrm>
          <a:off x="19278111" y="70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9" name="正方形/長方形 488">
          <a:extLst>
            <a:ext uri="{FF2B5EF4-FFF2-40B4-BE49-F238E27FC236}">
              <a16:creationId xmlns:a16="http://schemas.microsoft.com/office/drawing/2014/main" id="{DC733D12-4E9F-4A35-A727-1810912BAC7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0" name="正方形/長方形 489">
          <a:extLst>
            <a:ext uri="{FF2B5EF4-FFF2-40B4-BE49-F238E27FC236}">
              <a16:creationId xmlns:a16="http://schemas.microsoft.com/office/drawing/2014/main" id="{CDE82380-31C3-4921-BFFD-27B8E059017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1" name="正方形/長方形 490">
          <a:extLst>
            <a:ext uri="{FF2B5EF4-FFF2-40B4-BE49-F238E27FC236}">
              <a16:creationId xmlns:a16="http://schemas.microsoft.com/office/drawing/2014/main" id="{CF3543F0-626F-4ED8-8B6C-167A93704B7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2" name="正方形/長方形 491">
          <a:extLst>
            <a:ext uri="{FF2B5EF4-FFF2-40B4-BE49-F238E27FC236}">
              <a16:creationId xmlns:a16="http://schemas.microsoft.com/office/drawing/2014/main" id="{236DA29D-FC0D-4F59-B1E0-2F290C89EE6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3" name="正方形/長方形 492">
          <a:extLst>
            <a:ext uri="{FF2B5EF4-FFF2-40B4-BE49-F238E27FC236}">
              <a16:creationId xmlns:a16="http://schemas.microsoft.com/office/drawing/2014/main" id="{9860673F-FC57-4160-BB58-B810D36D16D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4" name="正方形/長方形 493">
          <a:extLst>
            <a:ext uri="{FF2B5EF4-FFF2-40B4-BE49-F238E27FC236}">
              <a16:creationId xmlns:a16="http://schemas.microsoft.com/office/drawing/2014/main" id="{D906BC72-2067-47F3-B5D6-4184A61F553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5" name="正方形/長方形 494">
          <a:extLst>
            <a:ext uri="{FF2B5EF4-FFF2-40B4-BE49-F238E27FC236}">
              <a16:creationId xmlns:a16="http://schemas.microsoft.com/office/drawing/2014/main" id="{1385DA06-37FB-47B4-85F2-2D27A2DEE1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a:extLst>
            <a:ext uri="{FF2B5EF4-FFF2-40B4-BE49-F238E27FC236}">
              <a16:creationId xmlns:a16="http://schemas.microsoft.com/office/drawing/2014/main" id="{A1FB1CB3-5200-41D8-8617-8D98D2B6DA2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7" name="テキスト ボックス 496">
          <a:extLst>
            <a:ext uri="{FF2B5EF4-FFF2-40B4-BE49-F238E27FC236}">
              <a16:creationId xmlns:a16="http://schemas.microsoft.com/office/drawing/2014/main" id="{96E3B71A-AB27-4134-9BA1-9F92BBB578F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8" name="直線コネクタ 497">
          <a:extLst>
            <a:ext uri="{FF2B5EF4-FFF2-40B4-BE49-F238E27FC236}">
              <a16:creationId xmlns:a16="http://schemas.microsoft.com/office/drawing/2014/main" id="{B40ACE24-3B9B-4DDD-9C3A-CAA79D1AE7E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9" name="テキスト ボックス 498">
          <a:extLst>
            <a:ext uri="{FF2B5EF4-FFF2-40B4-BE49-F238E27FC236}">
              <a16:creationId xmlns:a16="http://schemas.microsoft.com/office/drawing/2014/main" id="{A0B88872-1F13-498B-A2C4-37F08686E1B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0" name="直線コネクタ 499">
          <a:extLst>
            <a:ext uri="{FF2B5EF4-FFF2-40B4-BE49-F238E27FC236}">
              <a16:creationId xmlns:a16="http://schemas.microsoft.com/office/drawing/2014/main" id="{6FDF8DFF-44C6-4B95-88C8-1B6123C522A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1" name="テキスト ボックス 500">
          <a:extLst>
            <a:ext uri="{FF2B5EF4-FFF2-40B4-BE49-F238E27FC236}">
              <a16:creationId xmlns:a16="http://schemas.microsoft.com/office/drawing/2014/main" id="{ACA1D2E0-5D1F-4A3C-8148-BF2DDD1200D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2" name="直線コネクタ 501">
          <a:extLst>
            <a:ext uri="{FF2B5EF4-FFF2-40B4-BE49-F238E27FC236}">
              <a16:creationId xmlns:a16="http://schemas.microsoft.com/office/drawing/2014/main" id="{C44FFE3F-5E1D-4E90-B22F-0C859E9CD15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3" name="テキスト ボックス 502">
          <a:extLst>
            <a:ext uri="{FF2B5EF4-FFF2-40B4-BE49-F238E27FC236}">
              <a16:creationId xmlns:a16="http://schemas.microsoft.com/office/drawing/2014/main" id="{F6A84463-E82B-4DF6-AC52-4DA084DE01F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4" name="直線コネクタ 503">
          <a:extLst>
            <a:ext uri="{FF2B5EF4-FFF2-40B4-BE49-F238E27FC236}">
              <a16:creationId xmlns:a16="http://schemas.microsoft.com/office/drawing/2014/main" id="{2DC36C34-F59C-49C8-8490-7CA95CC64D4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5" name="テキスト ボックス 504">
          <a:extLst>
            <a:ext uri="{FF2B5EF4-FFF2-40B4-BE49-F238E27FC236}">
              <a16:creationId xmlns:a16="http://schemas.microsoft.com/office/drawing/2014/main" id="{44E600B4-B83A-4B1C-BD78-B7F7B38D4A4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6" name="直線コネクタ 505">
          <a:extLst>
            <a:ext uri="{FF2B5EF4-FFF2-40B4-BE49-F238E27FC236}">
              <a16:creationId xmlns:a16="http://schemas.microsoft.com/office/drawing/2014/main" id="{0489094C-57FA-48DA-9C5C-08D4D504DCC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7" name="テキスト ボックス 506">
          <a:extLst>
            <a:ext uri="{FF2B5EF4-FFF2-40B4-BE49-F238E27FC236}">
              <a16:creationId xmlns:a16="http://schemas.microsoft.com/office/drawing/2014/main" id="{16583922-CF48-41F8-84CB-4269BE16A2F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8" name="直線コネクタ 507">
          <a:extLst>
            <a:ext uri="{FF2B5EF4-FFF2-40B4-BE49-F238E27FC236}">
              <a16:creationId xmlns:a16="http://schemas.microsoft.com/office/drawing/2014/main" id="{121E4213-CEF4-4EA0-9AC6-93F010D991F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9" name="テキスト ボックス 508">
          <a:extLst>
            <a:ext uri="{FF2B5EF4-FFF2-40B4-BE49-F238E27FC236}">
              <a16:creationId xmlns:a16="http://schemas.microsoft.com/office/drawing/2014/main" id="{E9A9C058-8CF8-4923-8AAA-0BA7D412D90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a:extLst>
            <a:ext uri="{FF2B5EF4-FFF2-40B4-BE49-F238E27FC236}">
              <a16:creationId xmlns:a16="http://schemas.microsoft.com/office/drawing/2014/main" id="{C4F6B6AC-B218-4BF4-B5F6-4F2A2D4D6C7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1" name="テキスト ボックス 510">
          <a:extLst>
            <a:ext uri="{FF2B5EF4-FFF2-40B4-BE49-F238E27FC236}">
              <a16:creationId xmlns:a16="http://schemas.microsoft.com/office/drawing/2014/main" id="{71401213-7DDE-4485-802C-7FC327EC3E0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2" name="【保健センター・保健所】&#10;有形固定資産減価償却率グラフ枠">
          <a:extLst>
            <a:ext uri="{FF2B5EF4-FFF2-40B4-BE49-F238E27FC236}">
              <a16:creationId xmlns:a16="http://schemas.microsoft.com/office/drawing/2014/main" id="{7E579AB7-08DC-492B-8103-7EE5AE4F9FD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513" name="直線コネクタ 512">
          <a:extLst>
            <a:ext uri="{FF2B5EF4-FFF2-40B4-BE49-F238E27FC236}">
              <a16:creationId xmlns:a16="http://schemas.microsoft.com/office/drawing/2014/main" id="{1803EF0F-A88E-4E4D-AE58-85CAED6BED4E}"/>
            </a:ext>
          </a:extLst>
        </xdr:cNvPr>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14" name="【保健センター・保健所】&#10;有形固定資産減価償却率最小値テキスト">
          <a:extLst>
            <a:ext uri="{FF2B5EF4-FFF2-40B4-BE49-F238E27FC236}">
              <a16:creationId xmlns:a16="http://schemas.microsoft.com/office/drawing/2014/main" id="{CEE556A5-AA07-43FA-BD21-45537939F156}"/>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15" name="直線コネクタ 514">
          <a:extLst>
            <a:ext uri="{FF2B5EF4-FFF2-40B4-BE49-F238E27FC236}">
              <a16:creationId xmlns:a16="http://schemas.microsoft.com/office/drawing/2014/main" id="{6DA1A413-F609-4E06-81C1-CD591F4593FB}"/>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16" name="【保健センター・保健所】&#10;有形固定資産減価償却率最大値テキスト">
          <a:extLst>
            <a:ext uri="{FF2B5EF4-FFF2-40B4-BE49-F238E27FC236}">
              <a16:creationId xmlns:a16="http://schemas.microsoft.com/office/drawing/2014/main" id="{6F253AA9-138F-4502-B0B7-376CAB768F9F}"/>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17" name="直線コネクタ 516">
          <a:extLst>
            <a:ext uri="{FF2B5EF4-FFF2-40B4-BE49-F238E27FC236}">
              <a16:creationId xmlns:a16="http://schemas.microsoft.com/office/drawing/2014/main" id="{321FCEAF-A48C-4138-A424-2B1180016728}"/>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74947</xdr:rowOff>
    </xdr:from>
    <xdr:ext cx="405111" cy="259045"/>
    <xdr:sp macro="" textlink="">
      <xdr:nvSpPr>
        <xdr:cNvPr id="518" name="【保健センター・保健所】&#10;有形固定資産減価償却率平均値テキスト">
          <a:extLst>
            <a:ext uri="{FF2B5EF4-FFF2-40B4-BE49-F238E27FC236}">
              <a16:creationId xmlns:a16="http://schemas.microsoft.com/office/drawing/2014/main" id="{A76B16C4-3DAB-4191-BDA4-F65C0D03A703}"/>
            </a:ext>
          </a:extLst>
        </xdr:cNvPr>
        <xdr:cNvSpPr txBox="1"/>
      </xdr:nvSpPr>
      <xdr:spPr>
        <a:xfrm>
          <a:off x="16357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19" name="フローチャート: 判断 518">
          <a:extLst>
            <a:ext uri="{FF2B5EF4-FFF2-40B4-BE49-F238E27FC236}">
              <a16:creationId xmlns:a16="http://schemas.microsoft.com/office/drawing/2014/main" id="{8D5F19D2-B7FD-419E-88EA-8706868B1F96}"/>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20" name="フローチャート: 判断 519">
          <a:extLst>
            <a:ext uri="{FF2B5EF4-FFF2-40B4-BE49-F238E27FC236}">
              <a16:creationId xmlns:a16="http://schemas.microsoft.com/office/drawing/2014/main" id="{DBB706CE-AC83-4C0A-8CFE-E5B572FE8288}"/>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156845</xdr:rowOff>
    </xdr:from>
    <xdr:to>
      <xdr:col>76</xdr:col>
      <xdr:colOff>165100</xdr:colOff>
      <xdr:row>59</xdr:row>
      <xdr:rowOff>86995</xdr:rowOff>
    </xdr:to>
    <xdr:sp macro="" textlink="">
      <xdr:nvSpPr>
        <xdr:cNvPr id="521" name="フローチャート: 判断 520">
          <a:extLst>
            <a:ext uri="{FF2B5EF4-FFF2-40B4-BE49-F238E27FC236}">
              <a16:creationId xmlns:a16="http://schemas.microsoft.com/office/drawing/2014/main" id="{D5C9BB8F-9CFB-48F1-BDBF-DCBDC7F58266}"/>
            </a:ext>
          </a:extLst>
        </xdr:cNvPr>
        <xdr:cNvSpPr/>
      </xdr:nvSpPr>
      <xdr:spPr>
        <a:xfrm>
          <a:off x="14541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522" name="フローチャート: 判断 521">
          <a:extLst>
            <a:ext uri="{FF2B5EF4-FFF2-40B4-BE49-F238E27FC236}">
              <a16:creationId xmlns:a16="http://schemas.microsoft.com/office/drawing/2014/main" id="{422E4439-4085-46F7-9E63-2945BC4C28CC}"/>
            </a:ext>
          </a:extLst>
        </xdr:cNvPr>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97790</xdr:rowOff>
    </xdr:from>
    <xdr:to>
      <xdr:col>67</xdr:col>
      <xdr:colOff>101600</xdr:colOff>
      <xdr:row>59</xdr:row>
      <xdr:rowOff>27940</xdr:rowOff>
    </xdr:to>
    <xdr:sp macro="" textlink="">
      <xdr:nvSpPr>
        <xdr:cNvPr id="523" name="フローチャート: 判断 522">
          <a:extLst>
            <a:ext uri="{FF2B5EF4-FFF2-40B4-BE49-F238E27FC236}">
              <a16:creationId xmlns:a16="http://schemas.microsoft.com/office/drawing/2014/main" id="{BA41EA3A-E889-4AED-A36B-58601A6580BD}"/>
            </a:ext>
          </a:extLst>
        </xdr:cNvPr>
        <xdr:cNvSpPr/>
      </xdr:nvSpPr>
      <xdr:spPr>
        <a:xfrm>
          <a:off x="12763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C00A6D87-E6DA-47F7-9A4D-6CA977309EA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21A675B3-DFFA-4DDD-84FB-55849B2AE71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438264F3-C8C0-44A8-8851-A094121B41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465CDCF0-6106-405A-91C7-1B723CF044E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6E1CC4B0-5C75-4C0D-821A-7EA983A91FE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529" name="楕円 528">
          <a:extLst>
            <a:ext uri="{FF2B5EF4-FFF2-40B4-BE49-F238E27FC236}">
              <a16:creationId xmlns:a16="http://schemas.microsoft.com/office/drawing/2014/main" id="{465A8624-FE75-44E6-AD8B-CFB52A919352}"/>
            </a:ext>
          </a:extLst>
        </xdr:cNvPr>
        <xdr:cNvSpPr/>
      </xdr:nvSpPr>
      <xdr:spPr>
        <a:xfrm>
          <a:off x="162687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142892</xdr:rowOff>
    </xdr:from>
    <xdr:ext cx="405111" cy="259045"/>
    <xdr:sp macro="" textlink="">
      <xdr:nvSpPr>
        <xdr:cNvPr id="530" name="【保健センター・保健所】&#10;有形固定資産減価償却率該当値テキスト">
          <a:extLst>
            <a:ext uri="{FF2B5EF4-FFF2-40B4-BE49-F238E27FC236}">
              <a16:creationId xmlns:a16="http://schemas.microsoft.com/office/drawing/2014/main" id="{BDD7ECF6-A1F7-486C-BD95-8B41E671A776}"/>
            </a:ext>
          </a:extLst>
        </xdr:cNvPr>
        <xdr:cNvSpPr txBox="1"/>
      </xdr:nvSpPr>
      <xdr:spPr>
        <a:xfrm>
          <a:off x="16357600"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118745</xdr:rowOff>
    </xdr:from>
    <xdr:to>
      <xdr:col>81</xdr:col>
      <xdr:colOff>101600</xdr:colOff>
      <xdr:row>61</xdr:row>
      <xdr:rowOff>48895</xdr:rowOff>
    </xdr:to>
    <xdr:sp macro="" textlink="">
      <xdr:nvSpPr>
        <xdr:cNvPr id="531" name="楕円 530">
          <a:extLst>
            <a:ext uri="{FF2B5EF4-FFF2-40B4-BE49-F238E27FC236}">
              <a16:creationId xmlns:a16="http://schemas.microsoft.com/office/drawing/2014/main" id="{F468FDA6-93D9-4B17-9A83-A64DFB9BE3A2}"/>
            </a:ext>
          </a:extLst>
        </xdr:cNvPr>
        <xdr:cNvSpPr/>
      </xdr:nvSpPr>
      <xdr:spPr>
        <a:xfrm>
          <a:off x="15430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169545</xdr:rowOff>
    </xdr:from>
    <xdr:to>
      <xdr:col>85</xdr:col>
      <xdr:colOff>127000</xdr:colOff>
      <xdr:row>61</xdr:row>
      <xdr:rowOff>43815</xdr:rowOff>
    </xdr:to>
    <xdr:cxnSp macro="">
      <xdr:nvCxnSpPr>
        <xdr:cNvPr id="532" name="直線コネクタ 531">
          <a:extLst>
            <a:ext uri="{FF2B5EF4-FFF2-40B4-BE49-F238E27FC236}">
              <a16:creationId xmlns:a16="http://schemas.microsoft.com/office/drawing/2014/main" id="{068D78E1-9F54-4C4E-B5D3-AF6A573C2DED}"/>
            </a:ext>
          </a:extLst>
        </xdr:cNvPr>
        <xdr:cNvCxnSpPr/>
      </xdr:nvCxnSpPr>
      <xdr:spPr>
        <a:xfrm>
          <a:off x="15481300" y="1045654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74930</xdr:rowOff>
    </xdr:from>
    <xdr:to>
      <xdr:col>76</xdr:col>
      <xdr:colOff>165100</xdr:colOff>
      <xdr:row>61</xdr:row>
      <xdr:rowOff>5080</xdr:rowOff>
    </xdr:to>
    <xdr:sp macro="" textlink="">
      <xdr:nvSpPr>
        <xdr:cNvPr id="533" name="楕円 532">
          <a:extLst>
            <a:ext uri="{FF2B5EF4-FFF2-40B4-BE49-F238E27FC236}">
              <a16:creationId xmlns:a16="http://schemas.microsoft.com/office/drawing/2014/main" id="{75B7C1A6-E940-4E93-96FA-342D4CE0D538}"/>
            </a:ext>
          </a:extLst>
        </xdr:cNvPr>
        <xdr:cNvSpPr/>
      </xdr:nvSpPr>
      <xdr:spPr>
        <a:xfrm>
          <a:off x="14541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60</xdr:row>
      <xdr:rowOff>169545</xdr:rowOff>
    </xdr:to>
    <xdr:cxnSp macro="">
      <xdr:nvCxnSpPr>
        <xdr:cNvPr id="534" name="直線コネクタ 533">
          <a:extLst>
            <a:ext uri="{FF2B5EF4-FFF2-40B4-BE49-F238E27FC236}">
              <a16:creationId xmlns:a16="http://schemas.microsoft.com/office/drawing/2014/main" id="{EF971600-79D9-455B-BA87-3ACD1231AA39}"/>
            </a:ext>
          </a:extLst>
        </xdr:cNvPr>
        <xdr:cNvCxnSpPr/>
      </xdr:nvCxnSpPr>
      <xdr:spPr>
        <a:xfrm>
          <a:off x="14592300" y="104127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29210</xdr:rowOff>
    </xdr:from>
    <xdr:to>
      <xdr:col>72</xdr:col>
      <xdr:colOff>38100</xdr:colOff>
      <xdr:row>60</xdr:row>
      <xdr:rowOff>130810</xdr:rowOff>
    </xdr:to>
    <xdr:sp macro="" textlink="">
      <xdr:nvSpPr>
        <xdr:cNvPr id="535" name="楕円 534">
          <a:extLst>
            <a:ext uri="{FF2B5EF4-FFF2-40B4-BE49-F238E27FC236}">
              <a16:creationId xmlns:a16="http://schemas.microsoft.com/office/drawing/2014/main" id="{81064723-4A14-416A-B3B1-49E8520F56B3}"/>
            </a:ext>
          </a:extLst>
        </xdr:cNvPr>
        <xdr:cNvSpPr/>
      </xdr:nvSpPr>
      <xdr:spPr>
        <a:xfrm>
          <a:off x="13652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80010</xdr:rowOff>
    </xdr:from>
    <xdr:to>
      <xdr:col>76</xdr:col>
      <xdr:colOff>114300</xdr:colOff>
      <xdr:row>60</xdr:row>
      <xdr:rowOff>125730</xdr:rowOff>
    </xdr:to>
    <xdr:cxnSp macro="">
      <xdr:nvCxnSpPr>
        <xdr:cNvPr id="536" name="直線コネクタ 535">
          <a:extLst>
            <a:ext uri="{FF2B5EF4-FFF2-40B4-BE49-F238E27FC236}">
              <a16:creationId xmlns:a16="http://schemas.microsoft.com/office/drawing/2014/main" id="{2BFDD253-1717-421D-B5E2-3A7DBF9B2220}"/>
            </a:ext>
          </a:extLst>
        </xdr:cNvPr>
        <xdr:cNvCxnSpPr/>
      </xdr:nvCxnSpPr>
      <xdr:spPr>
        <a:xfrm>
          <a:off x="13703300" y="103670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154940</xdr:rowOff>
    </xdr:from>
    <xdr:to>
      <xdr:col>67</xdr:col>
      <xdr:colOff>101600</xdr:colOff>
      <xdr:row>60</xdr:row>
      <xdr:rowOff>85090</xdr:rowOff>
    </xdr:to>
    <xdr:sp macro="" textlink="">
      <xdr:nvSpPr>
        <xdr:cNvPr id="537" name="楕円 536">
          <a:extLst>
            <a:ext uri="{FF2B5EF4-FFF2-40B4-BE49-F238E27FC236}">
              <a16:creationId xmlns:a16="http://schemas.microsoft.com/office/drawing/2014/main" id="{3326A988-9D0F-46CF-BD23-D1951C925751}"/>
            </a:ext>
          </a:extLst>
        </xdr:cNvPr>
        <xdr:cNvSpPr/>
      </xdr:nvSpPr>
      <xdr:spPr>
        <a:xfrm>
          <a:off x="12763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34290</xdr:rowOff>
    </xdr:from>
    <xdr:to>
      <xdr:col>71</xdr:col>
      <xdr:colOff>177800</xdr:colOff>
      <xdr:row>60</xdr:row>
      <xdr:rowOff>80010</xdr:rowOff>
    </xdr:to>
    <xdr:cxnSp macro="">
      <xdr:nvCxnSpPr>
        <xdr:cNvPr id="538" name="直線コネクタ 537">
          <a:extLst>
            <a:ext uri="{FF2B5EF4-FFF2-40B4-BE49-F238E27FC236}">
              <a16:creationId xmlns:a16="http://schemas.microsoft.com/office/drawing/2014/main" id="{B125C7A9-64E9-4C2B-BFE2-2D6526EB6020}"/>
            </a:ext>
          </a:extLst>
        </xdr:cNvPr>
        <xdr:cNvCxnSpPr/>
      </xdr:nvCxnSpPr>
      <xdr:spPr>
        <a:xfrm>
          <a:off x="12814300" y="103212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39" name="n_1aveValue【保健センター・保健所】&#10;有形固定資産減価償却率">
          <a:extLst>
            <a:ext uri="{FF2B5EF4-FFF2-40B4-BE49-F238E27FC236}">
              <a16:creationId xmlns:a16="http://schemas.microsoft.com/office/drawing/2014/main" id="{F59143BD-269C-442A-8FAC-597AA08AD988}"/>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103522</xdr:rowOff>
    </xdr:from>
    <xdr:ext cx="405111" cy="259045"/>
    <xdr:sp macro="" textlink="">
      <xdr:nvSpPr>
        <xdr:cNvPr id="540" name="n_2aveValue【保健センター・保健所】&#10;有形固定資産減価償却率">
          <a:extLst>
            <a:ext uri="{FF2B5EF4-FFF2-40B4-BE49-F238E27FC236}">
              <a16:creationId xmlns:a16="http://schemas.microsoft.com/office/drawing/2014/main" id="{E397EE07-7974-4E30-8A9F-170848D29C84}"/>
            </a:ext>
          </a:extLst>
        </xdr:cNvPr>
        <xdr:cNvSpPr txBox="1"/>
      </xdr:nvSpPr>
      <xdr:spPr>
        <a:xfrm>
          <a:off x="14389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76852</xdr:rowOff>
    </xdr:from>
    <xdr:ext cx="405111" cy="259045"/>
    <xdr:sp macro="" textlink="">
      <xdr:nvSpPr>
        <xdr:cNvPr id="541" name="n_3aveValue【保健センター・保健所】&#10;有形固定資産減価償却率">
          <a:extLst>
            <a:ext uri="{FF2B5EF4-FFF2-40B4-BE49-F238E27FC236}">
              <a16:creationId xmlns:a16="http://schemas.microsoft.com/office/drawing/2014/main" id="{E57F7CFB-E8AA-4BDB-901D-702FF9486215}"/>
            </a:ext>
          </a:extLst>
        </xdr:cNvPr>
        <xdr:cNvSpPr txBox="1"/>
      </xdr:nvSpPr>
      <xdr:spPr>
        <a:xfrm>
          <a:off x="13500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44467</xdr:rowOff>
    </xdr:from>
    <xdr:ext cx="405111" cy="259045"/>
    <xdr:sp macro="" textlink="">
      <xdr:nvSpPr>
        <xdr:cNvPr id="542" name="n_4aveValue【保健センター・保健所】&#10;有形固定資産減価償却率">
          <a:extLst>
            <a:ext uri="{FF2B5EF4-FFF2-40B4-BE49-F238E27FC236}">
              <a16:creationId xmlns:a16="http://schemas.microsoft.com/office/drawing/2014/main" id="{A3E1CB89-950E-4BC0-A542-9C73469D9032}"/>
            </a:ext>
          </a:extLst>
        </xdr:cNvPr>
        <xdr:cNvSpPr txBox="1"/>
      </xdr:nvSpPr>
      <xdr:spPr>
        <a:xfrm>
          <a:off x="12611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40022</xdr:rowOff>
    </xdr:from>
    <xdr:ext cx="405111" cy="259045"/>
    <xdr:sp macro="" textlink="">
      <xdr:nvSpPr>
        <xdr:cNvPr id="543" name="n_1mainValue【保健センター・保健所】&#10;有形固定資産減価償却率">
          <a:extLst>
            <a:ext uri="{FF2B5EF4-FFF2-40B4-BE49-F238E27FC236}">
              <a16:creationId xmlns:a16="http://schemas.microsoft.com/office/drawing/2014/main" id="{F7AD435F-DFA5-46CA-8ED8-D11C70963FAB}"/>
            </a:ext>
          </a:extLst>
        </xdr:cNvPr>
        <xdr:cNvSpPr txBox="1"/>
      </xdr:nvSpPr>
      <xdr:spPr>
        <a:xfrm>
          <a:off x="152660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44" name="n_2mainValue【保健センター・保健所】&#10;有形固定資産減価償却率">
          <a:extLst>
            <a:ext uri="{FF2B5EF4-FFF2-40B4-BE49-F238E27FC236}">
              <a16:creationId xmlns:a16="http://schemas.microsoft.com/office/drawing/2014/main" id="{3DDD6995-1FAF-42C6-BCE2-94731F63C667}"/>
            </a:ext>
          </a:extLst>
        </xdr:cNvPr>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121937</xdr:rowOff>
    </xdr:from>
    <xdr:ext cx="405111" cy="259045"/>
    <xdr:sp macro="" textlink="">
      <xdr:nvSpPr>
        <xdr:cNvPr id="545" name="n_3mainValue【保健センター・保健所】&#10;有形固定資産減価償却率">
          <a:extLst>
            <a:ext uri="{FF2B5EF4-FFF2-40B4-BE49-F238E27FC236}">
              <a16:creationId xmlns:a16="http://schemas.microsoft.com/office/drawing/2014/main" id="{A36F2FA5-8952-49EB-86E0-E18051BA1C16}"/>
            </a:ext>
          </a:extLst>
        </xdr:cNvPr>
        <xdr:cNvSpPr txBox="1"/>
      </xdr:nvSpPr>
      <xdr:spPr>
        <a:xfrm>
          <a:off x="13500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46" name="n_4mainValue【保健センター・保健所】&#10;有形固定資産減価償却率">
          <a:extLst>
            <a:ext uri="{FF2B5EF4-FFF2-40B4-BE49-F238E27FC236}">
              <a16:creationId xmlns:a16="http://schemas.microsoft.com/office/drawing/2014/main" id="{AF07C348-D1EA-4323-91AE-640BDDF6E2A6}"/>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7" name="正方形/長方形 546">
          <a:extLst>
            <a:ext uri="{FF2B5EF4-FFF2-40B4-BE49-F238E27FC236}">
              <a16:creationId xmlns:a16="http://schemas.microsoft.com/office/drawing/2014/main" id="{130C7746-46E7-4E2D-9D5A-4C47FB1EBD2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8" name="正方形/長方形 547">
          <a:extLst>
            <a:ext uri="{FF2B5EF4-FFF2-40B4-BE49-F238E27FC236}">
              <a16:creationId xmlns:a16="http://schemas.microsoft.com/office/drawing/2014/main" id="{5EFEE25B-67FB-4874-842C-ECFE5B34AD7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9" name="正方形/長方形 548">
          <a:extLst>
            <a:ext uri="{FF2B5EF4-FFF2-40B4-BE49-F238E27FC236}">
              <a16:creationId xmlns:a16="http://schemas.microsoft.com/office/drawing/2014/main" id="{5C30988A-53EA-43A8-9CA8-B5A05F0E13D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0" name="正方形/長方形 549">
          <a:extLst>
            <a:ext uri="{FF2B5EF4-FFF2-40B4-BE49-F238E27FC236}">
              <a16:creationId xmlns:a16="http://schemas.microsoft.com/office/drawing/2014/main" id="{91C34B2D-B224-459F-9132-BC289370325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1" name="正方形/長方形 550">
          <a:extLst>
            <a:ext uri="{FF2B5EF4-FFF2-40B4-BE49-F238E27FC236}">
              <a16:creationId xmlns:a16="http://schemas.microsoft.com/office/drawing/2014/main" id="{51BDBF85-2341-4895-ABE6-2AF5FD31C89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2" name="正方形/長方形 551">
          <a:extLst>
            <a:ext uri="{FF2B5EF4-FFF2-40B4-BE49-F238E27FC236}">
              <a16:creationId xmlns:a16="http://schemas.microsoft.com/office/drawing/2014/main" id="{EDD60ED8-C376-4AE9-A9F4-7CC087BCCF1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3" name="正方形/長方形 552">
          <a:extLst>
            <a:ext uri="{FF2B5EF4-FFF2-40B4-BE49-F238E27FC236}">
              <a16:creationId xmlns:a16="http://schemas.microsoft.com/office/drawing/2014/main" id="{0D70067D-7093-46D0-B067-2D50D651F59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4" name="正方形/長方形 553">
          <a:extLst>
            <a:ext uri="{FF2B5EF4-FFF2-40B4-BE49-F238E27FC236}">
              <a16:creationId xmlns:a16="http://schemas.microsoft.com/office/drawing/2014/main" id="{72249244-C65F-4D11-9536-F34C02AC434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5" name="テキスト ボックス 554">
          <a:extLst>
            <a:ext uri="{FF2B5EF4-FFF2-40B4-BE49-F238E27FC236}">
              <a16:creationId xmlns:a16="http://schemas.microsoft.com/office/drawing/2014/main" id="{EE0E45A6-F5B7-440F-86B3-971816C8D0F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6" name="直線コネクタ 555">
          <a:extLst>
            <a:ext uri="{FF2B5EF4-FFF2-40B4-BE49-F238E27FC236}">
              <a16:creationId xmlns:a16="http://schemas.microsoft.com/office/drawing/2014/main" id="{21F0D2E2-A26E-433C-8ED6-D2E9BE84FDC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7" name="直線コネクタ 556">
          <a:extLst>
            <a:ext uri="{FF2B5EF4-FFF2-40B4-BE49-F238E27FC236}">
              <a16:creationId xmlns:a16="http://schemas.microsoft.com/office/drawing/2014/main" id="{A37CD065-83FD-43F6-B47F-2CD28847442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8" name="テキスト ボックス 557">
          <a:extLst>
            <a:ext uri="{FF2B5EF4-FFF2-40B4-BE49-F238E27FC236}">
              <a16:creationId xmlns:a16="http://schemas.microsoft.com/office/drawing/2014/main" id="{9A53C472-FE41-4D21-BCAE-4C81C502409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9" name="直線コネクタ 558">
          <a:extLst>
            <a:ext uri="{FF2B5EF4-FFF2-40B4-BE49-F238E27FC236}">
              <a16:creationId xmlns:a16="http://schemas.microsoft.com/office/drawing/2014/main" id="{3A392608-16BC-4238-998F-F9727B63AF6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0" name="テキスト ボックス 559">
          <a:extLst>
            <a:ext uri="{FF2B5EF4-FFF2-40B4-BE49-F238E27FC236}">
              <a16:creationId xmlns:a16="http://schemas.microsoft.com/office/drawing/2014/main" id="{33E07BCE-53B0-471C-9AD1-B24C553EB62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1" name="直線コネクタ 560">
          <a:extLst>
            <a:ext uri="{FF2B5EF4-FFF2-40B4-BE49-F238E27FC236}">
              <a16:creationId xmlns:a16="http://schemas.microsoft.com/office/drawing/2014/main" id="{24AAFBB4-67CB-4130-A6E2-88F8867557F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2" name="テキスト ボックス 561">
          <a:extLst>
            <a:ext uri="{FF2B5EF4-FFF2-40B4-BE49-F238E27FC236}">
              <a16:creationId xmlns:a16="http://schemas.microsoft.com/office/drawing/2014/main" id="{51809610-FF85-47D6-A6E5-2AF9D304CFE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3" name="直線コネクタ 562">
          <a:extLst>
            <a:ext uri="{FF2B5EF4-FFF2-40B4-BE49-F238E27FC236}">
              <a16:creationId xmlns:a16="http://schemas.microsoft.com/office/drawing/2014/main" id="{2AAB4CEE-B743-4982-96CE-06619825486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4" name="テキスト ボックス 563">
          <a:extLst>
            <a:ext uri="{FF2B5EF4-FFF2-40B4-BE49-F238E27FC236}">
              <a16:creationId xmlns:a16="http://schemas.microsoft.com/office/drawing/2014/main" id="{65767763-6512-4ED5-8126-EFD43F92B00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a:extLst>
            <a:ext uri="{FF2B5EF4-FFF2-40B4-BE49-F238E27FC236}">
              <a16:creationId xmlns:a16="http://schemas.microsoft.com/office/drawing/2014/main" id="{82C421A3-F4B5-4408-BF84-8AC56B8FEBB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6" name="テキスト ボックス 565">
          <a:extLst>
            <a:ext uri="{FF2B5EF4-FFF2-40B4-BE49-F238E27FC236}">
              <a16:creationId xmlns:a16="http://schemas.microsoft.com/office/drawing/2014/main" id="{8858BD8F-1E45-4F97-8FFA-005606C7FFF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保健センター・保健所】&#10;一人当たり面積グラフ枠">
          <a:extLst>
            <a:ext uri="{FF2B5EF4-FFF2-40B4-BE49-F238E27FC236}">
              <a16:creationId xmlns:a16="http://schemas.microsoft.com/office/drawing/2014/main" id="{09AA748B-ABDE-46DA-8B3B-C80E4D94C61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125730</xdr:rowOff>
    </xdr:from>
    <xdr:to>
      <xdr:col>116</xdr:col>
      <xdr:colOff>62864</xdr:colOff>
      <xdr:row>63</xdr:row>
      <xdr:rowOff>125730</xdr:rowOff>
    </xdr:to>
    <xdr:cxnSp macro="">
      <xdr:nvCxnSpPr>
        <xdr:cNvPr id="568" name="直線コネクタ 567">
          <a:extLst>
            <a:ext uri="{FF2B5EF4-FFF2-40B4-BE49-F238E27FC236}">
              <a16:creationId xmlns:a16="http://schemas.microsoft.com/office/drawing/2014/main" id="{4D5894AD-ECDA-4508-9E7E-13C7D49FB64B}"/>
            </a:ext>
          </a:extLst>
        </xdr:cNvPr>
        <xdr:cNvCxnSpPr/>
      </xdr:nvCxnSpPr>
      <xdr:spPr>
        <a:xfrm flipV="1">
          <a:off x="22160864" y="989838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69" name="【保健センター・保健所】&#10;一人当たり面積最小値テキスト">
          <a:extLst>
            <a:ext uri="{FF2B5EF4-FFF2-40B4-BE49-F238E27FC236}">
              <a16:creationId xmlns:a16="http://schemas.microsoft.com/office/drawing/2014/main" id="{CFBFD73A-9DE5-40F6-9195-1BDF98B78634}"/>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70" name="直線コネクタ 569">
          <a:extLst>
            <a:ext uri="{FF2B5EF4-FFF2-40B4-BE49-F238E27FC236}">
              <a16:creationId xmlns:a16="http://schemas.microsoft.com/office/drawing/2014/main" id="{0282EDF7-C555-4B85-A8F7-4D681CA0D8AC}"/>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72407</xdr:rowOff>
    </xdr:from>
    <xdr:ext cx="469744" cy="259045"/>
    <xdr:sp macro="" textlink="">
      <xdr:nvSpPr>
        <xdr:cNvPr id="571" name="【保健センター・保健所】&#10;一人当たり面積最大値テキスト">
          <a:extLst>
            <a:ext uri="{FF2B5EF4-FFF2-40B4-BE49-F238E27FC236}">
              <a16:creationId xmlns:a16="http://schemas.microsoft.com/office/drawing/2014/main" id="{27BB4D43-2AF8-4065-8F09-6E76834C99F6}"/>
            </a:ext>
          </a:extLst>
        </xdr:cNvPr>
        <xdr:cNvSpPr txBox="1"/>
      </xdr:nvSpPr>
      <xdr:spPr>
        <a:xfrm>
          <a:off x="22199600" y="967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125730</xdr:rowOff>
    </xdr:from>
    <xdr:to>
      <xdr:col>116</xdr:col>
      <xdr:colOff>152400</xdr:colOff>
      <xdr:row>57</xdr:row>
      <xdr:rowOff>125730</xdr:rowOff>
    </xdr:to>
    <xdr:cxnSp macro="">
      <xdr:nvCxnSpPr>
        <xdr:cNvPr id="572" name="直線コネクタ 571">
          <a:extLst>
            <a:ext uri="{FF2B5EF4-FFF2-40B4-BE49-F238E27FC236}">
              <a16:creationId xmlns:a16="http://schemas.microsoft.com/office/drawing/2014/main" id="{2A8205BA-3850-4FE0-879F-3295343612C3}"/>
            </a:ext>
          </a:extLst>
        </xdr:cNvPr>
        <xdr:cNvCxnSpPr/>
      </xdr:nvCxnSpPr>
      <xdr:spPr>
        <a:xfrm>
          <a:off x="22072600" y="989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54373</xdr:rowOff>
    </xdr:from>
    <xdr:ext cx="469744" cy="259045"/>
    <xdr:sp macro="" textlink="">
      <xdr:nvSpPr>
        <xdr:cNvPr id="573" name="【保健センター・保健所】&#10;一人当たり面積平均値テキスト">
          <a:extLst>
            <a:ext uri="{FF2B5EF4-FFF2-40B4-BE49-F238E27FC236}">
              <a16:creationId xmlns:a16="http://schemas.microsoft.com/office/drawing/2014/main" id="{67419479-95AD-47A5-9DFD-7E64F55718BA}"/>
            </a:ext>
          </a:extLst>
        </xdr:cNvPr>
        <xdr:cNvSpPr txBox="1"/>
      </xdr:nvSpPr>
      <xdr:spPr>
        <a:xfrm>
          <a:off x="22199600" y="1051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574" name="フローチャート: 判断 573">
          <a:extLst>
            <a:ext uri="{FF2B5EF4-FFF2-40B4-BE49-F238E27FC236}">
              <a16:creationId xmlns:a16="http://schemas.microsoft.com/office/drawing/2014/main" id="{9B8ADBB4-5CA6-4820-8758-3B648FF9CD9F}"/>
            </a:ext>
          </a:extLst>
        </xdr:cNvPr>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36068</xdr:rowOff>
    </xdr:from>
    <xdr:to>
      <xdr:col>112</xdr:col>
      <xdr:colOff>38100</xdr:colOff>
      <xdr:row>62</xdr:row>
      <xdr:rowOff>137668</xdr:rowOff>
    </xdr:to>
    <xdr:sp macro="" textlink="">
      <xdr:nvSpPr>
        <xdr:cNvPr id="575" name="フローチャート: 判断 574">
          <a:extLst>
            <a:ext uri="{FF2B5EF4-FFF2-40B4-BE49-F238E27FC236}">
              <a16:creationId xmlns:a16="http://schemas.microsoft.com/office/drawing/2014/main" id="{9774BB37-A8C4-4EB4-BE3B-FC9842E4333E}"/>
            </a:ext>
          </a:extLst>
        </xdr:cNvPr>
        <xdr:cNvSpPr/>
      </xdr:nvSpPr>
      <xdr:spPr>
        <a:xfrm>
          <a:off x="21272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576" name="フローチャート: 判断 575">
          <a:extLst>
            <a:ext uri="{FF2B5EF4-FFF2-40B4-BE49-F238E27FC236}">
              <a16:creationId xmlns:a16="http://schemas.microsoft.com/office/drawing/2014/main" id="{5C4F1F9E-1B12-427E-BC14-BFF2F5EC1902}"/>
            </a:ext>
          </a:extLst>
        </xdr:cNvPr>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129794</xdr:rowOff>
    </xdr:from>
    <xdr:to>
      <xdr:col>102</xdr:col>
      <xdr:colOff>165100</xdr:colOff>
      <xdr:row>62</xdr:row>
      <xdr:rowOff>59944</xdr:rowOff>
    </xdr:to>
    <xdr:sp macro="" textlink="">
      <xdr:nvSpPr>
        <xdr:cNvPr id="577" name="フローチャート: 判断 576">
          <a:extLst>
            <a:ext uri="{FF2B5EF4-FFF2-40B4-BE49-F238E27FC236}">
              <a16:creationId xmlns:a16="http://schemas.microsoft.com/office/drawing/2014/main" id="{10E44FB5-1EB8-49B0-8177-D6A540A7D47F}"/>
            </a:ext>
          </a:extLst>
        </xdr:cNvPr>
        <xdr:cNvSpPr/>
      </xdr:nvSpPr>
      <xdr:spPr>
        <a:xfrm>
          <a:off x="19494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134366</xdr:rowOff>
    </xdr:from>
    <xdr:to>
      <xdr:col>98</xdr:col>
      <xdr:colOff>38100</xdr:colOff>
      <xdr:row>62</xdr:row>
      <xdr:rowOff>64516</xdr:rowOff>
    </xdr:to>
    <xdr:sp macro="" textlink="">
      <xdr:nvSpPr>
        <xdr:cNvPr id="578" name="フローチャート: 判断 577">
          <a:extLst>
            <a:ext uri="{FF2B5EF4-FFF2-40B4-BE49-F238E27FC236}">
              <a16:creationId xmlns:a16="http://schemas.microsoft.com/office/drawing/2014/main" id="{A86F93C2-B76C-4DBA-A4E9-5AA47E9264B3}"/>
            </a:ext>
          </a:extLst>
        </xdr:cNvPr>
        <xdr:cNvSpPr/>
      </xdr:nvSpPr>
      <xdr:spPr>
        <a:xfrm>
          <a:off x="18605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142586B4-13DE-4B00-A3F0-E63FDDC055C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57BB7C00-BC54-4532-882A-9BB23778CC8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F61FE76F-D4B9-413E-A83A-738EE838CB9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6DDDFDBB-B417-4202-ADFC-10ECFD37BCB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9E3A3BF0-80E0-42E6-BD20-9073D79F389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xdr:rowOff>
    </xdr:from>
    <xdr:to>
      <xdr:col>116</xdr:col>
      <xdr:colOff>114300</xdr:colOff>
      <xdr:row>63</xdr:row>
      <xdr:rowOff>103378</xdr:rowOff>
    </xdr:to>
    <xdr:sp macro="" textlink="">
      <xdr:nvSpPr>
        <xdr:cNvPr id="584" name="楕円 583">
          <a:extLst>
            <a:ext uri="{FF2B5EF4-FFF2-40B4-BE49-F238E27FC236}">
              <a16:creationId xmlns:a16="http://schemas.microsoft.com/office/drawing/2014/main" id="{6F81FBFA-1DEE-4838-B0D4-73F20E822324}"/>
            </a:ext>
          </a:extLst>
        </xdr:cNvPr>
        <xdr:cNvSpPr/>
      </xdr:nvSpPr>
      <xdr:spPr>
        <a:xfrm>
          <a:off x="221107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88155</xdr:rowOff>
    </xdr:from>
    <xdr:ext cx="469744" cy="259045"/>
    <xdr:sp macro="" textlink="">
      <xdr:nvSpPr>
        <xdr:cNvPr id="585" name="【保健センター・保健所】&#10;一人当たり面積該当値テキスト">
          <a:extLst>
            <a:ext uri="{FF2B5EF4-FFF2-40B4-BE49-F238E27FC236}">
              <a16:creationId xmlns:a16="http://schemas.microsoft.com/office/drawing/2014/main" id="{C834B168-B21E-4BC9-B771-C94D0BA05545}"/>
            </a:ext>
          </a:extLst>
        </xdr:cNvPr>
        <xdr:cNvSpPr txBox="1"/>
      </xdr:nvSpPr>
      <xdr:spPr>
        <a:xfrm>
          <a:off x="22199600" y="1071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1778</xdr:rowOff>
    </xdr:from>
    <xdr:to>
      <xdr:col>112</xdr:col>
      <xdr:colOff>38100</xdr:colOff>
      <xdr:row>63</xdr:row>
      <xdr:rowOff>103378</xdr:rowOff>
    </xdr:to>
    <xdr:sp macro="" textlink="">
      <xdr:nvSpPr>
        <xdr:cNvPr id="586" name="楕円 585">
          <a:extLst>
            <a:ext uri="{FF2B5EF4-FFF2-40B4-BE49-F238E27FC236}">
              <a16:creationId xmlns:a16="http://schemas.microsoft.com/office/drawing/2014/main" id="{503D7ECC-7BC9-4B48-9A2C-41755D364E87}"/>
            </a:ext>
          </a:extLst>
        </xdr:cNvPr>
        <xdr:cNvSpPr/>
      </xdr:nvSpPr>
      <xdr:spPr>
        <a:xfrm>
          <a:off x="21272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52578</xdr:rowOff>
    </xdr:from>
    <xdr:to>
      <xdr:col>116</xdr:col>
      <xdr:colOff>63500</xdr:colOff>
      <xdr:row>63</xdr:row>
      <xdr:rowOff>52578</xdr:rowOff>
    </xdr:to>
    <xdr:cxnSp macro="">
      <xdr:nvCxnSpPr>
        <xdr:cNvPr id="587" name="直線コネクタ 586">
          <a:extLst>
            <a:ext uri="{FF2B5EF4-FFF2-40B4-BE49-F238E27FC236}">
              <a16:creationId xmlns:a16="http://schemas.microsoft.com/office/drawing/2014/main" id="{BA01C882-EAC1-436D-8E74-D6DA3E950A3E}"/>
            </a:ext>
          </a:extLst>
        </xdr:cNvPr>
        <xdr:cNvCxnSpPr/>
      </xdr:nvCxnSpPr>
      <xdr:spPr>
        <a:xfrm>
          <a:off x="21323300" y="10853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588" name="楕円 587">
          <a:extLst>
            <a:ext uri="{FF2B5EF4-FFF2-40B4-BE49-F238E27FC236}">
              <a16:creationId xmlns:a16="http://schemas.microsoft.com/office/drawing/2014/main" id="{622FB3F9-E0B1-4758-93D2-44288DA19F60}"/>
            </a:ext>
          </a:extLst>
        </xdr:cNvPr>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52578</xdr:rowOff>
    </xdr:from>
    <xdr:to>
      <xdr:col>111</xdr:col>
      <xdr:colOff>177800</xdr:colOff>
      <xdr:row>63</xdr:row>
      <xdr:rowOff>57150</xdr:rowOff>
    </xdr:to>
    <xdr:cxnSp macro="">
      <xdr:nvCxnSpPr>
        <xdr:cNvPr id="589" name="直線コネクタ 588">
          <a:extLst>
            <a:ext uri="{FF2B5EF4-FFF2-40B4-BE49-F238E27FC236}">
              <a16:creationId xmlns:a16="http://schemas.microsoft.com/office/drawing/2014/main" id="{7E296946-1C63-462F-962A-7CB0DCDD8085}"/>
            </a:ext>
          </a:extLst>
        </xdr:cNvPr>
        <xdr:cNvCxnSpPr/>
      </xdr:nvCxnSpPr>
      <xdr:spPr>
        <a:xfrm flipV="1">
          <a:off x="20434300" y="10853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590" name="楕円 589">
          <a:extLst>
            <a:ext uri="{FF2B5EF4-FFF2-40B4-BE49-F238E27FC236}">
              <a16:creationId xmlns:a16="http://schemas.microsoft.com/office/drawing/2014/main" id="{19D8B6CC-C27B-4BAC-B743-38039FFD8DDB}"/>
            </a:ext>
          </a:extLst>
        </xdr:cNvPr>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591" name="直線コネクタ 590">
          <a:extLst>
            <a:ext uri="{FF2B5EF4-FFF2-40B4-BE49-F238E27FC236}">
              <a16:creationId xmlns:a16="http://schemas.microsoft.com/office/drawing/2014/main" id="{21A376EC-84F8-4E97-8DE4-CA77EFA11746}"/>
            </a:ext>
          </a:extLst>
        </xdr:cNvPr>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xdr:rowOff>
    </xdr:from>
    <xdr:to>
      <xdr:col>98</xdr:col>
      <xdr:colOff>38100</xdr:colOff>
      <xdr:row>63</xdr:row>
      <xdr:rowOff>112522</xdr:rowOff>
    </xdr:to>
    <xdr:sp macro="" textlink="">
      <xdr:nvSpPr>
        <xdr:cNvPr id="592" name="楕円 591">
          <a:extLst>
            <a:ext uri="{FF2B5EF4-FFF2-40B4-BE49-F238E27FC236}">
              <a16:creationId xmlns:a16="http://schemas.microsoft.com/office/drawing/2014/main" id="{4504C832-F602-48BE-869F-C5C5F823F89B}"/>
            </a:ext>
          </a:extLst>
        </xdr:cNvPr>
        <xdr:cNvSpPr/>
      </xdr:nvSpPr>
      <xdr:spPr>
        <a:xfrm>
          <a:off x="18605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61722</xdr:rowOff>
    </xdr:to>
    <xdr:cxnSp macro="">
      <xdr:nvCxnSpPr>
        <xdr:cNvPr id="593" name="直線コネクタ 592">
          <a:extLst>
            <a:ext uri="{FF2B5EF4-FFF2-40B4-BE49-F238E27FC236}">
              <a16:creationId xmlns:a16="http://schemas.microsoft.com/office/drawing/2014/main" id="{305CE0D7-F6B3-47B4-BD43-20D5D8354C10}"/>
            </a:ext>
          </a:extLst>
        </xdr:cNvPr>
        <xdr:cNvCxnSpPr/>
      </xdr:nvCxnSpPr>
      <xdr:spPr>
        <a:xfrm flipV="1">
          <a:off x="18656300" y="1085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154195</xdr:rowOff>
    </xdr:from>
    <xdr:ext cx="469744" cy="259045"/>
    <xdr:sp macro="" textlink="">
      <xdr:nvSpPr>
        <xdr:cNvPr id="594" name="n_1aveValue【保健センター・保健所】&#10;一人当たり面積">
          <a:extLst>
            <a:ext uri="{FF2B5EF4-FFF2-40B4-BE49-F238E27FC236}">
              <a16:creationId xmlns:a16="http://schemas.microsoft.com/office/drawing/2014/main" id="{EDEAB249-CBBD-45A0-8DCA-E659EC99CF15}"/>
            </a:ext>
          </a:extLst>
        </xdr:cNvPr>
        <xdr:cNvSpPr txBox="1"/>
      </xdr:nvSpPr>
      <xdr:spPr>
        <a:xfrm>
          <a:off x="21075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126763</xdr:rowOff>
    </xdr:from>
    <xdr:ext cx="469744" cy="259045"/>
    <xdr:sp macro="" textlink="">
      <xdr:nvSpPr>
        <xdr:cNvPr id="595" name="n_2aveValue【保健センター・保健所】&#10;一人当たり面積">
          <a:extLst>
            <a:ext uri="{FF2B5EF4-FFF2-40B4-BE49-F238E27FC236}">
              <a16:creationId xmlns:a16="http://schemas.microsoft.com/office/drawing/2014/main" id="{13C98AC1-4DA1-4082-AB8C-7E7555CCE4A0}"/>
            </a:ext>
          </a:extLst>
        </xdr:cNvPr>
        <xdr:cNvSpPr txBox="1"/>
      </xdr:nvSpPr>
      <xdr:spPr>
        <a:xfrm>
          <a:off x="20199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76471</xdr:rowOff>
    </xdr:from>
    <xdr:ext cx="469744" cy="259045"/>
    <xdr:sp macro="" textlink="">
      <xdr:nvSpPr>
        <xdr:cNvPr id="596" name="n_3aveValue【保健センター・保健所】&#10;一人当たり面積">
          <a:extLst>
            <a:ext uri="{FF2B5EF4-FFF2-40B4-BE49-F238E27FC236}">
              <a16:creationId xmlns:a16="http://schemas.microsoft.com/office/drawing/2014/main" id="{FA2DBDC1-0CA8-4606-9318-59CC9B9EE688}"/>
            </a:ext>
          </a:extLst>
        </xdr:cNvPr>
        <xdr:cNvSpPr txBox="1"/>
      </xdr:nvSpPr>
      <xdr:spPr>
        <a:xfrm>
          <a:off x="19310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81043</xdr:rowOff>
    </xdr:from>
    <xdr:ext cx="469744" cy="259045"/>
    <xdr:sp macro="" textlink="">
      <xdr:nvSpPr>
        <xdr:cNvPr id="597" name="n_4aveValue【保健センター・保健所】&#10;一人当たり面積">
          <a:extLst>
            <a:ext uri="{FF2B5EF4-FFF2-40B4-BE49-F238E27FC236}">
              <a16:creationId xmlns:a16="http://schemas.microsoft.com/office/drawing/2014/main" id="{2B95EEFC-A897-4B91-9A9F-4DFF14C797D7}"/>
            </a:ext>
          </a:extLst>
        </xdr:cNvPr>
        <xdr:cNvSpPr txBox="1"/>
      </xdr:nvSpPr>
      <xdr:spPr>
        <a:xfrm>
          <a:off x="18421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94505</xdr:rowOff>
    </xdr:from>
    <xdr:ext cx="469744" cy="259045"/>
    <xdr:sp macro="" textlink="">
      <xdr:nvSpPr>
        <xdr:cNvPr id="598" name="n_1mainValue【保健センター・保健所】&#10;一人当たり面積">
          <a:extLst>
            <a:ext uri="{FF2B5EF4-FFF2-40B4-BE49-F238E27FC236}">
              <a16:creationId xmlns:a16="http://schemas.microsoft.com/office/drawing/2014/main" id="{CADAF54A-6B2E-4A06-8619-6A47393993A6}"/>
            </a:ext>
          </a:extLst>
        </xdr:cNvPr>
        <xdr:cNvSpPr txBox="1"/>
      </xdr:nvSpPr>
      <xdr:spPr>
        <a:xfrm>
          <a:off x="210757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599" name="n_2mainValue【保健センター・保健所】&#10;一人当たり面積">
          <a:extLst>
            <a:ext uri="{FF2B5EF4-FFF2-40B4-BE49-F238E27FC236}">
              <a16:creationId xmlns:a16="http://schemas.microsoft.com/office/drawing/2014/main" id="{B231D711-19D4-46B0-901F-589ACAB044C0}"/>
            </a:ext>
          </a:extLst>
        </xdr:cNvPr>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600" name="n_3mainValue【保健センター・保健所】&#10;一人当たり面積">
          <a:extLst>
            <a:ext uri="{FF2B5EF4-FFF2-40B4-BE49-F238E27FC236}">
              <a16:creationId xmlns:a16="http://schemas.microsoft.com/office/drawing/2014/main" id="{F903DAD3-3A5B-41DF-A1F6-DBAD227A9B9F}"/>
            </a:ext>
          </a:extLst>
        </xdr:cNvPr>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103649</xdr:rowOff>
    </xdr:from>
    <xdr:ext cx="469744" cy="259045"/>
    <xdr:sp macro="" textlink="">
      <xdr:nvSpPr>
        <xdr:cNvPr id="601" name="n_4mainValue【保健センター・保健所】&#10;一人当たり面積">
          <a:extLst>
            <a:ext uri="{FF2B5EF4-FFF2-40B4-BE49-F238E27FC236}">
              <a16:creationId xmlns:a16="http://schemas.microsoft.com/office/drawing/2014/main" id="{19F90CA6-B90B-499A-A4AC-11C0A5B8BBC0}"/>
            </a:ext>
          </a:extLst>
        </xdr:cNvPr>
        <xdr:cNvSpPr txBox="1"/>
      </xdr:nvSpPr>
      <xdr:spPr>
        <a:xfrm>
          <a:off x="18421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2" name="正方形/長方形 601">
          <a:extLst>
            <a:ext uri="{FF2B5EF4-FFF2-40B4-BE49-F238E27FC236}">
              <a16:creationId xmlns:a16="http://schemas.microsoft.com/office/drawing/2014/main" id="{F19F554D-710B-444B-9080-961D7E3B563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3" name="正方形/長方形 602">
          <a:extLst>
            <a:ext uri="{FF2B5EF4-FFF2-40B4-BE49-F238E27FC236}">
              <a16:creationId xmlns:a16="http://schemas.microsoft.com/office/drawing/2014/main" id="{6C54B01F-11DA-411F-BE02-073B0B65E2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4" name="正方形/長方形 603">
          <a:extLst>
            <a:ext uri="{FF2B5EF4-FFF2-40B4-BE49-F238E27FC236}">
              <a16:creationId xmlns:a16="http://schemas.microsoft.com/office/drawing/2014/main" id="{E1D7BBB3-EE06-433D-9476-82269FA9B61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5" name="正方形/長方形 604">
          <a:extLst>
            <a:ext uri="{FF2B5EF4-FFF2-40B4-BE49-F238E27FC236}">
              <a16:creationId xmlns:a16="http://schemas.microsoft.com/office/drawing/2014/main" id="{E26544A8-0374-4A61-8452-909BC271CE8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6" name="正方形/長方形 605">
          <a:extLst>
            <a:ext uri="{FF2B5EF4-FFF2-40B4-BE49-F238E27FC236}">
              <a16:creationId xmlns:a16="http://schemas.microsoft.com/office/drawing/2014/main" id="{186EA4D5-C528-403B-848E-964D7AA2A46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7" name="正方形/長方形 606">
          <a:extLst>
            <a:ext uri="{FF2B5EF4-FFF2-40B4-BE49-F238E27FC236}">
              <a16:creationId xmlns:a16="http://schemas.microsoft.com/office/drawing/2014/main" id="{EE96A625-D26E-4FD8-ACE4-86CCB7CBE45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8" name="正方形/長方形 607">
          <a:extLst>
            <a:ext uri="{FF2B5EF4-FFF2-40B4-BE49-F238E27FC236}">
              <a16:creationId xmlns:a16="http://schemas.microsoft.com/office/drawing/2014/main" id="{BEFA6164-6FE0-4854-895D-CD506134854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9" name="正方形/長方形 608">
          <a:extLst>
            <a:ext uri="{FF2B5EF4-FFF2-40B4-BE49-F238E27FC236}">
              <a16:creationId xmlns:a16="http://schemas.microsoft.com/office/drawing/2014/main" id="{5B79EE6C-D65A-497B-9A18-9699B391265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0" name="テキスト ボックス 609">
          <a:extLst>
            <a:ext uri="{FF2B5EF4-FFF2-40B4-BE49-F238E27FC236}">
              <a16:creationId xmlns:a16="http://schemas.microsoft.com/office/drawing/2014/main" id="{5DA1A25D-E7DF-4291-B0D3-874CB8A84F1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1" name="直線コネクタ 610">
          <a:extLst>
            <a:ext uri="{FF2B5EF4-FFF2-40B4-BE49-F238E27FC236}">
              <a16:creationId xmlns:a16="http://schemas.microsoft.com/office/drawing/2014/main" id="{8B268AE2-7F12-4D87-BAA3-E2C772EF4EF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2" name="テキスト ボックス 611">
          <a:extLst>
            <a:ext uri="{FF2B5EF4-FFF2-40B4-BE49-F238E27FC236}">
              <a16:creationId xmlns:a16="http://schemas.microsoft.com/office/drawing/2014/main" id="{28E5CFBE-D064-4883-AA7D-7CD8A062C6D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3" name="直線コネクタ 612">
          <a:extLst>
            <a:ext uri="{FF2B5EF4-FFF2-40B4-BE49-F238E27FC236}">
              <a16:creationId xmlns:a16="http://schemas.microsoft.com/office/drawing/2014/main" id="{DEE3E6AC-431E-47E6-85E8-56E70C15182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4" name="テキスト ボックス 613">
          <a:extLst>
            <a:ext uri="{FF2B5EF4-FFF2-40B4-BE49-F238E27FC236}">
              <a16:creationId xmlns:a16="http://schemas.microsoft.com/office/drawing/2014/main" id="{99F5ECFA-FC50-44E1-9CB8-610BCB5E013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5" name="直線コネクタ 614">
          <a:extLst>
            <a:ext uri="{FF2B5EF4-FFF2-40B4-BE49-F238E27FC236}">
              <a16:creationId xmlns:a16="http://schemas.microsoft.com/office/drawing/2014/main" id="{EA492D94-DB29-4600-8BF9-44D57B4C392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6" name="テキスト ボックス 615">
          <a:extLst>
            <a:ext uri="{FF2B5EF4-FFF2-40B4-BE49-F238E27FC236}">
              <a16:creationId xmlns:a16="http://schemas.microsoft.com/office/drawing/2014/main" id="{3518477F-4004-4772-9D09-88AAB34AB55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7" name="直線コネクタ 616">
          <a:extLst>
            <a:ext uri="{FF2B5EF4-FFF2-40B4-BE49-F238E27FC236}">
              <a16:creationId xmlns:a16="http://schemas.microsoft.com/office/drawing/2014/main" id="{39EA2AFB-DCD8-417B-9BE3-EF738AE89BF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8" name="テキスト ボックス 617">
          <a:extLst>
            <a:ext uri="{FF2B5EF4-FFF2-40B4-BE49-F238E27FC236}">
              <a16:creationId xmlns:a16="http://schemas.microsoft.com/office/drawing/2014/main" id="{4923B954-483D-4FD4-9CA4-6D5C15DC6C1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9" name="直線コネクタ 618">
          <a:extLst>
            <a:ext uri="{FF2B5EF4-FFF2-40B4-BE49-F238E27FC236}">
              <a16:creationId xmlns:a16="http://schemas.microsoft.com/office/drawing/2014/main" id="{74D879EA-AC93-4BA5-839A-42E802554AD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0" name="テキスト ボックス 619">
          <a:extLst>
            <a:ext uri="{FF2B5EF4-FFF2-40B4-BE49-F238E27FC236}">
              <a16:creationId xmlns:a16="http://schemas.microsoft.com/office/drawing/2014/main" id="{EAA5BE2C-145C-4156-A1E1-BC21AE7C31F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1" name="直線コネクタ 620">
          <a:extLst>
            <a:ext uri="{FF2B5EF4-FFF2-40B4-BE49-F238E27FC236}">
              <a16:creationId xmlns:a16="http://schemas.microsoft.com/office/drawing/2014/main" id="{26FDA9DF-C733-4D5E-8CB7-35FA610A4EE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2" name="テキスト ボックス 621">
          <a:extLst>
            <a:ext uri="{FF2B5EF4-FFF2-40B4-BE49-F238E27FC236}">
              <a16:creationId xmlns:a16="http://schemas.microsoft.com/office/drawing/2014/main" id="{C438E74B-6283-4506-9F99-857A3D113F7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a:extLst>
            <a:ext uri="{FF2B5EF4-FFF2-40B4-BE49-F238E27FC236}">
              <a16:creationId xmlns:a16="http://schemas.microsoft.com/office/drawing/2014/main" id="{2A87A445-BC61-4767-AED2-067E9C3B465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4" name="テキスト ボックス 623">
          <a:extLst>
            <a:ext uri="{FF2B5EF4-FFF2-40B4-BE49-F238E27FC236}">
              <a16:creationId xmlns:a16="http://schemas.microsoft.com/office/drawing/2014/main" id="{0DABE030-2B7B-4A94-A5CC-CA82199A0B8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5" name="【消防施設】&#10;有形固定資産減価償却率グラフ枠">
          <a:extLst>
            <a:ext uri="{FF2B5EF4-FFF2-40B4-BE49-F238E27FC236}">
              <a16:creationId xmlns:a16="http://schemas.microsoft.com/office/drawing/2014/main" id="{65EEE33A-2CA1-44E4-A10B-E9D1A901E99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76200</xdr:rowOff>
    </xdr:from>
    <xdr:to>
      <xdr:col>85</xdr:col>
      <xdr:colOff>126364</xdr:colOff>
      <xdr:row>86</xdr:row>
      <xdr:rowOff>41911</xdr:rowOff>
    </xdr:to>
    <xdr:cxnSp macro="">
      <xdr:nvCxnSpPr>
        <xdr:cNvPr id="626" name="直線コネクタ 625">
          <a:extLst>
            <a:ext uri="{FF2B5EF4-FFF2-40B4-BE49-F238E27FC236}">
              <a16:creationId xmlns:a16="http://schemas.microsoft.com/office/drawing/2014/main" id="{142733A1-C005-46DA-8C85-F2BF26F52F3A}"/>
            </a:ext>
          </a:extLst>
        </xdr:cNvPr>
        <xdr:cNvCxnSpPr/>
      </xdr:nvCxnSpPr>
      <xdr:spPr>
        <a:xfrm flipV="1">
          <a:off x="16318864" y="134493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627" name="【消防施設】&#10;有形固定資産減価償却率最小値テキスト">
          <a:extLst>
            <a:ext uri="{FF2B5EF4-FFF2-40B4-BE49-F238E27FC236}">
              <a16:creationId xmlns:a16="http://schemas.microsoft.com/office/drawing/2014/main" id="{756B2AB5-F9F6-499E-9678-EC603943940E}"/>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628" name="直線コネクタ 627">
          <a:extLst>
            <a:ext uri="{FF2B5EF4-FFF2-40B4-BE49-F238E27FC236}">
              <a16:creationId xmlns:a16="http://schemas.microsoft.com/office/drawing/2014/main" id="{862B85F2-6E0A-464E-AFD7-9748E00644A5}"/>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22877</xdr:rowOff>
    </xdr:from>
    <xdr:ext cx="405111" cy="259045"/>
    <xdr:sp macro="" textlink="">
      <xdr:nvSpPr>
        <xdr:cNvPr id="629" name="【消防施設】&#10;有形固定資産減価償却率最大値テキスト">
          <a:extLst>
            <a:ext uri="{FF2B5EF4-FFF2-40B4-BE49-F238E27FC236}">
              <a16:creationId xmlns:a16="http://schemas.microsoft.com/office/drawing/2014/main" id="{C1C4A988-9D7E-4EBE-A843-9CC1744F7385}"/>
            </a:ext>
          </a:extLst>
        </xdr:cNvPr>
        <xdr:cNvSpPr txBox="1"/>
      </xdr:nvSpPr>
      <xdr:spPr>
        <a:xfrm>
          <a:off x="16357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76200</xdr:rowOff>
    </xdr:from>
    <xdr:to>
      <xdr:col>86</xdr:col>
      <xdr:colOff>25400</xdr:colOff>
      <xdr:row>78</xdr:row>
      <xdr:rowOff>76200</xdr:rowOff>
    </xdr:to>
    <xdr:cxnSp macro="">
      <xdr:nvCxnSpPr>
        <xdr:cNvPr id="630" name="直線コネクタ 629">
          <a:extLst>
            <a:ext uri="{FF2B5EF4-FFF2-40B4-BE49-F238E27FC236}">
              <a16:creationId xmlns:a16="http://schemas.microsoft.com/office/drawing/2014/main" id="{0F68F437-63D6-40E9-9434-82301A14A1AF}"/>
            </a:ext>
          </a:extLst>
        </xdr:cNvPr>
        <xdr:cNvCxnSpPr/>
      </xdr:nvCxnSpPr>
      <xdr:spPr>
        <a:xfrm>
          <a:off x="16230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631" name="【消防施設】&#10;有形固定資産減価償却率平均値テキスト">
          <a:extLst>
            <a:ext uri="{FF2B5EF4-FFF2-40B4-BE49-F238E27FC236}">
              <a16:creationId xmlns:a16="http://schemas.microsoft.com/office/drawing/2014/main" id="{2FAB4BCB-281A-40CD-B870-D48127F0E55F}"/>
            </a:ext>
          </a:extLst>
        </xdr:cNvPr>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632" name="フローチャート: 判断 631">
          <a:extLst>
            <a:ext uri="{FF2B5EF4-FFF2-40B4-BE49-F238E27FC236}">
              <a16:creationId xmlns:a16="http://schemas.microsoft.com/office/drawing/2014/main" id="{FDA222F8-6AB8-4141-90FC-F72D7A9D6A10}"/>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633" name="フローチャート: 判断 632">
          <a:extLst>
            <a:ext uri="{FF2B5EF4-FFF2-40B4-BE49-F238E27FC236}">
              <a16:creationId xmlns:a16="http://schemas.microsoft.com/office/drawing/2014/main" id="{AC0DE667-8E88-491D-8226-79C3CF8B8677}"/>
            </a:ext>
          </a:extLst>
        </xdr:cNvPr>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19686</xdr:rowOff>
    </xdr:from>
    <xdr:to>
      <xdr:col>76</xdr:col>
      <xdr:colOff>165100</xdr:colOff>
      <xdr:row>81</xdr:row>
      <xdr:rowOff>121286</xdr:rowOff>
    </xdr:to>
    <xdr:sp macro="" textlink="">
      <xdr:nvSpPr>
        <xdr:cNvPr id="634" name="フローチャート: 判断 633">
          <a:extLst>
            <a:ext uri="{FF2B5EF4-FFF2-40B4-BE49-F238E27FC236}">
              <a16:creationId xmlns:a16="http://schemas.microsoft.com/office/drawing/2014/main" id="{0B809E93-3D7B-4BB3-AEA2-BB6458ABBE27}"/>
            </a:ext>
          </a:extLst>
        </xdr:cNvPr>
        <xdr:cNvSpPr/>
      </xdr:nvSpPr>
      <xdr:spPr>
        <a:xfrm>
          <a:off x="14541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151130</xdr:rowOff>
    </xdr:from>
    <xdr:to>
      <xdr:col>72</xdr:col>
      <xdr:colOff>38100</xdr:colOff>
      <xdr:row>81</xdr:row>
      <xdr:rowOff>81280</xdr:rowOff>
    </xdr:to>
    <xdr:sp macro="" textlink="">
      <xdr:nvSpPr>
        <xdr:cNvPr id="635" name="フローチャート: 判断 634">
          <a:extLst>
            <a:ext uri="{FF2B5EF4-FFF2-40B4-BE49-F238E27FC236}">
              <a16:creationId xmlns:a16="http://schemas.microsoft.com/office/drawing/2014/main" id="{62C0733A-632C-412E-80B6-666F7C85EA16}"/>
            </a:ext>
          </a:extLst>
        </xdr:cNvPr>
        <xdr:cNvSpPr/>
      </xdr:nvSpPr>
      <xdr:spPr>
        <a:xfrm>
          <a:off x="13652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126364</xdr:rowOff>
    </xdr:from>
    <xdr:to>
      <xdr:col>67</xdr:col>
      <xdr:colOff>101600</xdr:colOff>
      <xdr:row>81</xdr:row>
      <xdr:rowOff>56514</xdr:rowOff>
    </xdr:to>
    <xdr:sp macro="" textlink="">
      <xdr:nvSpPr>
        <xdr:cNvPr id="636" name="フローチャート: 判断 635">
          <a:extLst>
            <a:ext uri="{FF2B5EF4-FFF2-40B4-BE49-F238E27FC236}">
              <a16:creationId xmlns:a16="http://schemas.microsoft.com/office/drawing/2014/main" id="{FBEBEAD6-C842-4613-8FF8-F9CECF1D7D3E}"/>
            </a:ext>
          </a:extLst>
        </xdr:cNvPr>
        <xdr:cNvSpPr/>
      </xdr:nvSpPr>
      <xdr:spPr>
        <a:xfrm>
          <a:off x="12763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909D2E0A-6A4C-4D7D-9C9B-95E412AD5D5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51D5AEE1-4579-4D1D-8B2C-CE47FB61D8F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AF820CF6-8EF8-4BC1-AD97-3115552CE46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0E0A2058-FB11-4BA5-B292-F18A68C5978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A27A2880-C062-43C4-9B73-2E252A779B2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137795</xdr:rowOff>
    </xdr:from>
    <xdr:to>
      <xdr:col>85</xdr:col>
      <xdr:colOff>177800</xdr:colOff>
      <xdr:row>79</xdr:row>
      <xdr:rowOff>67945</xdr:rowOff>
    </xdr:to>
    <xdr:sp macro="" textlink="">
      <xdr:nvSpPr>
        <xdr:cNvPr id="642" name="楕円 641">
          <a:extLst>
            <a:ext uri="{FF2B5EF4-FFF2-40B4-BE49-F238E27FC236}">
              <a16:creationId xmlns:a16="http://schemas.microsoft.com/office/drawing/2014/main" id="{ACDBF1FE-FA00-4A8D-AE50-1A21944F31B5}"/>
            </a:ext>
          </a:extLst>
        </xdr:cNvPr>
        <xdr:cNvSpPr/>
      </xdr:nvSpPr>
      <xdr:spPr>
        <a:xfrm>
          <a:off x="162687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52722</xdr:rowOff>
    </xdr:from>
    <xdr:ext cx="405111" cy="259045"/>
    <xdr:sp macro="" textlink="">
      <xdr:nvSpPr>
        <xdr:cNvPr id="643" name="【消防施設】&#10;有形固定資産減価償却率該当値テキスト">
          <a:extLst>
            <a:ext uri="{FF2B5EF4-FFF2-40B4-BE49-F238E27FC236}">
              <a16:creationId xmlns:a16="http://schemas.microsoft.com/office/drawing/2014/main" id="{B672F30D-EDDF-4ACB-9949-C80B8A179372}"/>
            </a:ext>
          </a:extLst>
        </xdr:cNvPr>
        <xdr:cNvSpPr txBox="1"/>
      </xdr:nvSpPr>
      <xdr:spPr>
        <a:xfrm>
          <a:off x="16357600" y="13425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95886</xdr:rowOff>
    </xdr:from>
    <xdr:to>
      <xdr:col>81</xdr:col>
      <xdr:colOff>101600</xdr:colOff>
      <xdr:row>79</xdr:row>
      <xdr:rowOff>26036</xdr:rowOff>
    </xdr:to>
    <xdr:sp macro="" textlink="">
      <xdr:nvSpPr>
        <xdr:cNvPr id="644" name="楕円 643">
          <a:extLst>
            <a:ext uri="{FF2B5EF4-FFF2-40B4-BE49-F238E27FC236}">
              <a16:creationId xmlns:a16="http://schemas.microsoft.com/office/drawing/2014/main" id="{4D235340-F464-45DB-B067-A8CA7A2B2F55}"/>
            </a:ext>
          </a:extLst>
        </xdr:cNvPr>
        <xdr:cNvSpPr/>
      </xdr:nvSpPr>
      <xdr:spPr>
        <a:xfrm>
          <a:off x="1543050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146686</xdr:rowOff>
    </xdr:from>
    <xdr:to>
      <xdr:col>85</xdr:col>
      <xdr:colOff>127000</xdr:colOff>
      <xdr:row>79</xdr:row>
      <xdr:rowOff>17145</xdr:rowOff>
    </xdr:to>
    <xdr:cxnSp macro="">
      <xdr:nvCxnSpPr>
        <xdr:cNvPr id="645" name="直線コネクタ 644">
          <a:extLst>
            <a:ext uri="{FF2B5EF4-FFF2-40B4-BE49-F238E27FC236}">
              <a16:creationId xmlns:a16="http://schemas.microsoft.com/office/drawing/2014/main" id="{EAF0F5EF-2518-4859-877F-39E71578B9DF}"/>
            </a:ext>
          </a:extLst>
        </xdr:cNvPr>
        <xdr:cNvCxnSpPr/>
      </xdr:nvCxnSpPr>
      <xdr:spPr>
        <a:xfrm>
          <a:off x="15481300" y="135197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52070</xdr:rowOff>
    </xdr:from>
    <xdr:to>
      <xdr:col>76</xdr:col>
      <xdr:colOff>165100</xdr:colOff>
      <xdr:row>78</xdr:row>
      <xdr:rowOff>153670</xdr:rowOff>
    </xdr:to>
    <xdr:sp macro="" textlink="">
      <xdr:nvSpPr>
        <xdr:cNvPr id="646" name="楕円 645">
          <a:extLst>
            <a:ext uri="{FF2B5EF4-FFF2-40B4-BE49-F238E27FC236}">
              <a16:creationId xmlns:a16="http://schemas.microsoft.com/office/drawing/2014/main" id="{484782EA-6D82-4C9F-8161-B4E96521F25B}"/>
            </a:ext>
          </a:extLst>
        </xdr:cNvPr>
        <xdr:cNvSpPr/>
      </xdr:nvSpPr>
      <xdr:spPr>
        <a:xfrm>
          <a:off x="14541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102870</xdr:rowOff>
    </xdr:from>
    <xdr:to>
      <xdr:col>81</xdr:col>
      <xdr:colOff>50800</xdr:colOff>
      <xdr:row>78</xdr:row>
      <xdr:rowOff>146686</xdr:rowOff>
    </xdr:to>
    <xdr:cxnSp macro="">
      <xdr:nvCxnSpPr>
        <xdr:cNvPr id="647" name="直線コネクタ 646">
          <a:extLst>
            <a:ext uri="{FF2B5EF4-FFF2-40B4-BE49-F238E27FC236}">
              <a16:creationId xmlns:a16="http://schemas.microsoft.com/office/drawing/2014/main" id="{DA7D50E2-5CE8-49C2-8CDE-82B934B2FD89}"/>
            </a:ext>
          </a:extLst>
        </xdr:cNvPr>
        <xdr:cNvCxnSpPr/>
      </xdr:nvCxnSpPr>
      <xdr:spPr>
        <a:xfrm>
          <a:off x="14592300" y="134759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15875</xdr:rowOff>
    </xdr:from>
    <xdr:to>
      <xdr:col>72</xdr:col>
      <xdr:colOff>38100</xdr:colOff>
      <xdr:row>78</xdr:row>
      <xdr:rowOff>117475</xdr:rowOff>
    </xdr:to>
    <xdr:sp macro="" textlink="">
      <xdr:nvSpPr>
        <xdr:cNvPr id="648" name="楕円 647">
          <a:extLst>
            <a:ext uri="{FF2B5EF4-FFF2-40B4-BE49-F238E27FC236}">
              <a16:creationId xmlns:a16="http://schemas.microsoft.com/office/drawing/2014/main" id="{50D28AF3-5C7C-4BB6-B63D-7635017841D0}"/>
            </a:ext>
          </a:extLst>
        </xdr:cNvPr>
        <xdr:cNvSpPr/>
      </xdr:nvSpPr>
      <xdr:spPr>
        <a:xfrm>
          <a:off x="136525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66675</xdr:rowOff>
    </xdr:from>
    <xdr:to>
      <xdr:col>76</xdr:col>
      <xdr:colOff>114300</xdr:colOff>
      <xdr:row>78</xdr:row>
      <xdr:rowOff>102870</xdr:rowOff>
    </xdr:to>
    <xdr:cxnSp macro="">
      <xdr:nvCxnSpPr>
        <xdr:cNvPr id="649" name="直線コネクタ 648">
          <a:extLst>
            <a:ext uri="{FF2B5EF4-FFF2-40B4-BE49-F238E27FC236}">
              <a16:creationId xmlns:a16="http://schemas.microsoft.com/office/drawing/2014/main" id="{85012F16-801A-447F-B357-105311938724}"/>
            </a:ext>
          </a:extLst>
        </xdr:cNvPr>
        <xdr:cNvCxnSpPr/>
      </xdr:nvCxnSpPr>
      <xdr:spPr>
        <a:xfrm>
          <a:off x="13703300" y="134397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151130</xdr:rowOff>
    </xdr:from>
    <xdr:to>
      <xdr:col>67</xdr:col>
      <xdr:colOff>101600</xdr:colOff>
      <xdr:row>78</xdr:row>
      <xdr:rowOff>81280</xdr:rowOff>
    </xdr:to>
    <xdr:sp macro="" textlink="">
      <xdr:nvSpPr>
        <xdr:cNvPr id="650" name="楕円 649">
          <a:extLst>
            <a:ext uri="{FF2B5EF4-FFF2-40B4-BE49-F238E27FC236}">
              <a16:creationId xmlns:a16="http://schemas.microsoft.com/office/drawing/2014/main" id="{387642B3-FC44-46D7-8A83-C2868FF53F50}"/>
            </a:ext>
          </a:extLst>
        </xdr:cNvPr>
        <xdr:cNvSpPr/>
      </xdr:nvSpPr>
      <xdr:spPr>
        <a:xfrm>
          <a:off x="12763500" y="13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30480</xdr:rowOff>
    </xdr:from>
    <xdr:to>
      <xdr:col>71</xdr:col>
      <xdr:colOff>177800</xdr:colOff>
      <xdr:row>78</xdr:row>
      <xdr:rowOff>66675</xdr:rowOff>
    </xdr:to>
    <xdr:cxnSp macro="">
      <xdr:nvCxnSpPr>
        <xdr:cNvPr id="651" name="直線コネクタ 650">
          <a:extLst>
            <a:ext uri="{FF2B5EF4-FFF2-40B4-BE49-F238E27FC236}">
              <a16:creationId xmlns:a16="http://schemas.microsoft.com/office/drawing/2014/main" id="{4F5BCE5C-5941-4226-87D9-D849C5668876}"/>
            </a:ext>
          </a:extLst>
        </xdr:cNvPr>
        <xdr:cNvCxnSpPr/>
      </xdr:nvCxnSpPr>
      <xdr:spPr>
        <a:xfrm>
          <a:off x="12814300" y="134035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102888</xdr:rowOff>
    </xdr:from>
    <xdr:ext cx="405111" cy="259045"/>
    <xdr:sp macro="" textlink="">
      <xdr:nvSpPr>
        <xdr:cNvPr id="652" name="n_1aveValue【消防施設】&#10;有形固定資産減価償却率">
          <a:extLst>
            <a:ext uri="{FF2B5EF4-FFF2-40B4-BE49-F238E27FC236}">
              <a16:creationId xmlns:a16="http://schemas.microsoft.com/office/drawing/2014/main" id="{7C08AD29-2C9D-4532-ABDE-4134981B9908}"/>
            </a:ext>
          </a:extLst>
        </xdr:cNvPr>
        <xdr:cNvSpPr txBox="1"/>
      </xdr:nvSpPr>
      <xdr:spPr>
        <a:xfrm>
          <a:off x="15266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112413</xdr:rowOff>
    </xdr:from>
    <xdr:ext cx="405111" cy="259045"/>
    <xdr:sp macro="" textlink="">
      <xdr:nvSpPr>
        <xdr:cNvPr id="653" name="n_2aveValue【消防施設】&#10;有形固定資産減価償却率">
          <a:extLst>
            <a:ext uri="{FF2B5EF4-FFF2-40B4-BE49-F238E27FC236}">
              <a16:creationId xmlns:a16="http://schemas.microsoft.com/office/drawing/2014/main" id="{EED59F39-6048-489B-9AFE-ADC4C8E3632A}"/>
            </a:ext>
          </a:extLst>
        </xdr:cNvPr>
        <xdr:cNvSpPr txBox="1"/>
      </xdr:nvSpPr>
      <xdr:spPr>
        <a:xfrm>
          <a:off x="14389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72407</xdr:rowOff>
    </xdr:from>
    <xdr:ext cx="405111" cy="259045"/>
    <xdr:sp macro="" textlink="">
      <xdr:nvSpPr>
        <xdr:cNvPr id="654" name="n_3aveValue【消防施設】&#10;有形固定資産減価償却率">
          <a:extLst>
            <a:ext uri="{FF2B5EF4-FFF2-40B4-BE49-F238E27FC236}">
              <a16:creationId xmlns:a16="http://schemas.microsoft.com/office/drawing/2014/main" id="{330C45E5-E399-4E2D-9876-5500E6F1004B}"/>
            </a:ext>
          </a:extLst>
        </xdr:cNvPr>
        <xdr:cNvSpPr txBox="1"/>
      </xdr:nvSpPr>
      <xdr:spPr>
        <a:xfrm>
          <a:off x="13500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47641</xdr:rowOff>
    </xdr:from>
    <xdr:ext cx="405111" cy="259045"/>
    <xdr:sp macro="" textlink="">
      <xdr:nvSpPr>
        <xdr:cNvPr id="655" name="n_4aveValue【消防施設】&#10;有形固定資産減価償却率">
          <a:extLst>
            <a:ext uri="{FF2B5EF4-FFF2-40B4-BE49-F238E27FC236}">
              <a16:creationId xmlns:a16="http://schemas.microsoft.com/office/drawing/2014/main" id="{63980984-22FC-4B39-B814-CFF208A8F6D4}"/>
            </a:ext>
          </a:extLst>
        </xdr:cNvPr>
        <xdr:cNvSpPr txBox="1"/>
      </xdr:nvSpPr>
      <xdr:spPr>
        <a:xfrm>
          <a:off x="12611744" y="1393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42563</xdr:rowOff>
    </xdr:from>
    <xdr:ext cx="405111" cy="259045"/>
    <xdr:sp macro="" textlink="">
      <xdr:nvSpPr>
        <xdr:cNvPr id="656" name="n_1mainValue【消防施設】&#10;有形固定資産減価償却率">
          <a:extLst>
            <a:ext uri="{FF2B5EF4-FFF2-40B4-BE49-F238E27FC236}">
              <a16:creationId xmlns:a16="http://schemas.microsoft.com/office/drawing/2014/main" id="{C92E42B1-0638-4902-9B09-66AE7B3A11D0}"/>
            </a:ext>
          </a:extLst>
        </xdr:cNvPr>
        <xdr:cNvSpPr txBox="1"/>
      </xdr:nvSpPr>
      <xdr:spPr>
        <a:xfrm>
          <a:off x="15266044" y="1324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170197</xdr:rowOff>
    </xdr:from>
    <xdr:ext cx="405111" cy="259045"/>
    <xdr:sp macro="" textlink="">
      <xdr:nvSpPr>
        <xdr:cNvPr id="657" name="n_2mainValue【消防施設】&#10;有形固定資産減価償却率">
          <a:extLst>
            <a:ext uri="{FF2B5EF4-FFF2-40B4-BE49-F238E27FC236}">
              <a16:creationId xmlns:a16="http://schemas.microsoft.com/office/drawing/2014/main" id="{6749D943-460E-4BFB-8F15-D37D8969D24E}"/>
            </a:ext>
          </a:extLst>
        </xdr:cNvPr>
        <xdr:cNvSpPr txBox="1"/>
      </xdr:nvSpPr>
      <xdr:spPr>
        <a:xfrm>
          <a:off x="14389744"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134002</xdr:rowOff>
    </xdr:from>
    <xdr:ext cx="405111" cy="259045"/>
    <xdr:sp macro="" textlink="">
      <xdr:nvSpPr>
        <xdr:cNvPr id="658" name="n_3mainValue【消防施設】&#10;有形固定資産減価償却率">
          <a:extLst>
            <a:ext uri="{FF2B5EF4-FFF2-40B4-BE49-F238E27FC236}">
              <a16:creationId xmlns:a16="http://schemas.microsoft.com/office/drawing/2014/main" id="{D197453C-9CC4-4254-A47A-97159D75565B}"/>
            </a:ext>
          </a:extLst>
        </xdr:cNvPr>
        <xdr:cNvSpPr txBox="1"/>
      </xdr:nvSpPr>
      <xdr:spPr>
        <a:xfrm>
          <a:off x="13500744" y="1316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97807</xdr:rowOff>
    </xdr:from>
    <xdr:ext cx="405111" cy="259045"/>
    <xdr:sp macro="" textlink="">
      <xdr:nvSpPr>
        <xdr:cNvPr id="659" name="n_4mainValue【消防施設】&#10;有形固定資産減価償却率">
          <a:extLst>
            <a:ext uri="{FF2B5EF4-FFF2-40B4-BE49-F238E27FC236}">
              <a16:creationId xmlns:a16="http://schemas.microsoft.com/office/drawing/2014/main" id="{F3883519-AF4F-4E1F-B8FD-1E5290D59CDC}"/>
            </a:ext>
          </a:extLst>
        </xdr:cNvPr>
        <xdr:cNvSpPr txBox="1"/>
      </xdr:nvSpPr>
      <xdr:spPr>
        <a:xfrm>
          <a:off x="12611744" y="1312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0" name="正方形/長方形 659">
          <a:extLst>
            <a:ext uri="{FF2B5EF4-FFF2-40B4-BE49-F238E27FC236}">
              <a16:creationId xmlns:a16="http://schemas.microsoft.com/office/drawing/2014/main" id="{4716DA33-D6C6-495A-B951-F99F93D226F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1" name="正方形/長方形 660">
          <a:extLst>
            <a:ext uri="{FF2B5EF4-FFF2-40B4-BE49-F238E27FC236}">
              <a16:creationId xmlns:a16="http://schemas.microsoft.com/office/drawing/2014/main" id="{36D85F86-B402-4EFC-BE02-19ECC996073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2" name="正方形/長方形 661">
          <a:extLst>
            <a:ext uri="{FF2B5EF4-FFF2-40B4-BE49-F238E27FC236}">
              <a16:creationId xmlns:a16="http://schemas.microsoft.com/office/drawing/2014/main" id="{14CB57C3-C191-4002-8793-9D8C057E491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3" name="正方形/長方形 662">
          <a:extLst>
            <a:ext uri="{FF2B5EF4-FFF2-40B4-BE49-F238E27FC236}">
              <a16:creationId xmlns:a16="http://schemas.microsoft.com/office/drawing/2014/main" id="{1A308682-D484-4C07-AEB1-5FB64CD76B7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4" name="正方形/長方形 663">
          <a:extLst>
            <a:ext uri="{FF2B5EF4-FFF2-40B4-BE49-F238E27FC236}">
              <a16:creationId xmlns:a16="http://schemas.microsoft.com/office/drawing/2014/main" id="{FC7F2A06-9DEA-47E2-97B2-F7A44869104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5" name="正方形/長方形 664">
          <a:extLst>
            <a:ext uri="{FF2B5EF4-FFF2-40B4-BE49-F238E27FC236}">
              <a16:creationId xmlns:a16="http://schemas.microsoft.com/office/drawing/2014/main" id="{00816B9E-9437-4AAB-ADE9-34DBEC0E01A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6" name="正方形/長方形 665">
          <a:extLst>
            <a:ext uri="{FF2B5EF4-FFF2-40B4-BE49-F238E27FC236}">
              <a16:creationId xmlns:a16="http://schemas.microsoft.com/office/drawing/2014/main" id="{7447C798-45BC-4563-AAFC-1EA4C567AFF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7" name="正方形/長方形 666">
          <a:extLst>
            <a:ext uri="{FF2B5EF4-FFF2-40B4-BE49-F238E27FC236}">
              <a16:creationId xmlns:a16="http://schemas.microsoft.com/office/drawing/2014/main" id="{5880D375-9CF6-44F9-BA30-041A7865FF4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8" name="テキスト ボックス 667">
          <a:extLst>
            <a:ext uri="{FF2B5EF4-FFF2-40B4-BE49-F238E27FC236}">
              <a16:creationId xmlns:a16="http://schemas.microsoft.com/office/drawing/2014/main" id="{B87D627B-CA6A-4A81-B8D3-66CBED29DD5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9" name="直線コネクタ 668">
          <a:extLst>
            <a:ext uri="{FF2B5EF4-FFF2-40B4-BE49-F238E27FC236}">
              <a16:creationId xmlns:a16="http://schemas.microsoft.com/office/drawing/2014/main" id="{9DB3195E-0E1D-489D-8DB6-F84E1AC239D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0" name="直線コネクタ 669">
          <a:extLst>
            <a:ext uri="{FF2B5EF4-FFF2-40B4-BE49-F238E27FC236}">
              <a16:creationId xmlns:a16="http://schemas.microsoft.com/office/drawing/2014/main" id="{5E2A5272-A925-4CE6-8748-26CFCC9272E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1" name="テキスト ボックス 670">
          <a:extLst>
            <a:ext uri="{FF2B5EF4-FFF2-40B4-BE49-F238E27FC236}">
              <a16:creationId xmlns:a16="http://schemas.microsoft.com/office/drawing/2014/main" id="{2C131509-4739-4818-AA6F-EB75719ABA0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72" name="直線コネクタ 671">
          <a:extLst>
            <a:ext uri="{FF2B5EF4-FFF2-40B4-BE49-F238E27FC236}">
              <a16:creationId xmlns:a16="http://schemas.microsoft.com/office/drawing/2014/main" id="{144A3A68-1BFF-4CEF-84FC-CA4B92FC31D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73" name="テキスト ボックス 672">
          <a:extLst>
            <a:ext uri="{FF2B5EF4-FFF2-40B4-BE49-F238E27FC236}">
              <a16:creationId xmlns:a16="http://schemas.microsoft.com/office/drawing/2014/main" id="{0BDCEE49-0250-4A40-B23D-412206E5386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74" name="直線コネクタ 673">
          <a:extLst>
            <a:ext uri="{FF2B5EF4-FFF2-40B4-BE49-F238E27FC236}">
              <a16:creationId xmlns:a16="http://schemas.microsoft.com/office/drawing/2014/main" id="{7B8A5029-8830-46F6-B1B2-7EEC906A7A0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5" name="テキスト ボックス 674">
          <a:extLst>
            <a:ext uri="{FF2B5EF4-FFF2-40B4-BE49-F238E27FC236}">
              <a16:creationId xmlns:a16="http://schemas.microsoft.com/office/drawing/2014/main" id="{7E326F81-73DA-48BE-ADEF-0300F050429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6" name="直線コネクタ 675">
          <a:extLst>
            <a:ext uri="{FF2B5EF4-FFF2-40B4-BE49-F238E27FC236}">
              <a16:creationId xmlns:a16="http://schemas.microsoft.com/office/drawing/2014/main" id="{7BDBC5DA-F20D-4CE7-820B-09334644523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7" name="テキスト ボックス 676">
          <a:extLst>
            <a:ext uri="{FF2B5EF4-FFF2-40B4-BE49-F238E27FC236}">
              <a16:creationId xmlns:a16="http://schemas.microsoft.com/office/drawing/2014/main" id="{A8510D34-0773-447D-9F8B-519882D1A75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8" name="直線コネクタ 677">
          <a:extLst>
            <a:ext uri="{FF2B5EF4-FFF2-40B4-BE49-F238E27FC236}">
              <a16:creationId xmlns:a16="http://schemas.microsoft.com/office/drawing/2014/main" id="{4BC6F4BF-A81B-4015-9456-1A272157162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9" name="テキスト ボックス 678">
          <a:extLst>
            <a:ext uri="{FF2B5EF4-FFF2-40B4-BE49-F238E27FC236}">
              <a16:creationId xmlns:a16="http://schemas.microsoft.com/office/drawing/2014/main" id="{8B9BF142-930C-49F5-AADE-97CD7C80F40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0" name="【消防施設】&#10;一人当たり面積グラフ枠">
          <a:extLst>
            <a:ext uri="{FF2B5EF4-FFF2-40B4-BE49-F238E27FC236}">
              <a16:creationId xmlns:a16="http://schemas.microsoft.com/office/drawing/2014/main" id="{291E675E-D27C-44CC-81F7-DA3A2DF782D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8382</xdr:rowOff>
    </xdr:from>
    <xdr:to>
      <xdr:col>116</xdr:col>
      <xdr:colOff>62864</xdr:colOff>
      <xdr:row>85</xdr:row>
      <xdr:rowOff>136398</xdr:rowOff>
    </xdr:to>
    <xdr:cxnSp macro="">
      <xdr:nvCxnSpPr>
        <xdr:cNvPr id="681" name="直線コネクタ 680">
          <a:extLst>
            <a:ext uri="{FF2B5EF4-FFF2-40B4-BE49-F238E27FC236}">
              <a16:creationId xmlns:a16="http://schemas.microsoft.com/office/drawing/2014/main" id="{A885602C-69D0-4458-9353-5B5256852946}"/>
            </a:ext>
          </a:extLst>
        </xdr:cNvPr>
        <xdr:cNvCxnSpPr/>
      </xdr:nvCxnSpPr>
      <xdr:spPr>
        <a:xfrm flipV="1">
          <a:off x="22160864" y="1355293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82" name="【消防施設】&#10;一人当たり面積最小値テキスト">
          <a:extLst>
            <a:ext uri="{FF2B5EF4-FFF2-40B4-BE49-F238E27FC236}">
              <a16:creationId xmlns:a16="http://schemas.microsoft.com/office/drawing/2014/main" id="{7D213FFC-F1AB-4D04-804F-140B9B1F63E6}"/>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83" name="直線コネクタ 682">
          <a:extLst>
            <a:ext uri="{FF2B5EF4-FFF2-40B4-BE49-F238E27FC236}">
              <a16:creationId xmlns:a16="http://schemas.microsoft.com/office/drawing/2014/main" id="{8A0C36FB-B0FB-4E29-91FF-B94265031D78}"/>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126509</xdr:rowOff>
    </xdr:from>
    <xdr:ext cx="469744" cy="259045"/>
    <xdr:sp macro="" textlink="">
      <xdr:nvSpPr>
        <xdr:cNvPr id="684" name="【消防施設】&#10;一人当たり面積最大値テキスト">
          <a:extLst>
            <a:ext uri="{FF2B5EF4-FFF2-40B4-BE49-F238E27FC236}">
              <a16:creationId xmlns:a16="http://schemas.microsoft.com/office/drawing/2014/main" id="{4388EB3C-3D97-44B7-9CC2-F6B9F41014DB}"/>
            </a:ext>
          </a:extLst>
        </xdr:cNvPr>
        <xdr:cNvSpPr txBox="1"/>
      </xdr:nvSpPr>
      <xdr:spPr>
        <a:xfrm>
          <a:off x="22199600" y="1332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8382</xdr:rowOff>
    </xdr:from>
    <xdr:to>
      <xdr:col>116</xdr:col>
      <xdr:colOff>152400</xdr:colOff>
      <xdr:row>79</xdr:row>
      <xdr:rowOff>8382</xdr:rowOff>
    </xdr:to>
    <xdr:cxnSp macro="">
      <xdr:nvCxnSpPr>
        <xdr:cNvPr id="685" name="直線コネクタ 684">
          <a:extLst>
            <a:ext uri="{FF2B5EF4-FFF2-40B4-BE49-F238E27FC236}">
              <a16:creationId xmlns:a16="http://schemas.microsoft.com/office/drawing/2014/main" id="{B17B50A7-2916-4431-9383-CCDAC6E2C723}"/>
            </a:ext>
          </a:extLst>
        </xdr:cNvPr>
        <xdr:cNvCxnSpPr/>
      </xdr:nvCxnSpPr>
      <xdr:spPr>
        <a:xfrm>
          <a:off x="22072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123462</xdr:rowOff>
    </xdr:from>
    <xdr:ext cx="469744" cy="259045"/>
    <xdr:sp macro="" textlink="">
      <xdr:nvSpPr>
        <xdr:cNvPr id="686" name="【消防施設】&#10;一人当たり面積平均値テキスト">
          <a:extLst>
            <a:ext uri="{FF2B5EF4-FFF2-40B4-BE49-F238E27FC236}">
              <a16:creationId xmlns:a16="http://schemas.microsoft.com/office/drawing/2014/main" id="{49EC8210-F311-4CFC-9323-A9D6B9E28CD0}"/>
            </a:ext>
          </a:extLst>
        </xdr:cNvPr>
        <xdr:cNvSpPr txBox="1"/>
      </xdr:nvSpPr>
      <xdr:spPr>
        <a:xfrm>
          <a:off x="22199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687" name="フローチャート: 判断 686">
          <a:extLst>
            <a:ext uri="{FF2B5EF4-FFF2-40B4-BE49-F238E27FC236}">
              <a16:creationId xmlns:a16="http://schemas.microsoft.com/office/drawing/2014/main" id="{E2E814A7-2DE8-46C1-9654-73F220752209}"/>
            </a:ext>
          </a:extLst>
        </xdr:cNvPr>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688" name="フローチャート: 判断 687">
          <a:extLst>
            <a:ext uri="{FF2B5EF4-FFF2-40B4-BE49-F238E27FC236}">
              <a16:creationId xmlns:a16="http://schemas.microsoft.com/office/drawing/2014/main" id="{566E628F-0A61-4A65-8298-2B0C71CF627B}"/>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689" name="フローチャート: 判断 688">
          <a:extLst>
            <a:ext uri="{FF2B5EF4-FFF2-40B4-BE49-F238E27FC236}">
              <a16:creationId xmlns:a16="http://schemas.microsoft.com/office/drawing/2014/main" id="{C0DD3AFF-30D9-475A-8D88-34B1658F8896}"/>
            </a:ext>
          </a:extLst>
        </xdr:cNvPr>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690" name="フローチャート: 判断 689">
          <a:extLst>
            <a:ext uri="{FF2B5EF4-FFF2-40B4-BE49-F238E27FC236}">
              <a16:creationId xmlns:a16="http://schemas.microsoft.com/office/drawing/2014/main" id="{4A18346D-022B-4A4E-AB0B-4857D5719509}"/>
            </a:ext>
          </a:extLst>
        </xdr:cNvPr>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691" name="フローチャート: 判断 690">
          <a:extLst>
            <a:ext uri="{FF2B5EF4-FFF2-40B4-BE49-F238E27FC236}">
              <a16:creationId xmlns:a16="http://schemas.microsoft.com/office/drawing/2014/main" id="{1952D79B-C0A2-42DF-9C6F-3E9777C188D8}"/>
            </a:ext>
          </a:extLst>
        </xdr:cNvPr>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E2C6A723-B820-4444-92D3-E2520F26BA6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572A344F-D190-4F67-9D4B-645840CD047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F35DF1C4-C648-4F57-9C09-368D86B7AA3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7E21B088-6A32-47A8-AC8C-468E64EB82F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D55B7383-42EB-4505-9CA3-D8501A11A36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697" name="楕円 696">
          <a:extLst>
            <a:ext uri="{FF2B5EF4-FFF2-40B4-BE49-F238E27FC236}">
              <a16:creationId xmlns:a16="http://schemas.microsoft.com/office/drawing/2014/main" id="{7DE4824C-B74E-4D4C-B93A-42AC2F29B3A1}"/>
            </a:ext>
          </a:extLst>
        </xdr:cNvPr>
        <xdr:cNvSpPr/>
      </xdr:nvSpPr>
      <xdr:spPr>
        <a:xfrm>
          <a:off x="221107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117619</xdr:rowOff>
    </xdr:from>
    <xdr:ext cx="469744" cy="259045"/>
    <xdr:sp macro="" textlink="">
      <xdr:nvSpPr>
        <xdr:cNvPr id="698" name="【消防施設】&#10;一人当たり面積該当値テキスト">
          <a:extLst>
            <a:ext uri="{FF2B5EF4-FFF2-40B4-BE49-F238E27FC236}">
              <a16:creationId xmlns:a16="http://schemas.microsoft.com/office/drawing/2014/main" id="{C77A1AF6-35B9-40CB-8FAF-9A8D370D985F}"/>
            </a:ext>
          </a:extLst>
        </xdr:cNvPr>
        <xdr:cNvSpPr txBox="1"/>
      </xdr:nvSpPr>
      <xdr:spPr>
        <a:xfrm>
          <a:off x="22199600"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103887</xdr:rowOff>
    </xdr:from>
    <xdr:to>
      <xdr:col>112</xdr:col>
      <xdr:colOff>38100</xdr:colOff>
      <xdr:row>84</xdr:row>
      <xdr:rowOff>34037</xdr:rowOff>
    </xdr:to>
    <xdr:sp macro="" textlink="">
      <xdr:nvSpPr>
        <xdr:cNvPr id="699" name="楕円 698">
          <a:extLst>
            <a:ext uri="{FF2B5EF4-FFF2-40B4-BE49-F238E27FC236}">
              <a16:creationId xmlns:a16="http://schemas.microsoft.com/office/drawing/2014/main" id="{EB224FBF-701C-4FB6-B87F-5CD151A99B6F}"/>
            </a:ext>
          </a:extLst>
        </xdr:cNvPr>
        <xdr:cNvSpPr/>
      </xdr:nvSpPr>
      <xdr:spPr>
        <a:xfrm>
          <a:off x="21272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145542</xdr:rowOff>
    </xdr:from>
    <xdr:to>
      <xdr:col>116</xdr:col>
      <xdr:colOff>63500</xdr:colOff>
      <xdr:row>83</xdr:row>
      <xdr:rowOff>154687</xdr:rowOff>
    </xdr:to>
    <xdr:cxnSp macro="">
      <xdr:nvCxnSpPr>
        <xdr:cNvPr id="700" name="直線コネクタ 699">
          <a:extLst>
            <a:ext uri="{FF2B5EF4-FFF2-40B4-BE49-F238E27FC236}">
              <a16:creationId xmlns:a16="http://schemas.microsoft.com/office/drawing/2014/main" id="{B9439CAC-6FCC-4977-BFCF-F300189C89EF}"/>
            </a:ext>
          </a:extLst>
        </xdr:cNvPr>
        <xdr:cNvCxnSpPr/>
      </xdr:nvCxnSpPr>
      <xdr:spPr>
        <a:xfrm flipV="1">
          <a:off x="21323300" y="143758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701" name="楕円 700">
          <a:extLst>
            <a:ext uri="{FF2B5EF4-FFF2-40B4-BE49-F238E27FC236}">
              <a16:creationId xmlns:a16="http://schemas.microsoft.com/office/drawing/2014/main" id="{9FF15EF6-BFC4-4828-A63A-2A054A7270AA}"/>
            </a:ext>
          </a:extLst>
        </xdr:cNvPr>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154687</xdr:rowOff>
    </xdr:from>
    <xdr:to>
      <xdr:col>111</xdr:col>
      <xdr:colOff>177800</xdr:colOff>
      <xdr:row>83</xdr:row>
      <xdr:rowOff>163830</xdr:rowOff>
    </xdr:to>
    <xdr:cxnSp macro="">
      <xdr:nvCxnSpPr>
        <xdr:cNvPr id="702" name="直線コネクタ 701">
          <a:extLst>
            <a:ext uri="{FF2B5EF4-FFF2-40B4-BE49-F238E27FC236}">
              <a16:creationId xmlns:a16="http://schemas.microsoft.com/office/drawing/2014/main" id="{A8B4AFD1-2AED-45A8-AAA6-06DFEB96ADA6}"/>
            </a:ext>
          </a:extLst>
        </xdr:cNvPr>
        <xdr:cNvCxnSpPr/>
      </xdr:nvCxnSpPr>
      <xdr:spPr>
        <a:xfrm flipV="1">
          <a:off x="20434300" y="143850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03" name="楕円 702">
          <a:extLst>
            <a:ext uri="{FF2B5EF4-FFF2-40B4-BE49-F238E27FC236}">
              <a16:creationId xmlns:a16="http://schemas.microsoft.com/office/drawing/2014/main" id="{DC2F00C4-7B82-4806-B153-505B5F9DC16A}"/>
            </a:ext>
          </a:extLst>
        </xdr:cNvPr>
        <xdr:cNvSpPr/>
      </xdr:nvSpPr>
      <xdr:spPr>
        <a:xfrm>
          <a:off x="19494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83</xdr:row>
      <xdr:rowOff>168402</xdr:rowOff>
    </xdr:to>
    <xdr:cxnSp macro="">
      <xdr:nvCxnSpPr>
        <xdr:cNvPr id="704" name="直線コネクタ 703">
          <a:extLst>
            <a:ext uri="{FF2B5EF4-FFF2-40B4-BE49-F238E27FC236}">
              <a16:creationId xmlns:a16="http://schemas.microsoft.com/office/drawing/2014/main" id="{6A4FC7B6-7E79-4F68-872F-A23E70EFF43A}"/>
            </a:ext>
          </a:extLst>
        </xdr:cNvPr>
        <xdr:cNvCxnSpPr/>
      </xdr:nvCxnSpPr>
      <xdr:spPr>
        <a:xfrm flipV="1">
          <a:off x="19545300" y="14394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126746</xdr:rowOff>
    </xdr:from>
    <xdr:to>
      <xdr:col>98</xdr:col>
      <xdr:colOff>38100</xdr:colOff>
      <xdr:row>84</xdr:row>
      <xdr:rowOff>56896</xdr:rowOff>
    </xdr:to>
    <xdr:sp macro="" textlink="">
      <xdr:nvSpPr>
        <xdr:cNvPr id="705" name="楕円 704">
          <a:extLst>
            <a:ext uri="{FF2B5EF4-FFF2-40B4-BE49-F238E27FC236}">
              <a16:creationId xmlns:a16="http://schemas.microsoft.com/office/drawing/2014/main" id="{0C9B61D7-8EC1-4D01-AB97-A8CD42BF23BC}"/>
            </a:ext>
          </a:extLst>
        </xdr:cNvPr>
        <xdr:cNvSpPr/>
      </xdr:nvSpPr>
      <xdr:spPr>
        <a:xfrm>
          <a:off x="18605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168402</xdr:rowOff>
    </xdr:from>
    <xdr:to>
      <xdr:col>102</xdr:col>
      <xdr:colOff>114300</xdr:colOff>
      <xdr:row>84</xdr:row>
      <xdr:rowOff>6096</xdr:rowOff>
    </xdr:to>
    <xdr:cxnSp macro="">
      <xdr:nvCxnSpPr>
        <xdr:cNvPr id="706" name="直線コネクタ 705">
          <a:extLst>
            <a:ext uri="{FF2B5EF4-FFF2-40B4-BE49-F238E27FC236}">
              <a16:creationId xmlns:a16="http://schemas.microsoft.com/office/drawing/2014/main" id="{8CDB8377-DC58-4D81-B8D8-53622E90FDE9}"/>
            </a:ext>
          </a:extLst>
        </xdr:cNvPr>
        <xdr:cNvCxnSpPr/>
      </xdr:nvCxnSpPr>
      <xdr:spPr>
        <a:xfrm flipV="1">
          <a:off x="18656300" y="143987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70883</xdr:rowOff>
    </xdr:from>
    <xdr:ext cx="469744" cy="259045"/>
    <xdr:sp macro="" textlink="">
      <xdr:nvSpPr>
        <xdr:cNvPr id="707" name="n_1aveValue【消防施設】&#10;一人当たり面積">
          <a:extLst>
            <a:ext uri="{FF2B5EF4-FFF2-40B4-BE49-F238E27FC236}">
              <a16:creationId xmlns:a16="http://schemas.microsoft.com/office/drawing/2014/main" id="{F6294091-9A5E-4170-9C54-13CF1A887EBB}"/>
            </a:ext>
          </a:extLst>
        </xdr:cNvPr>
        <xdr:cNvSpPr txBox="1"/>
      </xdr:nvSpPr>
      <xdr:spPr>
        <a:xfrm>
          <a:off x="21075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66312</xdr:rowOff>
    </xdr:from>
    <xdr:ext cx="469744" cy="259045"/>
    <xdr:sp macro="" textlink="">
      <xdr:nvSpPr>
        <xdr:cNvPr id="708" name="n_2aveValue【消防施設】&#10;一人当たり面積">
          <a:extLst>
            <a:ext uri="{FF2B5EF4-FFF2-40B4-BE49-F238E27FC236}">
              <a16:creationId xmlns:a16="http://schemas.microsoft.com/office/drawing/2014/main" id="{19F15286-4BA4-4250-B97D-BB12C9DCFE8E}"/>
            </a:ext>
          </a:extLst>
        </xdr:cNvPr>
        <xdr:cNvSpPr txBox="1"/>
      </xdr:nvSpPr>
      <xdr:spPr>
        <a:xfrm>
          <a:off x="20199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709" name="n_3aveValue【消防施設】&#10;一人当たり面積">
          <a:extLst>
            <a:ext uri="{FF2B5EF4-FFF2-40B4-BE49-F238E27FC236}">
              <a16:creationId xmlns:a16="http://schemas.microsoft.com/office/drawing/2014/main" id="{7F4691E8-E8FC-4603-96B0-774D252E5F8A}"/>
            </a:ext>
          </a:extLst>
        </xdr:cNvPr>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710" name="n_4aveValue【消防施設】&#10;一人当たり面積">
          <a:extLst>
            <a:ext uri="{FF2B5EF4-FFF2-40B4-BE49-F238E27FC236}">
              <a16:creationId xmlns:a16="http://schemas.microsoft.com/office/drawing/2014/main" id="{A35A3528-3B81-44BD-8C35-839A5A509D95}"/>
            </a:ext>
          </a:extLst>
        </xdr:cNvPr>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50564</xdr:rowOff>
    </xdr:from>
    <xdr:ext cx="469744" cy="259045"/>
    <xdr:sp macro="" textlink="">
      <xdr:nvSpPr>
        <xdr:cNvPr id="711" name="n_1mainValue【消防施設】&#10;一人当たり面積">
          <a:extLst>
            <a:ext uri="{FF2B5EF4-FFF2-40B4-BE49-F238E27FC236}">
              <a16:creationId xmlns:a16="http://schemas.microsoft.com/office/drawing/2014/main" id="{96B17B0C-73DF-45B0-ABC7-839DC112081C}"/>
            </a:ext>
          </a:extLst>
        </xdr:cNvPr>
        <xdr:cNvSpPr txBox="1"/>
      </xdr:nvSpPr>
      <xdr:spPr>
        <a:xfrm>
          <a:off x="210757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59707</xdr:rowOff>
    </xdr:from>
    <xdr:ext cx="469744" cy="259045"/>
    <xdr:sp macro="" textlink="">
      <xdr:nvSpPr>
        <xdr:cNvPr id="712" name="n_2mainValue【消防施設】&#10;一人当たり面積">
          <a:extLst>
            <a:ext uri="{FF2B5EF4-FFF2-40B4-BE49-F238E27FC236}">
              <a16:creationId xmlns:a16="http://schemas.microsoft.com/office/drawing/2014/main" id="{5B5E902B-85E1-484A-909D-FEDB1FAC35CD}"/>
            </a:ext>
          </a:extLst>
        </xdr:cNvPr>
        <xdr:cNvSpPr txBox="1"/>
      </xdr:nvSpPr>
      <xdr:spPr>
        <a:xfrm>
          <a:off x="20199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38879</xdr:rowOff>
    </xdr:from>
    <xdr:ext cx="469744" cy="259045"/>
    <xdr:sp macro="" textlink="">
      <xdr:nvSpPr>
        <xdr:cNvPr id="713" name="n_3mainValue【消防施設】&#10;一人当たり面積">
          <a:extLst>
            <a:ext uri="{FF2B5EF4-FFF2-40B4-BE49-F238E27FC236}">
              <a16:creationId xmlns:a16="http://schemas.microsoft.com/office/drawing/2014/main" id="{DD01DE43-08F9-4DAF-AAB7-101E7975014C}"/>
            </a:ext>
          </a:extLst>
        </xdr:cNvPr>
        <xdr:cNvSpPr txBox="1"/>
      </xdr:nvSpPr>
      <xdr:spPr>
        <a:xfrm>
          <a:off x="19310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48023</xdr:rowOff>
    </xdr:from>
    <xdr:ext cx="469744" cy="259045"/>
    <xdr:sp macro="" textlink="">
      <xdr:nvSpPr>
        <xdr:cNvPr id="714" name="n_4mainValue【消防施設】&#10;一人当たり面積">
          <a:extLst>
            <a:ext uri="{FF2B5EF4-FFF2-40B4-BE49-F238E27FC236}">
              <a16:creationId xmlns:a16="http://schemas.microsoft.com/office/drawing/2014/main" id="{3A93BBFB-C292-41EF-9224-56292074FE95}"/>
            </a:ext>
          </a:extLst>
        </xdr:cNvPr>
        <xdr:cNvSpPr txBox="1"/>
      </xdr:nvSpPr>
      <xdr:spPr>
        <a:xfrm>
          <a:off x="18421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5" name="正方形/長方形 714">
          <a:extLst>
            <a:ext uri="{FF2B5EF4-FFF2-40B4-BE49-F238E27FC236}">
              <a16:creationId xmlns:a16="http://schemas.microsoft.com/office/drawing/2014/main" id="{E84382B3-D560-42F1-B636-1B104346574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6" name="正方形/長方形 715">
          <a:extLst>
            <a:ext uri="{FF2B5EF4-FFF2-40B4-BE49-F238E27FC236}">
              <a16:creationId xmlns:a16="http://schemas.microsoft.com/office/drawing/2014/main" id="{689DE5F7-F302-4A15-A76C-476DB61E832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7" name="正方形/長方形 716">
          <a:extLst>
            <a:ext uri="{FF2B5EF4-FFF2-40B4-BE49-F238E27FC236}">
              <a16:creationId xmlns:a16="http://schemas.microsoft.com/office/drawing/2014/main" id="{932BC6FB-4115-40F8-8E14-DD459497A53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8" name="正方形/長方形 717">
          <a:extLst>
            <a:ext uri="{FF2B5EF4-FFF2-40B4-BE49-F238E27FC236}">
              <a16:creationId xmlns:a16="http://schemas.microsoft.com/office/drawing/2014/main" id="{4F7E0260-1A16-4C68-BC66-F1B37B32A70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9" name="正方形/長方形 718">
          <a:extLst>
            <a:ext uri="{FF2B5EF4-FFF2-40B4-BE49-F238E27FC236}">
              <a16:creationId xmlns:a16="http://schemas.microsoft.com/office/drawing/2014/main" id="{5B9B0C69-E34E-4ADD-992A-97E399FA8D3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0" name="正方形/長方形 719">
          <a:extLst>
            <a:ext uri="{FF2B5EF4-FFF2-40B4-BE49-F238E27FC236}">
              <a16:creationId xmlns:a16="http://schemas.microsoft.com/office/drawing/2014/main" id="{E5BEE22A-9B06-45C4-9470-9506C3F0A81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1" name="正方形/長方形 720">
          <a:extLst>
            <a:ext uri="{FF2B5EF4-FFF2-40B4-BE49-F238E27FC236}">
              <a16:creationId xmlns:a16="http://schemas.microsoft.com/office/drawing/2014/main" id="{8BCBB397-1C3A-4FA8-8A65-0902C52EE1E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2" name="正方形/長方形 721">
          <a:extLst>
            <a:ext uri="{FF2B5EF4-FFF2-40B4-BE49-F238E27FC236}">
              <a16:creationId xmlns:a16="http://schemas.microsoft.com/office/drawing/2014/main" id="{EE0B7C25-70F1-4CDC-AA66-A16822D32B9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3" name="テキスト ボックス 722">
          <a:extLst>
            <a:ext uri="{FF2B5EF4-FFF2-40B4-BE49-F238E27FC236}">
              <a16:creationId xmlns:a16="http://schemas.microsoft.com/office/drawing/2014/main" id="{F23F045C-D159-426F-A6F2-DCF3F0E02CA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4" name="直線コネクタ 723">
          <a:extLst>
            <a:ext uri="{FF2B5EF4-FFF2-40B4-BE49-F238E27FC236}">
              <a16:creationId xmlns:a16="http://schemas.microsoft.com/office/drawing/2014/main" id="{8DA0169A-3730-48F7-9D54-A1DB08922C3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5" name="テキスト ボックス 724">
          <a:extLst>
            <a:ext uri="{FF2B5EF4-FFF2-40B4-BE49-F238E27FC236}">
              <a16:creationId xmlns:a16="http://schemas.microsoft.com/office/drawing/2014/main" id="{E25C2E24-B699-4AB7-8952-0E309DC734D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6" name="直線コネクタ 725">
          <a:extLst>
            <a:ext uri="{FF2B5EF4-FFF2-40B4-BE49-F238E27FC236}">
              <a16:creationId xmlns:a16="http://schemas.microsoft.com/office/drawing/2014/main" id="{CC22AEAA-60D3-4158-BFB3-642BAEF823C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7" name="テキスト ボックス 726">
          <a:extLst>
            <a:ext uri="{FF2B5EF4-FFF2-40B4-BE49-F238E27FC236}">
              <a16:creationId xmlns:a16="http://schemas.microsoft.com/office/drawing/2014/main" id="{FA4E67B2-C9FA-4F97-938B-FBE1C1527A6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8" name="直線コネクタ 727">
          <a:extLst>
            <a:ext uri="{FF2B5EF4-FFF2-40B4-BE49-F238E27FC236}">
              <a16:creationId xmlns:a16="http://schemas.microsoft.com/office/drawing/2014/main" id="{27C97BC4-43B9-46DF-ACFC-1E09741F4BD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9" name="テキスト ボックス 728">
          <a:extLst>
            <a:ext uri="{FF2B5EF4-FFF2-40B4-BE49-F238E27FC236}">
              <a16:creationId xmlns:a16="http://schemas.microsoft.com/office/drawing/2014/main" id="{682AFE78-8758-473F-9DD1-D4ED2A82FAF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0" name="直線コネクタ 729">
          <a:extLst>
            <a:ext uri="{FF2B5EF4-FFF2-40B4-BE49-F238E27FC236}">
              <a16:creationId xmlns:a16="http://schemas.microsoft.com/office/drawing/2014/main" id="{23C196B0-25AE-4A5A-8D27-9DAB8A526CE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1" name="テキスト ボックス 730">
          <a:extLst>
            <a:ext uri="{FF2B5EF4-FFF2-40B4-BE49-F238E27FC236}">
              <a16:creationId xmlns:a16="http://schemas.microsoft.com/office/drawing/2014/main" id="{1580F8DB-33C2-469B-A7B3-575D3D9EE60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2" name="直線コネクタ 731">
          <a:extLst>
            <a:ext uri="{FF2B5EF4-FFF2-40B4-BE49-F238E27FC236}">
              <a16:creationId xmlns:a16="http://schemas.microsoft.com/office/drawing/2014/main" id="{BC3ADE29-BB5C-4263-9457-8223F63A0C2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3" name="テキスト ボックス 732">
          <a:extLst>
            <a:ext uri="{FF2B5EF4-FFF2-40B4-BE49-F238E27FC236}">
              <a16:creationId xmlns:a16="http://schemas.microsoft.com/office/drawing/2014/main" id="{04A25B64-1F4B-4407-B0DC-158396C945D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4" name="直線コネクタ 733">
          <a:extLst>
            <a:ext uri="{FF2B5EF4-FFF2-40B4-BE49-F238E27FC236}">
              <a16:creationId xmlns:a16="http://schemas.microsoft.com/office/drawing/2014/main" id="{45AF4286-C998-4F47-AF94-19F1EA7777A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5" name="テキスト ボックス 734">
          <a:extLst>
            <a:ext uri="{FF2B5EF4-FFF2-40B4-BE49-F238E27FC236}">
              <a16:creationId xmlns:a16="http://schemas.microsoft.com/office/drawing/2014/main" id="{FB27E3CA-AB5D-4966-B839-B4574678618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6" name="直線コネクタ 735">
          <a:extLst>
            <a:ext uri="{FF2B5EF4-FFF2-40B4-BE49-F238E27FC236}">
              <a16:creationId xmlns:a16="http://schemas.microsoft.com/office/drawing/2014/main" id="{14EFCCE1-12FC-47F8-A00A-F2E321FA789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7" name="テキスト ボックス 736">
          <a:extLst>
            <a:ext uri="{FF2B5EF4-FFF2-40B4-BE49-F238E27FC236}">
              <a16:creationId xmlns:a16="http://schemas.microsoft.com/office/drawing/2014/main" id="{7ED1CCAF-9527-4D05-86D6-B3D5B37BCCC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8" name="直線コネクタ 737">
          <a:extLst>
            <a:ext uri="{FF2B5EF4-FFF2-40B4-BE49-F238E27FC236}">
              <a16:creationId xmlns:a16="http://schemas.microsoft.com/office/drawing/2014/main" id="{41D965F3-F381-45DD-BDAD-ABE886E9A4C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庁舎】&#10;有形固定資産減価償却率グラフ枠">
          <a:extLst>
            <a:ext uri="{FF2B5EF4-FFF2-40B4-BE49-F238E27FC236}">
              <a16:creationId xmlns:a16="http://schemas.microsoft.com/office/drawing/2014/main" id="{BC4938E9-5827-4514-9313-6D7B68ED17C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141514</xdr:rowOff>
    </xdr:to>
    <xdr:cxnSp macro="">
      <xdr:nvCxnSpPr>
        <xdr:cNvPr id="740" name="直線コネクタ 739">
          <a:extLst>
            <a:ext uri="{FF2B5EF4-FFF2-40B4-BE49-F238E27FC236}">
              <a16:creationId xmlns:a16="http://schemas.microsoft.com/office/drawing/2014/main" id="{8CE8BF14-9D53-4D1F-92C9-C9EBC99EA589}"/>
            </a:ext>
          </a:extLst>
        </xdr:cNvPr>
        <xdr:cNvCxnSpPr/>
      </xdr:nvCxnSpPr>
      <xdr:spPr>
        <a:xfrm flipV="1">
          <a:off x="16318864" y="171607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405111" cy="259045"/>
    <xdr:sp macro="" textlink="">
      <xdr:nvSpPr>
        <xdr:cNvPr id="741" name="【庁舎】&#10;有形固定資産減価償却率最小値テキスト">
          <a:extLst>
            <a:ext uri="{FF2B5EF4-FFF2-40B4-BE49-F238E27FC236}">
              <a16:creationId xmlns:a16="http://schemas.microsoft.com/office/drawing/2014/main" id="{D7B7D841-A212-4CD2-BC7E-DF41AEC8E833}"/>
            </a:ext>
          </a:extLst>
        </xdr:cNvPr>
        <xdr:cNvSpPr txBox="1"/>
      </xdr:nvSpPr>
      <xdr:spPr>
        <a:xfrm>
          <a:off x="163576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742" name="直線コネクタ 741">
          <a:extLst>
            <a:ext uri="{FF2B5EF4-FFF2-40B4-BE49-F238E27FC236}">
              <a16:creationId xmlns:a16="http://schemas.microsoft.com/office/drawing/2014/main" id="{F5FDDC5A-C299-4AA3-8932-1B0A662DDE81}"/>
            </a:ext>
          </a:extLst>
        </xdr:cNvPr>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43" name="【庁舎】&#10;有形固定資産減価償却率最大値テキスト">
          <a:extLst>
            <a:ext uri="{FF2B5EF4-FFF2-40B4-BE49-F238E27FC236}">
              <a16:creationId xmlns:a16="http://schemas.microsoft.com/office/drawing/2014/main" id="{464B91D7-0DC8-45C7-A7ED-3CD8F7AA8725}"/>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44" name="直線コネクタ 743">
          <a:extLst>
            <a:ext uri="{FF2B5EF4-FFF2-40B4-BE49-F238E27FC236}">
              <a16:creationId xmlns:a16="http://schemas.microsoft.com/office/drawing/2014/main" id="{57DBB891-4E2C-4558-9865-BDE29E74EE19}"/>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745" name="【庁舎】&#10;有形固定資産減価償却率平均値テキスト">
          <a:extLst>
            <a:ext uri="{FF2B5EF4-FFF2-40B4-BE49-F238E27FC236}">
              <a16:creationId xmlns:a16="http://schemas.microsoft.com/office/drawing/2014/main" id="{3A95227D-0B9E-4900-ACB4-F47384623FB0}"/>
            </a:ext>
          </a:extLst>
        </xdr:cNvPr>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746" name="フローチャート: 判断 745">
          <a:extLst>
            <a:ext uri="{FF2B5EF4-FFF2-40B4-BE49-F238E27FC236}">
              <a16:creationId xmlns:a16="http://schemas.microsoft.com/office/drawing/2014/main" id="{BFE8B85D-B577-42A6-8233-D3714FBB46BF}"/>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89081</xdr:rowOff>
    </xdr:from>
    <xdr:to>
      <xdr:col>81</xdr:col>
      <xdr:colOff>101600</xdr:colOff>
      <xdr:row>105</xdr:row>
      <xdr:rowOff>19231</xdr:rowOff>
    </xdr:to>
    <xdr:sp macro="" textlink="">
      <xdr:nvSpPr>
        <xdr:cNvPr id="747" name="フローチャート: 判断 746">
          <a:extLst>
            <a:ext uri="{FF2B5EF4-FFF2-40B4-BE49-F238E27FC236}">
              <a16:creationId xmlns:a16="http://schemas.microsoft.com/office/drawing/2014/main" id="{8AE642D4-44EB-454C-AAA9-5959D8238A83}"/>
            </a:ext>
          </a:extLst>
        </xdr:cNvPr>
        <xdr:cNvSpPr/>
      </xdr:nvSpPr>
      <xdr:spPr>
        <a:xfrm>
          <a:off x="15430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136434</xdr:rowOff>
    </xdr:from>
    <xdr:to>
      <xdr:col>76</xdr:col>
      <xdr:colOff>165100</xdr:colOff>
      <xdr:row>105</xdr:row>
      <xdr:rowOff>66584</xdr:rowOff>
    </xdr:to>
    <xdr:sp macro="" textlink="">
      <xdr:nvSpPr>
        <xdr:cNvPr id="748" name="フローチャート: 判断 747">
          <a:extLst>
            <a:ext uri="{FF2B5EF4-FFF2-40B4-BE49-F238E27FC236}">
              <a16:creationId xmlns:a16="http://schemas.microsoft.com/office/drawing/2014/main" id="{D691B0DB-9753-4636-9F6C-3D02DA14A8F6}"/>
            </a:ext>
          </a:extLst>
        </xdr:cNvPr>
        <xdr:cNvSpPr/>
      </xdr:nvSpPr>
      <xdr:spPr>
        <a:xfrm>
          <a:off x="14541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49" name="フローチャート: 判断 748">
          <a:extLst>
            <a:ext uri="{FF2B5EF4-FFF2-40B4-BE49-F238E27FC236}">
              <a16:creationId xmlns:a16="http://schemas.microsoft.com/office/drawing/2014/main" id="{6CC1F8AA-350E-406A-AE50-811A36B9D43E}"/>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750" name="フローチャート: 判断 749">
          <a:extLst>
            <a:ext uri="{FF2B5EF4-FFF2-40B4-BE49-F238E27FC236}">
              <a16:creationId xmlns:a16="http://schemas.microsoft.com/office/drawing/2014/main" id="{61911000-A419-41EE-AF92-94A8B842ED3A}"/>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6AAF27F3-7E54-4A3C-894B-6D84304DA0C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6CD8BE5A-1BC0-4FFE-84A8-0C24947E1A9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8CCAAEB5-DC4C-4055-A915-454A72134C2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9174CAA9-1EE9-4DB8-839C-96E50DDB74E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3C63D856-0567-4266-BE89-CDBE19986DB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49893</xdr:rowOff>
    </xdr:from>
    <xdr:to>
      <xdr:col>85</xdr:col>
      <xdr:colOff>177800</xdr:colOff>
      <xdr:row>102</xdr:row>
      <xdr:rowOff>151493</xdr:rowOff>
    </xdr:to>
    <xdr:sp macro="" textlink="">
      <xdr:nvSpPr>
        <xdr:cNvPr id="756" name="楕円 755">
          <a:extLst>
            <a:ext uri="{FF2B5EF4-FFF2-40B4-BE49-F238E27FC236}">
              <a16:creationId xmlns:a16="http://schemas.microsoft.com/office/drawing/2014/main" id="{806B004C-1CBB-4A2F-AA2B-05EA1FCB0532}"/>
            </a:ext>
          </a:extLst>
        </xdr:cNvPr>
        <xdr:cNvSpPr/>
      </xdr:nvSpPr>
      <xdr:spPr>
        <a:xfrm>
          <a:off x="162687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72770</xdr:rowOff>
    </xdr:from>
    <xdr:ext cx="405111" cy="259045"/>
    <xdr:sp macro="" textlink="">
      <xdr:nvSpPr>
        <xdr:cNvPr id="757" name="【庁舎】&#10;有形固定資産減価償却率該当値テキスト">
          <a:extLst>
            <a:ext uri="{FF2B5EF4-FFF2-40B4-BE49-F238E27FC236}">
              <a16:creationId xmlns:a16="http://schemas.microsoft.com/office/drawing/2014/main" id="{64705673-0B8F-4F4B-B969-365AA43F373F}"/>
            </a:ext>
          </a:extLst>
        </xdr:cNvPr>
        <xdr:cNvSpPr txBox="1"/>
      </xdr:nvSpPr>
      <xdr:spPr>
        <a:xfrm>
          <a:off x="16357600" y="1738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154395</xdr:rowOff>
    </xdr:from>
    <xdr:to>
      <xdr:col>81</xdr:col>
      <xdr:colOff>101600</xdr:colOff>
      <xdr:row>102</xdr:row>
      <xdr:rowOff>84545</xdr:rowOff>
    </xdr:to>
    <xdr:sp macro="" textlink="">
      <xdr:nvSpPr>
        <xdr:cNvPr id="758" name="楕円 757">
          <a:extLst>
            <a:ext uri="{FF2B5EF4-FFF2-40B4-BE49-F238E27FC236}">
              <a16:creationId xmlns:a16="http://schemas.microsoft.com/office/drawing/2014/main" id="{3D6CEDB0-885B-4158-8A24-3B2E2BA2906D}"/>
            </a:ext>
          </a:extLst>
        </xdr:cNvPr>
        <xdr:cNvSpPr/>
      </xdr:nvSpPr>
      <xdr:spPr>
        <a:xfrm>
          <a:off x="15430500" y="174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33745</xdr:rowOff>
    </xdr:from>
    <xdr:to>
      <xdr:col>85</xdr:col>
      <xdr:colOff>127000</xdr:colOff>
      <xdr:row>102</xdr:row>
      <xdr:rowOff>100693</xdr:rowOff>
    </xdr:to>
    <xdr:cxnSp macro="">
      <xdr:nvCxnSpPr>
        <xdr:cNvPr id="759" name="直線コネクタ 758">
          <a:extLst>
            <a:ext uri="{FF2B5EF4-FFF2-40B4-BE49-F238E27FC236}">
              <a16:creationId xmlns:a16="http://schemas.microsoft.com/office/drawing/2014/main" id="{CCA200CB-6201-4585-B681-FD4CF28844D5}"/>
            </a:ext>
          </a:extLst>
        </xdr:cNvPr>
        <xdr:cNvCxnSpPr/>
      </xdr:nvCxnSpPr>
      <xdr:spPr>
        <a:xfrm>
          <a:off x="15481300" y="17521645"/>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89081</xdr:rowOff>
    </xdr:from>
    <xdr:to>
      <xdr:col>76</xdr:col>
      <xdr:colOff>165100</xdr:colOff>
      <xdr:row>103</xdr:row>
      <xdr:rowOff>19231</xdr:rowOff>
    </xdr:to>
    <xdr:sp macro="" textlink="">
      <xdr:nvSpPr>
        <xdr:cNvPr id="760" name="楕円 759">
          <a:extLst>
            <a:ext uri="{FF2B5EF4-FFF2-40B4-BE49-F238E27FC236}">
              <a16:creationId xmlns:a16="http://schemas.microsoft.com/office/drawing/2014/main" id="{5A1AA15B-5516-4B8C-AAC1-A0817DC4CAAD}"/>
            </a:ext>
          </a:extLst>
        </xdr:cNvPr>
        <xdr:cNvSpPr/>
      </xdr:nvSpPr>
      <xdr:spPr>
        <a:xfrm>
          <a:off x="14541500" y="175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33745</xdr:rowOff>
    </xdr:from>
    <xdr:to>
      <xdr:col>81</xdr:col>
      <xdr:colOff>50800</xdr:colOff>
      <xdr:row>102</xdr:row>
      <xdr:rowOff>139881</xdr:rowOff>
    </xdr:to>
    <xdr:cxnSp macro="">
      <xdr:nvCxnSpPr>
        <xdr:cNvPr id="761" name="直線コネクタ 760">
          <a:extLst>
            <a:ext uri="{FF2B5EF4-FFF2-40B4-BE49-F238E27FC236}">
              <a16:creationId xmlns:a16="http://schemas.microsoft.com/office/drawing/2014/main" id="{18E20E90-45D3-4761-8965-2355CFD04A3A}"/>
            </a:ext>
          </a:extLst>
        </xdr:cNvPr>
        <xdr:cNvCxnSpPr/>
      </xdr:nvCxnSpPr>
      <xdr:spPr>
        <a:xfrm flipV="1">
          <a:off x="14592300" y="17521645"/>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72752</xdr:rowOff>
    </xdr:from>
    <xdr:to>
      <xdr:col>72</xdr:col>
      <xdr:colOff>38100</xdr:colOff>
      <xdr:row>103</xdr:row>
      <xdr:rowOff>2902</xdr:rowOff>
    </xdr:to>
    <xdr:sp macro="" textlink="">
      <xdr:nvSpPr>
        <xdr:cNvPr id="762" name="楕円 761">
          <a:extLst>
            <a:ext uri="{FF2B5EF4-FFF2-40B4-BE49-F238E27FC236}">
              <a16:creationId xmlns:a16="http://schemas.microsoft.com/office/drawing/2014/main" id="{BA5BB552-6484-4EE4-A144-D11429C6D99C}"/>
            </a:ext>
          </a:extLst>
        </xdr:cNvPr>
        <xdr:cNvSpPr/>
      </xdr:nvSpPr>
      <xdr:spPr>
        <a:xfrm>
          <a:off x="13652500" y="175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123552</xdr:rowOff>
    </xdr:from>
    <xdr:to>
      <xdr:col>76</xdr:col>
      <xdr:colOff>114300</xdr:colOff>
      <xdr:row>102</xdr:row>
      <xdr:rowOff>139881</xdr:rowOff>
    </xdr:to>
    <xdr:cxnSp macro="">
      <xdr:nvCxnSpPr>
        <xdr:cNvPr id="763" name="直線コネクタ 762">
          <a:extLst>
            <a:ext uri="{FF2B5EF4-FFF2-40B4-BE49-F238E27FC236}">
              <a16:creationId xmlns:a16="http://schemas.microsoft.com/office/drawing/2014/main" id="{1F1890E6-6CB8-47C5-8EA6-22D3CDAF0AB9}"/>
            </a:ext>
          </a:extLst>
        </xdr:cNvPr>
        <xdr:cNvCxnSpPr/>
      </xdr:nvCxnSpPr>
      <xdr:spPr>
        <a:xfrm>
          <a:off x="13703300" y="1761145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49893</xdr:rowOff>
    </xdr:from>
    <xdr:to>
      <xdr:col>67</xdr:col>
      <xdr:colOff>101600</xdr:colOff>
      <xdr:row>102</xdr:row>
      <xdr:rowOff>151493</xdr:rowOff>
    </xdr:to>
    <xdr:sp macro="" textlink="">
      <xdr:nvSpPr>
        <xdr:cNvPr id="764" name="楕円 763">
          <a:extLst>
            <a:ext uri="{FF2B5EF4-FFF2-40B4-BE49-F238E27FC236}">
              <a16:creationId xmlns:a16="http://schemas.microsoft.com/office/drawing/2014/main" id="{2A9D49A8-A913-4019-B0A9-E26A00603C72}"/>
            </a:ext>
          </a:extLst>
        </xdr:cNvPr>
        <xdr:cNvSpPr/>
      </xdr:nvSpPr>
      <xdr:spPr>
        <a:xfrm>
          <a:off x="127635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100693</xdr:rowOff>
    </xdr:from>
    <xdr:to>
      <xdr:col>71</xdr:col>
      <xdr:colOff>177800</xdr:colOff>
      <xdr:row>102</xdr:row>
      <xdr:rowOff>123552</xdr:rowOff>
    </xdr:to>
    <xdr:cxnSp macro="">
      <xdr:nvCxnSpPr>
        <xdr:cNvPr id="765" name="直線コネクタ 764">
          <a:extLst>
            <a:ext uri="{FF2B5EF4-FFF2-40B4-BE49-F238E27FC236}">
              <a16:creationId xmlns:a16="http://schemas.microsoft.com/office/drawing/2014/main" id="{59A8F11B-B04F-4BD7-9683-DD2F0E471830}"/>
            </a:ext>
          </a:extLst>
        </xdr:cNvPr>
        <xdr:cNvCxnSpPr/>
      </xdr:nvCxnSpPr>
      <xdr:spPr>
        <a:xfrm>
          <a:off x="12814300" y="1758859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10358</xdr:rowOff>
    </xdr:from>
    <xdr:ext cx="405111" cy="259045"/>
    <xdr:sp macro="" textlink="">
      <xdr:nvSpPr>
        <xdr:cNvPr id="766" name="n_1aveValue【庁舎】&#10;有形固定資産減価償却率">
          <a:extLst>
            <a:ext uri="{FF2B5EF4-FFF2-40B4-BE49-F238E27FC236}">
              <a16:creationId xmlns:a16="http://schemas.microsoft.com/office/drawing/2014/main" id="{5E08DC96-C842-4E1C-8995-28769EF4FEC0}"/>
            </a:ext>
          </a:extLst>
        </xdr:cNvPr>
        <xdr:cNvSpPr txBox="1"/>
      </xdr:nvSpPr>
      <xdr:spPr>
        <a:xfrm>
          <a:off x="152660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57711</xdr:rowOff>
    </xdr:from>
    <xdr:ext cx="405111" cy="259045"/>
    <xdr:sp macro="" textlink="">
      <xdr:nvSpPr>
        <xdr:cNvPr id="767" name="n_2aveValue【庁舎】&#10;有形固定資産減価償却率">
          <a:extLst>
            <a:ext uri="{FF2B5EF4-FFF2-40B4-BE49-F238E27FC236}">
              <a16:creationId xmlns:a16="http://schemas.microsoft.com/office/drawing/2014/main" id="{6F2B4529-37F7-40CC-9290-0AC02DA86BD1}"/>
            </a:ext>
          </a:extLst>
        </xdr:cNvPr>
        <xdr:cNvSpPr txBox="1"/>
      </xdr:nvSpPr>
      <xdr:spPr>
        <a:xfrm>
          <a:off x="14389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68" name="n_3aveValue【庁舎】&#10;有形固定資産減価償却率">
          <a:extLst>
            <a:ext uri="{FF2B5EF4-FFF2-40B4-BE49-F238E27FC236}">
              <a16:creationId xmlns:a16="http://schemas.microsoft.com/office/drawing/2014/main" id="{903B2113-626D-4794-91C8-9BE44D7960D2}"/>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769" name="n_4aveValue【庁舎】&#10;有形固定資産減価償却率">
          <a:extLst>
            <a:ext uri="{FF2B5EF4-FFF2-40B4-BE49-F238E27FC236}">
              <a16:creationId xmlns:a16="http://schemas.microsoft.com/office/drawing/2014/main" id="{6CB0C822-9D00-4824-A9B1-540B175E8340}"/>
            </a:ext>
          </a:extLst>
        </xdr:cNvPr>
        <xdr:cNvSpPr txBox="1"/>
      </xdr:nvSpPr>
      <xdr:spPr>
        <a:xfrm>
          <a:off x="12611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101072</xdr:rowOff>
    </xdr:from>
    <xdr:ext cx="405111" cy="259045"/>
    <xdr:sp macro="" textlink="">
      <xdr:nvSpPr>
        <xdr:cNvPr id="770" name="n_1mainValue【庁舎】&#10;有形固定資産減価償却率">
          <a:extLst>
            <a:ext uri="{FF2B5EF4-FFF2-40B4-BE49-F238E27FC236}">
              <a16:creationId xmlns:a16="http://schemas.microsoft.com/office/drawing/2014/main" id="{34D420D0-C493-44DE-BD0E-83AB741F4CCD}"/>
            </a:ext>
          </a:extLst>
        </xdr:cNvPr>
        <xdr:cNvSpPr txBox="1"/>
      </xdr:nvSpPr>
      <xdr:spPr>
        <a:xfrm>
          <a:off x="15266044" y="172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35758</xdr:rowOff>
    </xdr:from>
    <xdr:ext cx="405111" cy="259045"/>
    <xdr:sp macro="" textlink="">
      <xdr:nvSpPr>
        <xdr:cNvPr id="771" name="n_2mainValue【庁舎】&#10;有形固定資産減価償却率">
          <a:extLst>
            <a:ext uri="{FF2B5EF4-FFF2-40B4-BE49-F238E27FC236}">
              <a16:creationId xmlns:a16="http://schemas.microsoft.com/office/drawing/2014/main" id="{21F06D76-6333-492B-AE8D-C1296F6C963C}"/>
            </a:ext>
          </a:extLst>
        </xdr:cNvPr>
        <xdr:cNvSpPr txBox="1"/>
      </xdr:nvSpPr>
      <xdr:spPr>
        <a:xfrm>
          <a:off x="14389744" y="1735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19429</xdr:rowOff>
    </xdr:from>
    <xdr:ext cx="405111" cy="259045"/>
    <xdr:sp macro="" textlink="">
      <xdr:nvSpPr>
        <xdr:cNvPr id="772" name="n_3mainValue【庁舎】&#10;有形固定資産減価償却率">
          <a:extLst>
            <a:ext uri="{FF2B5EF4-FFF2-40B4-BE49-F238E27FC236}">
              <a16:creationId xmlns:a16="http://schemas.microsoft.com/office/drawing/2014/main" id="{96538BFF-835C-420A-8691-964303738336}"/>
            </a:ext>
          </a:extLst>
        </xdr:cNvPr>
        <xdr:cNvSpPr txBox="1"/>
      </xdr:nvSpPr>
      <xdr:spPr>
        <a:xfrm>
          <a:off x="13500744" y="173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168020</xdr:rowOff>
    </xdr:from>
    <xdr:ext cx="405111" cy="259045"/>
    <xdr:sp macro="" textlink="">
      <xdr:nvSpPr>
        <xdr:cNvPr id="773" name="n_4mainValue【庁舎】&#10;有形固定資産減価償却率">
          <a:extLst>
            <a:ext uri="{FF2B5EF4-FFF2-40B4-BE49-F238E27FC236}">
              <a16:creationId xmlns:a16="http://schemas.microsoft.com/office/drawing/2014/main" id="{8BDAAC4C-80F8-4CF2-8570-773606F2DCEA}"/>
            </a:ext>
          </a:extLst>
        </xdr:cNvPr>
        <xdr:cNvSpPr txBox="1"/>
      </xdr:nvSpPr>
      <xdr:spPr>
        <a:xfrm>
          <a:off x="12611744" y="1731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4" name="正方形/長方形 773">
          <a:extLst>
            <a:ext uri="{FF2B5EF4-FFF2-40B4-BE49-F238E27FC236}">
              <a16:creationId xmlns:a16="http://schemas.microsoft.com/office/drawing/2014/main" id="{1702C67A-F6E5-43CA-ABC4-B7196DF9153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5" name="正方形/長方形 774">
          <a:extLst>
            <a:ext uri="{FF2B5EF4-FFF2-40B4-BE49-F238E27FC236}">
              <a16:creationId xmlns:a16="http://schemas.microsoft.com/office/drawing/2014/main" id="{E920DEEE-DFEC-4172-85ED-E908D99EF6D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6" name="正方形/長方形 775">
          <a:extLst>
            <a:ext uri="{FF2B5EF4-FFF2-40B4-BE49-F238E27FC236}">
              <a16:creationId xmlns:a16="http://schemas.microsoft.com/office/drawing/2014/main" id="{2A928DA2-CABC-4F72-B2ED-875CEAC8363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7" name="正方形/長方形 776">
          <a:extLst>
            <a:ext uri="{FF2B5EF4-FFF2-40B4-BE49-F238E27FC236}">
              <a16:creationId xmlns:a16="http://schemas.microsoft.com/office/drawing/2014/main" id="{8B1080F0-FFB4-4792-A5F8-3C8F11DE925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8" name="正方形/長方形 777">
          <a:extLst>
            <a:ext uri="{FF2B5EF4-FFF2-40B4-BE49-F238E27FC236}">
              <a16:creationId xmlns:a16="http://schemas.microsoft.com/office/drawing/2014/main" id="{55C10B94-A1D4-4196-BCED-7928E08FD9E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9" name="正方形/長方形 778">
          <a:extLst>
            <a:ext uri="{FF2B5EF4-FFF2-40B4-BE49-F238E27FC236}">
              <a16:creationId xmlns:a16="http://schemas.microsoft.com/office/drawing/2014/main" id="{324AB4E8-79C2-4C1E-8D66-712130A5E3E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0" name="正方形/長方形 779">
          <a:extLst>
            <a:ext uri="{FF2B5EF4-FFF2-40B4-BE49-F238E27FC236}">
              <a16:creationId xmlns:a16="http://schemas.microsoft.com/office/drawing/2014/main" id="{51395F25-19F2-47B5-AEBB-1EF39A89E34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1" name="正方形/長方形 780">
          <a:extLst>
            <a:ext uri="{FF2B5EF4-FFF2-40B4-BE49-F238E27FC236}">
              <a16:creationId xmlns:a16="http://schemas.microsoft.com/office/drawing/2014/main" id="{31602C23-6B1A-4619-AD9E-FFF699515F1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2" name="テキスト ボックス 781">
          <a:extLst>
            <a:ext uri="{FF2B5EF4-FFF2-40B4-BE49-F238E27FC236}">
              <a16:creationId xmlns:a16="http://schemas.microsoft.com/office/drawing/2014/main" id="{E7FE265C-326C-4467-89D2-C3F013F8209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3" name="直線コネクタ 782">
          <a:extLst>
            <a:ext uri="{FF2B5EF4-FFF2-40B4-BE49-F238E27FC236}">
              <a16:creationId xmlns:a16="http://schemas.microsoft.com/office/drawing/2014/main" id="{9450B1F2-79F3-4F1E-9DFA-1C985D45127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4" name="直線コネクタ 783">
          <a:extLst>
            <a:ext uri="{FF2B5EF4-FFF2-40B4-BE49-F238E27FC236}">
              <a16:creationId xmlns:a16="http://schemas.microsoft.com/office/drawing/2014/main" id="{09BF788A-EB9C-46DC-A3B7-F6567C2641D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5" name="テキスト ボックス 784">
          <a:extLst>
            <a:ext uri="{FF2B5EF4-FFF2-40B4-BE49-F238E27FC236}">
              <a16:creationId xmlns:a16="http://schemas.microsoft.com/office/drawing/2014/main" id="{478D8C1C-BAAA-40CB-8335-EC99B933373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6" name="直線コネクタ 785">
          <a:extLst>
            <a:ext uri="{FF2B5EF4-FFF2-40B4-BE49-F238E27FC236}">
              <a16:creationId xmlns:a16="http://schemas.microsoft.com/office/drawing/2014/main" id="{47387B61-3744-4B6C-8046-57B90BEBBA0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7" name="テキスト ボックス 786">
          <a:extLst>
            <a:ext uri="{FF2B5EF4-FFF2-40B4-BE49-F238E27FC236}">
              <a16:creationId xmlns:a16="http://schemas.microsoft.com/office/drawing/2014/main" id="{1B568D01-955B-453C-9AD8-0A370D37BFE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8" name="直線コネクタ 787">
          <a:extLst>
            <a:ext uri="{FF2B5EF4-FFF2-40B4-BE49-F238E27FC236}">
              <a16:creationId xmlns:a16="http://schemas.microsoft.com/office/drawing/2014/main" id="{7BD428C5-2B0D-4454-AA0E-EFEE196E6BC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9" name="テキスト ボックス 788">
          <a:extLst>
            <a:ext uri="{FF2B5EF4-FFF2-40B4-BE49-F238E27FC236}">
              <a16:creationId xmlns:a16="http://schemas.microsoft.com/office/drawing/2014/main" id="{50B3637F-3D10-4CBF-9320-2C2470F3B7A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0" name="直線コネクタ 789">
          <a:extLst>
            <a:ext uri="{FF2B5EF4-FFF2-40B4-BE49-F238E27FC236}">
              <a16:creationId xmlns:a16="http://schemas.microsoft.com/office/drawing/2014/main" id="{A7E4A20A-3A62-4B46-B8A8-49B386F7B36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1" name="テキスト ボックス 790">
          <a:extLst>
            <a:ext uri="{FF2B5EF4-FFF2-40B4-BE49-F238E27FC236}">
              <a16:creationId xmlns:a16="http://schemas.microsoft.com/office/drawing/2014/main" id="{64386449-D17C-4D5F-B97D-381CDF656E4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2" name="直線コネクタ 791">
          <a:extLst>
            <a:ext uri="{FF2B5EF4-FFF2-40B4-BE49-F238E27FC236}">
              <a16:creationId xmlns:a16="http://schemas.microsoft.com/office/drawing/2014/main" id="{1586B2DE-6C89-42A9-AD93-FCEFD111B1B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3" name="テキスト ボックス 792">
          <a:extLst>
            <a:ext uri="{FF2B5EF4-FFF2-40B4-BE49-F238E27FC236}">
              <a16:creationId xmlns:a16="http://schemas.microsoft.com/office/drawing/2014/main" id="{8B994177-D696-4A7B-94B2-36B9975F243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4" name="直線コネクタ 793">
          <a:extLst>
            <a:ext uri="{FF2B5EF4-FFF2-40B4-BE49-F238E27FC236}">
              <a16:creationId xmlns:a16="http://schemas.microsoft.com/office/drawing/2014/main" id="{D8BC3374-8DA7-4EC8-8151-1E60884EC20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5" name="テキスト ボックス 794">
          <a:extLst>
            <a:ext uri="{FF2B5EF4-FFF2-40B4-BE49-F238E27FC236}">
              <a16:creationId xmlns:a16="http://schemas.microsoft.com/office/drawing/2014/main" id="{14659B15-A958-45AE-8540-7DC0BE51016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6" name="直線コネクタ 795">
          <a:extLst>
            <a:ext uri="{FF2B5EF4-FFF2-40B4-BE49-F238E27FC236}">
              <a16:creationId xmlns:a16="http://schemas.microsoft.com/office/drawing/2014/main" id="{3B8970FF-F0B8-4C1D-9F9E-D3472A65F85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7" name="テキスト ボックス 796">
          <a:extLst>
            <a:ext uri="{FF2B5EF4-FFF2-40B4-BE49-F238E27FC236}">
              <a16:creationId xmlns:a16="http://schemas.microsoft.com/office/drawing/2014/main" id="{21994BE6-DE44-480E-AC59-C562B82262B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8" name="【庁舎】&#10;一人当たり面積グラフ枠">
          <a:extLst>
            <a:ext uri="{FF2B5EF4-FFF2-40B4-BE49-F238E27FC236}">
              <a16:creationId xmlns:a16="http://schemas.microsoft.com/office/drawing/2014/main" id="{D50775A7-96A2-41AE-8C44-216099D5E0B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107224</xdr:rowOff>
    </xdr:from>
    <xdr:to>
      <xdr:col>116</xdr:col>
      <xdr:colOff>62864</xdr:colOff>
      <xdr:row>108</xdr:row>
      <xdr:rowOff>53339</xdr:rowOff>
    </xdr:to>
    <xdr:cxnSp macro="">
      <xdr:nvCxnSpPr>
        <xdr:cNvPr id="799" name="直線コネクタ 798">
          <a:extLst>
            <a:ext uri="{FF2B5EF4-FFF2-40B4-BE49-F238E27FC236}">
              <a16:creationId xmlns:a16="http://schemas.microsoft.com/office/drawing/2014/main" id="{AD2CEC41-A8F1-4AD5-BD13-8B93DF14A488}"/>
            </a:ext>
          </a:extLst>
        </xdr:cNvPr>
        <xdr:cNvCxnSpPr/>
      </xdr:nvCxnSpPr>
      <xdr:spPr>
        <a:xfrm flipV="1">
          <a:off x="22160864" y="17252224"/>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00" name="【庁舎】&#10;一人当たり面積最小値テキスト">
          <a:extLst>
            <a:ext uri="{FF2B5EF4-FFF2-40B4-BE49-F238E27FC236}">
              <a16:creationId xmlns:a16="http://schemas.microsoft.com/office/drawing/2014/main" id="{2E11BBC8-B35F-458A-B65F-18ED809E207C}"/>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01" name="直線コネクタ 800">
          <a:extLst>
            <a:ext uri="{FF2B5EF4-FFF2-40B4-BE49-F238E27FC236}">
              <a16:creationId xmlns:a16="http://schemas.microsoft.com/office/drawing/2014/main" id="{777D0948-89B3-4457-ABEC-BF277191A088}"/>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53901</xdr:rowOff>
    </xdr:from>
    <xdr:ext cx="469744" cy="259045"/>
    <xdr:sp macro="" textlink="">
      <xdr:nvSpPr>
        <xdr:cNvPr id="802" name="【庁舎】&#10;一人当たり面積最大値テキスト">
          <a:extLst>
            <a:ext uri="{FF2B5EF4-FFF2-40B4-BE49-F238E27FC236}">
              <a16:creationId xmlns:a16="http://schemas.microsoft.com/office/drawing/2014/main" id="{BFF826D8-27C0-4756-8D08-4FC699E1EF9A}"/>
            </a:ext>
          </a:extLst>
        </xdr:cNvPr>
        <xdr:cNvSpPr txBox="1"/>
      </xdr:nvSpPr>
      <xdr:spPr>
        <a:xfrm>
          <a:off x="22199600" y="1702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107224</xdr:rowOff>
    </xdr:from>
    <xdr:to>
      <xdr:col>116</xdr:col>
      <xdr:colOff>152400</xdr:colOff>
      <xdr:row>100</xdr:row>
      <xdr:rowOff>107224</xdr:rowOff>
    </xdr:to>
    <xdr:cxnSp macro="">
      <xdr:nvCxnSpPr>
        <xdr:cNvPr id="803" name="直線コネクタ 802">
          <a:extLst>
            <a:ext uri="{FF2B5EF4-FFF2-40B4-BE49-F238E27FC236}">
              <a16:creationId xmlns:a16="http://schemas.microsoft.com/office/drawing/2014/main" id="{E881A9FB-9300-4782-870E-1DC478304FC7}"/>
            </a:ext>
          </a:extLst>
        </xdr:cNvPr>
        <xdr:cNvCxnSpPr/>
      </xdr:nvCxnSpPr>
      <xdr:spPr>
        <a:xfrm>
          <a:off x="22072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804" name="【庁舎】&#10;一人当たり面積平均値テキスト">
          <a:extLst>
            <a:ext uri="{FF2B5EF4-FFF2-40B4-BE49-F238E27FC236}">
              <a16:creationId xmlns:a16="http://schemas.microsoft.com/office/drawing/2014/main" id="{E6446DF9-77BC-49A1-B989-1C5F73F62310}"/>
            </a:ext>
          </a:extLst>
        </xdr:cNvPr>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805" name="フローチャート: 判断 804">
          <a:extLst>
            <a:ext uri="{FF2B5EF4-FFF2-40B4-BE49-F238E27FC236}">
              <a16:creationId xmlns:a16="http://schemas.microsoft.com/office/drawing/2014/main" id="{12D91276-C160-4EE3-80E9-F907B26742A0}"/>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84182</xdr:rowOff>
    </xdr:from>
    <xdr:to>
      <xdr:col>112</xdr:col>
      <xdr:colOff>38100</xdr:colOff>
      <xdr:row>107</xdr:row>
      <xdr:rowOff>14332</xdr:rowOff>
    </xdr:to>
    <xdr:sp macro="" textlink="">
      <xdr:nvSpPr>
        <xdr:cNvPr id="806" name="フローチャート: 判断 805">
          <a:extLst>
            <a:ext uri="{FF2B5EF4-FFF2-40B4-BE49-F238E27FC236}">
              <a16:creationId xmlns:a16="http://schemas.microsoft.com/office/drawing/2014/main" id="{FA8BFCE1-7F69-450A-A30A-894F41A5240A}"/>
            </a:ext>
          </a:extLst>
        </xdr:cNvPr>
        <xdr:cNvSpPr/>
      </xdr:nvSpPr>
      <xdr:spPr>
        <a:xfrm>
          <a:off x="21272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102144</xdr:rowOff>
    </xdr:from>
    <xdr:to>
      <xdr:col>107</xdr:col>
      <xdr:colOff>101600</xdr:colOff>
      <xdr:row>107</xdr:row>
      <xdr:rowOff>32294</xdr:rowOff>
    </xdr:to>
    <xdr:sp macro="" textlink="">
      <xdr:nvSpPr>
        <xdr:cNvPr id="807" name="フローチャート: 判断 806">
          <a:extLst>
            <a:ext uri="{FF2B5EF4-FFF2-40B4-BE49-F238E27FC236}">
              <a16:creationId xmlns:a16="http://schemas.microsoft.com/office/drawing/2014/main" id="{C0BDC9C0-A783-4F14-9C5C-F667324659CB}"/>
            </a:ext>
          </a:extLst>
        </xdr:cNvPr>
        <xdr:cNvSpPr/>
      </xdr:nvSpPr>
      <xdr:spPr>
        <a:xfrm>
          <a:off x="20383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808" name="フローチャート: 判断 807">
          <a:extLst>
            <a:ext uri="{FF2B5EF4-FFF2-40B4-BE49-F238E27FC236}">
              <a16:creationId xmlns:a16="http://schemas.microsoft.com/office/drawing/2014/main" id="{4B8E760E-EDFD-4EEC-8BF1-E5A8963242B1}"/>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809" name="フローチャート: 判断 808">
          <a:extLst>
            <a:ext uri="{FF2B5EF4-FFF2-40B4-BE49-F238E27FC236}">
              <a16:creationId xmlns:a16="http://schemas.microsoft.com/office/drawing/2014/main" id="{B11C56E6-BD57-4184-8446-28B8A088DF9E}"/>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C98EA46D-0EB2-4990-8071-EC57F1367A9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13295D4A-5141-41D2-B986-042F1385783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953AE427-BEAF-40BA-9E9D-B444B37F138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10269F60-6DA3-4A33-9DB7-C41BCDC3AC0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C3048B41-6866-4B35-B452-A1A5D813188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815" name="楕円 814">
          <a:extLst>
            <a:ext uri="{FF2B5EF4-FFF2-40B4-BE49-F238E27FC236}">
              <a16:creationId xmlns:a16="http://schemas.microsoft.com/office/drawing/2014/main" id="{CE0A0F68-58DB-4025-95DC-7D88D2F96525}"/>
            </a:ext>
          </a:extLst>
        </xdr:cNvPr>
        <xdr:cNvSpPr/>
      </xdr:nvSpPr>
      <xdr:spPr>
        <a:xfrm>
          <a:off x="221107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116495</xdr:rowOff>
    </xdr:from>
    <xdr:ext cx="469744" cy="259045"/>
    <xdr:sp macro="" textlink="">
      <xdr:nvSpPr>
        <xdr:cNvPr id="816" name="【庁舎】&#10;一人当たり面積該当値テキスト">
          <a:extLst>
            <a:ext uri="{FF2B5EF4-FFF2-40B4-BE49-F238E27FC236}">
              <a16:creationId xmlns:a16="http://schemas.microsoft.com/office/drawing/2014/main" id="{F04DD378-785A-4709-9BB7-BF9750D20AD6}"/>
            </a:ext>
          </a:extLst>
        </xdr:cNvPr>
        <xdr:cNvSpPr txBox="1"/>
      </xdr:nvSpPr>
      <xdr:spPr>
        <a:xfrm>
          <a:off x="22199600" y="1829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144599</xdr:rowOff>
    </xdr:from>
    <xdr:to>
      <xdr:col>112</xdr:col>
      <xdr:colOff>38100</xdr:colOff>
      <xdr:row>107</xdr:row>
      <xdr:rowOff>74749</xdr:rowOff>
    </xdr:to>
    <xdr:sp macro="" textlink="">
      <xdr:nvSpPr>
        <xdr:cNvPr id="817" name="楕円 816">
          <a:extLst>
            <a:ext uri="{FF2B5EF4-FFF2-40B4-BE49-F238E27FC236}">
              <a16:creationId xmlns:a16="http://schemas.microsoft.com/office/drawing/2014/main" id="{4F1FDE05-FAAC-4710-BE28-A95356A8C36C}"/>
            </a:ext>
          </a:extLst>
        </xdr:cNvPr>
        <xdr:cNvSpPr/>
      </xdr:nvSpPr>
      <xdr:spPr>
        <a:xfrm>
          <a:off x="21272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17418</xdr:rowOff>
    </xdr:from>
    <xdr:to>
      <xdr:col>116</xdr:col>
      <xdr:colOff>63500</xdr:colOff>
      <xdr:row>107</xdr:row>
      <xdr:rowOff>23949</xdr:rowOff>
    </xdr:to>
    <xdr:cxnSp macro="">
      <xdr:nvCxnSpPr>
        <xdr:cNvPr id="818" name="直線コネクタ 817">
          <a:extLst>
            <a:ext uri="{FF2B5EF4-FFF2-40B4-BE49-F238E27FC236}">
              <a16:creationId xmlns:a16="http://schemas.microsoft.com/office/drawing/2014/main" id="{6E598373-936C-4391-A1AC-791A99392DEF}"/>
            </a:ext>
          </a:extLst>
        </xdr:cNvPr>
        <xdr:cNvCxnSpPr/>
      </xdr:nvCxnSpPr>
      <xdr:spPr>
        <a:xfrm flipV="1">
          <a:off x="21323300" y="1836256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152763</xdr:rowOff>
    </xdr:from>
    <xdr:to>
      <xdr:col>107</xdr:col>
      <xdr:colOff>101600</xdr:colOff>
      <xdr:row>107</xdr:row>
      <xdr:rowOff>82913</xdr:rowOff>
    </xdr:to>
    <xdr:sp macro="" textlink="">
      <xdr:nvSpPr>
        <xdr:cNvPr id="819" name="楕円 818">
          <a:extLst>
            <a:ext uri="{FF2B5EF4-FFF2-40B4-BE49-F238E27FC236}">
              <a16:creationId xmlns:a16="http://schemas.microsoft.com/office/drawing/2014/main" id="{1E51A613-FEFE-4EBB-9591-FBC65FCB1E38}"/>
            </a:ext>
          </a:extLst>
        </xdr:cNvPr>
        <xdr:cNvSpPr/>
      </xdr:nvSpPr>
      <xdr:spPr>
        <a:xfrm>
          <a:off x="20383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23949</xdr:rowOff>
    </xdr:from>
    <xdr:to>
      <xdr:col>111</xdr:col>
      <xdr:colOff>177800</xdr:colOff>
      <xdr:row>107</xdr:row>
      <xdr:rowOff>32113</xdr:rowOff>
    </xdr:to>
    <xdr:cxnSp macro="">
      <xdr:nvCxnSpPr>
        <xdr:cNvPr id="820" name="直線コネクタ 819">
          <a:extLst>
            <a:ext uri="{FF2B5EF4-FFF2-40B4-BE49-F238E27FC236}">
              <a16:creationId xmlns:a16="http://schemas.microsoft.com/office/drawing/2014/main" id="{49D52304-2107-40F6-B05A-85F4EDFA1C0A}"/>
            </a:ext>
          </a:extLst>
        </xdr:cNvPr>
        <xdr:cNvCxnSpPr/>
      </xdr:nvCxnSpPr>
      <xdr:spPr>
        <a:xfrm flipV="1">
          <a:off x="20434300" y="1836909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159294</xdr:rowOff>
    </xdr:from>
    <xdr:to>
      <xdr:col>102</xdr:col>
      <xdr:colOff>165100</xdr:colOff>
      <xdr:row>107</xdr:row>
      <xdr:rowOff>89444</xdr:rowOff>
    </xdr:to>
    <xdr:sp macro="" textlink="">
      <xdr:nvSpPr>
        <xdr:cNvPr id="821" name="楕円 820">
          <a:extLst>
            <a:ext uri="{FF2B5EF4-FFF2-40B4-BE49-F238E27FC236}">
              <a16:creationId xmlns:a16="http://schemas.microsoft.com/office/drawing/2014/main" id="{FD702ACD-11CD-47DF-A85E-0F020F410B4A}"/>
            </a:ext>
          </a:extLst>
        </xdr:cNvPr>
        <xdr:cNvSpPr/>
      </xdr:nvSpPr>
      <xdr:spPr>
        <a:xfrm>
          <a:off x="19494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32113</xdr:rowOff>
    </xdr:from>
    <xdr:to>
      <xdr:col>107</xdr:col>
      <xdr:colOff>50800</xdr:colOff>
      <xdr:row>107</xdr:row>
      <xdr:rowOff>38644</xdr:rowOff>
    </xdr:to>
    <xdr:cxnSp macro="">
      <xdr:nvCxnSpPr>
        <xdr:cNvPr id="822" name="直線コネクタ 821">
          <a:extLst>
            <a:ext uri="{FF2B5EF4-FFF2-40B4-BE49-F238E27FC236}">
              <a16:creationId xmlns:a16="http://schemas.microsoft.com/office/drawing/2014/main" id="{0E9E9C7C-2A6B-487D-96FC-0A46F437DD2D}"/>
            </a:ext>
          </a:extLst>
        </xdr:cNvPr>
        <xdr:cNvCxnSpPr/>
      </xdr:nvCxnSpPr>
      <xdr:spPr>
        <a:xfrm flipV="1">
          <a:off x="19545300" y="183772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165826</xdr:rowOff>
    </xdr:from>
    <xdr:to>
      <xdr:col>98</xdr:col>
      <xdr:colOff>38100</xdr:colOff>
      <xdr:row>107</xdr:row>
      <xdr:rowOff>95976</xdr:rowOff>
    </xdr:to>
    <xdr:sp macro="" textlink="">
      <xdr:nvSpPr>
        <xdr:cNvPr id="823" name="楕円 822">
          <a:extLst>
            <a:ext uri="{FF2B5EF4-FFF2-40B4-BE49-F238E27FC236}">
              <a16:creationId xmlns:a16="http://schemas.microsoft.com/office/drawing/2014/main" id="{F2110D93-EDEC-472B-947E-A48EBA5CB593}"/>
            </a:ext>
          </a:extLst>
        </xdr:cNvPr>
        <xdr:cNvSpPr/>
      </xdr:nvSpPr>
      <xdr:spPr>
        <a:xfrm>
          <a:off x="18605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38644</xdr:rowOff>
    </xdr:from>
    <xdr:to>
      <xdr:col>102</xdr:col>
      <xdr:colOff>114300</xdr:colOff>
      <xdr:row>107</xdr:row>
      <xdr:rowOff>45176</xdr:rowOff>
    </xdr:to>
    <xdr:cxnSp macro="">
      <xdr:nvCxnSpPr>
        <xdr:cNvPr id="824" name="直線コネクタ 823">
          <a:extLst>
            <a:ext uri="{FF2B5EF4-FFF2-40B4-BE49-F238E27FC236}">
              <a16:creationId xmlns:a16="http://schemas.microsoft.com/office/drawing/2014/main" id="{92EBDC7A-F91F-46BE-9C84-5EF53C54F729}"/>
            </a:ext>
          </a:extLst>
        </xdr:cNvPr>
        <xdr:cNvCxnSpPr/>
      </xdr:nvCxnSpPr>
      <xdr:spPr>
        <a:xfrm flipV="1">
          <a:off x="18656300" y="183837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30859</xdr:rowOff>
    </xdr:from>
    <xdr:ext cx="469744" cy="259045"/>
    <xdr:sp macro="" textlink="">
      <xdr:nvSpPr>
        <xdr:cNvPr id="825" name="n_1aveValue【庁舎】&#10;一人当たり面積">
          <a:extLst>
            <a:ext uri="{FF2B5EF4-FFF2-40B4-BE49-F238E27FC236}">
              <a16:creationId xmlns:a16="http://schemas.microsoft.com/office/drawing/2014/main" id="{AEB71042-6A85-4C53-9D8F-D8F62AC88E22}"/>
            </a:ext>
          </a:extLst>
        </xdr:cNvPr>
        <xdr:cNvSpPr txBox="1"/>
      </xdr:nvSpPr>
      <xdr:spPr>
        <a:xfrm>
          <a:off x="21075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48821</xdr:rowOff>
    </xdr:from>
    <xdr:ext cx="469744" cy="259045"/>
    <xdr:sp macro="" textlink="">
      <xdr:nvSpPr>
        <xdr:cNvPr id="826" name="n_2aveValue【庁舎】&#10;一人当たり面積">
          <a:extLst>
            <a:ext uri="{FF2B5EF4-FFF2-40B4-BE49-F238E27FC236}">
              <a16:creationId xmlns:a16="http://schemas.microsoft.com/office/drawing/2014/main" id="{746B5641-F727-4534-99F5-6787FC965A9E}"/>
            </a:ext>
          </a:extLst>
        </xdr:cNvPr>
        <xdr:cNvSpPr txBox="1"/>
      </xdr:nvSpPr>
      <xdr:spPr>
        <a:xfrm>
          <a:off x="20199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827" name="n_3aveValue【庁舎】&#10;一人当たり面積">
          <a:extLst>
            <a:ext uri="{FF2B5EF4-FFF2-40B4-BE49-F238E27FC236}">
              <a16:creationId xmlns:a16="http://schemas.microsoft.com/office/drawing/2014/main" id="{125EB065-F366-4524-8BBA-F2CBA39825A3}"/>
            </a:ext>
          </a:extLst>
        </xdr:cNvPr>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828" name="n_4aveValue【庁舎】&#10;一人当たり面積">
          <a:extLst>
            <a:ext uri="{FF2B5EF4-FFF2-40B4-BE49-F238E27FC236}">
              <a16:creationId xmlns:a16="http://schemas.microsoft.com/office/drawing/2014/main" id="{676E50AA-DDEA-451D-A0C8-7F50F75488C9}"/>
            </a:ext>
          </a:extLst>
        </xdr:cNvPr>
        <xdr:cNvSpPr txBox="1"/>
      </xdr:nvSpPr>
      <xdr:spPr>
        <a:xfrm>
          <a:off x="18421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65876</xdr:rowOff>
    </xdr:from>
    <xdr:ext cx="469744" cy="259045"/>
    <xdr:sp macro="" textlink="">
      <xdr:nvSpPr>
        <xdr:cNvPr id="829" name="n_1mainValue【庁舎】&#10;一人当たり面積">
          <a:extLst>
            <a:ext uri="{FF2B5EF4-FFF2-40B4-BE49-F238E27FC236}">
              <a16:creationId xmlns:a16="http://schemas.microsoft.com/office/drawing/2014/main" id="{CC29A5C8-55EB-4293-B0A8-90858224EEB2}"/>
            </a:ext>
          </a:extLst>
        </xdr:cNvPr>
        <xdr:cNvSpPr txBox="1"/>
      </xdr:nvSpPr>
      <xdr:spPr>
        <a:xfrm>
          <a:off x="21075727" y="184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74040</xdr:rowOff>
    </xdr:from>
    <xdr:ext cx="469744" cy="259045"/>
    <xdr:sp macro="" textlink="">
      <xdr:nvSpPr>
        <xdr:cNvPr id="830" name="n_2mainValue【庁舎】&#10;一人当たり面積">
          <a:extLst>
            <a:ext uri="{FF2B5EF4-FFF2-40B4-BE49-F238E27FC236}">
              <a16:creationId xmlns:a16="http://schemas.microsoft.com/office/drawing/2014/main" id="{C3D9FBAA-3526-4E6D-AD7F-149609713142}"/>
            </a:ext>
          </a:extLst>
        </xdr:cNvPr>
        <xdr:cNvSpPr txBox="1"/>
      </xdr:nvSpPr>
      <xdr:spPr>
        <a:xfrm>
          <a:off x="20199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80571</xdr:rowOff>
    </xdr:from>
    <xdr:ext cx="469744" cy="259045"/>
    <xdr:sp macro="" textlink="">
      <xdr:nvSpPr>
        <xdr:cNvPr id="831" name="n_3mainValue【庁舎】&#10;一人当たり面積">
          <a:extLst>
            <a:ext uri="{FF2B5EF4-FFF2-40B4-BE49-F238E27FC236}">
              <a16:creationId xmlns:a16="http://schemas.microsoft.com/office/drawing/2014/main" id="{DFA3B813-D892-4CC5-9BA0-A03A7739C315}"/>
            </a:ext>
          </a:extLst>
        </xdr:cNvPr>
        <xdr:cNvSpPr txBox="1"/>
      </xdr:nvSpPr>
      <xdr:spPr>
        <a:xfrm>
          <a:off x="19310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87103</xdr:rowOff>
    </xdr:from>
    <xdr:ext cx="469744" cy="259045"/>
    <xdr:sp macro="" textlink="">
      <xdr:nvSpPr>
        <xdr:cNvPr id="832" name="n_4mainValue【庁舎】&#10;一人当たり面積">
          <a:extLst>
            <a:ext uri="{FF2B5EF4-FFF2-40B4-BE49-F238E27FC236}">
              <a16:creationId xmlns:a16="http://schemas.microsoft.com/office/drawing/2014/main" id="{CF4B15F8-FB0D-4AAA-9E8B-DC88B6549D8D}"/>
            </a:ext>
          </a:extLst>
        </xdr:cNvPr>
        <xdr:cNvSpPr txBox="1"/>
      </xdr:nvSpPr>
      <xdr:spPr>
        <a:xfrm>
          <a:off x="18421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3" name="正方形/長方形 832">
          <a:extLst>
            <a:ext uri="{FF2B5EF4-FFF2-40B4-BE49-F238E27FC236}">
              <a16:creationId xmlns:a16="http://schemas.microsoft.com/office/drawing/2014/main" id="{1943DCC0-096C-42BA-A8D1-67CC841F21E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4" name="正方形/長方形 833">
          <a:extLst>
            <a:ext uri="{FF2B5EF4-FFF2-40B4-BE49-F238E27FC236}">
              <a16:creationId xmlns:a16="http://schemas.microsoft.com/office/drawing/2014/main" id="{2DC5BF2A-08EF-469C-973A-AC76F372409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5" name="テキスト ボックス 834">
          <a:extLst>
            <a:ext uri="{FF2B5EF4-FFF2-40B4-BE49-F238E27FC236}">
              <a16:creationId xmlns:a16="http://schemas.microsoft.com/office/drawing/2014/main" id="{5C8B96F6-FFC7-4E3A-87E7-38606964C49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有形固定資産減価償却率が</a:t>
          </a:r>
          <a:r>
            <a:rPr lang="ja-JP" altLang="en-US"/>
            <a:t>類似団体と比較して、</a:t>
          </a:r>
          <a:r>
            <a:rPr kumimoji="1" lang="ja-JP" altLang="en-US" sz="1100">
              <a:solidFill>
                <a:schemeClr val="dk1"/>
              </a:solidFill>
              <a:effectLst/>
              <a:latin typeface="+mn-lt"/>
              <a:ea typeface="+mn-ea"/>
              <a:cs typeface="+mn-cs"/>
            </a:rPr>
            <a:t>全体的に低い値にある一方、「福祉施設」と「保健センター・保健所」は例外的に高い値を示している。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４年度３月に改訂した養老町公共施設等総合管理計画で、保健センターは機能移転し、施設の廃止（解体）を検討することになっている。また、老人福祉センターは、機能を他施設に移転し施設は他事業での利用を検討していく。</a:t>
          </a:r>
          <a:r>
            <a:rPr kumimoji="1" lang="ja-JP" altLang="ja-JP" sz="1100">
              <a:solidFill>
                <a:schemeClr val="dk1"/>
              </a:solidFill>
              <a:effectLst/>
              <a:latin typeface="+mn-lt"/>
              <a:ea typeface="+mn-ea"/>
              <a:cs typeface="+mn-cs"/>
            </a:rPr>
            <a:t>全ての施設で、老朽化が著しく、特に空調機器等の改修も目立つため、税収等の自主財源の確保が非常に厳しくなっている状況を踏まえて、計画的な維持管理に努めていく必要がある。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26,858
26,196
72.29
13,477,033
12,396,961
1,065,169
7,028,125
10,616,307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財政力指数は類似団体内平均値をやや下回る水準で推移している。今後は、人口減少による町民税や地価の下落による固定資産税等の税収減による基準財政収入額の減少により指数の悪化が予測される。事務事業の見直しや行政評価システムの確立などによる行政改革を進めていく一方で、「養老町中長期財政計画」にも掲げる組織や機構の見直し（事務の多様化、横断的な施策・事業に対応できる機構改革の実施）や経費の削減合理化、町税等滞納額の縮減、養老町公共施設等総合管理計画に基づいた施設の維持管理を進め、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145143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401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110672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58965</xdr:rowOff>
    </xdr:from>
    <xdr:to>
      <xdr:col>19</xdr:col>
      <xdr:colOff>184150</xdr:colOff>
      <xdr:row>40</xdr:row>
      <xdr:rowOff>160565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76200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161472</xdr:rowOff>
    </xdr:from>
    <xdr:to>
      <xdr:col>15</xdr:col>
      <xdr:colOff>133350</xdr:colOff>
      <xdr:row>40</xdr:row>
      <xdr:rowOff>91622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58965</xdr:rowOff>
    </xdr:from>
    <xdr:to>
      <xdr:col>11</xdr:col>
      <xdr:colOff>82550</xdr:colOff>
      <xdr:row>40</xdr:row>
      <xdr:rowOff>160565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66420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３．９ポイント悪化した。地方交付税では、令和３年度に引き続き国補正に伴う普通交付税の追加交付があったものの、前年度と比較しその交付額は減少しており、地方交付税全体としては、８，３２３万７千円減少した。また、臨時財政対策債の発行可能額の減少も悪化した要因と考えられる。今後は、人口減少、少子高齢化が進む中で、税収の減収及び社会保障費の増加が予測され、財政の硬直化がより一層進むと考えられる。企業誘致等による新たな財源の確保や、事務事業の見直しによる経費の削減合理化等の取組みを通じて経常経費の削減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5334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056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10668</xdr:rowOff>
    </xdr:from>
    <xdr:to>
      <xdr:col>23</xdr:col>
      <xdr:colOff>133350</xdr:colOff>
      <xdr:row>63</xdr:row>
      <xdr:rowOff>27432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40568"/>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10668</xdr:rowOff>
    </xdr:from>
    <xdr:to>
      <xdr:col>19</xdr:col>
      <xdr:colOff>133350</xdr:colOff>
      <xdr:row>63</xdr:row>
      <xdr:rowOff>70866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4056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56388</xdr:rowOff>
    </xdr:from>
    <xdr:to>
      <xdr:col>19</xdr:col>
      <xdr:colOff>184150</xdr:colOff>
      <xdr:row>62</xdr:row>
      <xdr:rowOff>157988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142765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70866</xdr:rowOff>
    </xdr:from>
    <xdr:to>
      <xdr:col>15</xdr:col>
      <xdr:colOff>82550</xdr:colOff>
      <xdr:row>63</xdr:row>
      <xdr:rowOff>119126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722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102108</xdr:rowOff>
    </xdr:from>
    <xdr:to>
      <xdr:col>15</xdr:col>
      <xdr:colOff>133350</xdr:colOff>
      <xdr:row>64</xdr:row>
      <xdr:rowOff>32258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17035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64</xdr:row>
      <xdr:rowOff>20066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2047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148082</xdr:rowOff>
    </xdr:from>
    <xdr:to>
      <xdr:col>23</xdr:col>
      <xdr:colOff>184150</xdr:colOff>
      <xdr:row>63</xdr:row>
      <xdr:rowOff>78232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164609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131318</xdr:rowOff>
    </xdr:from>
    <xdr:to>
      <xdr:col>19</xdr:col>
      <xdr:colOff>184150</xdr:colOff>
      <xdr:row>62</xdr:row>
      <xdr:rowOff>61468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20066</xdr:rowOff>
    </xdr:from>
    <xdr:to>
      <xdr:col>15</xdr:col>
      <xdr:colOff>133350</xdr:colOff>
      <xdr:row>63</xdr:row>
      <xdr:rowOff>121666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131843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68326</xdr:rowOff>
    </xdr:from>
    <xdr:to>
      <xdr:col>11</xdr:col>
      <xdr:colOff>82550</xdr:colOff>
      <xdr:row>63</xdr:row>
      <xdr:rowOff>169926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8653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県及び全国平均値を上回る結果となった。会計年度任用職員給料は、勤続年数に伴う昇給があり増加した。また、公共施設の老朽化による維持補修費の増加も想定されるため、事務事業の見直し等により、抑制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76324</xdr:rowOff>
    </xdr:from>
    <xdr:to>
      <xdr:col>23</xdr:col>
      <xdr:colOff>133350</xdr:colOff>
      <xdr:row>90</xdr:row>
      <xdr:rowOff>54359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63774"/>
          <a:ext cx="0" cy="15210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26436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5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54359</xdr:rowOff>
    </xdr:from>
    <xdr:to>
      <xdr:col>24</xdr:col>
      <xdr:colOff>12700</xdr:colOff>
      <xdr:row>90</xdr:row>
      <xdr:rowOff>54359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8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0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76324</xdr:rowOff>
    </xdr:from>
    <xdr:to>
      <xdr:col>24</xdr:col>
      <xdr:colOff>12700</xdr:colOff>
      <xdr:row>81</xdr:row>
      <xdr:rowOff>76324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63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69450</xdr:rowOff>
    </xdr:from>
    <xdr:to>
      <xdr:col>23</xdr:col>
      <xdr:colOff>133350</xdr:colOff>
      <xdr:row>85</xdr:row>
      <xdr:rowOff>80378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642700"/>
          <a:ext cx="8382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48829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79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32302</xdr:rowOff>
    </xdr:from>
    <xdr:to>
      <xdr:col>23</xdr:col>
      <xdr:colOff>184150</xdr:colOff>
      <xdr:row>84</xdr:row>
      <xdr:rowOff>133902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3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78586</xdr:rowOff>
    </xdr:from>
    <xdr:to>
      <xdr:col>19</xdr:col>
      <xdr:colOff>133350</xdr:colOff>
      <xdr:row>85</xdr:row>
      <xdr:rowOff>80378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480386"/>
          <a:ext cx="889000" cy="17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128167</xdr:rowOff>
    </xdr:from>
    <xdr:to>
      <xdr:col>19</xdr:col>
      <xdr:colOff>184150</xdr:colOff>
      <xdr:row>84</xdr:row>
      <xdr:rowOff>58317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68494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27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67188</xdr:rowOff>
    </xdr:from>
    <xdr:to>
      <xdr:col>15</xdr:col>
      <xdr:colOff>82550</xdr:colOff>
      <xdr:row>84</xdr:row>
      <xdr:rowOff>78586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97538"/>
          <a:ext cx="889000" cy="18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18800</xdr:rowOff>
    </xdr:from>
    <xdr:to>
      <xdr:col>15</xdr:col>
      <xdr:colOff>133350</xdr:colOff>
      <xdr:row>83</xdr:row>
      <xdr:rowOff>120400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130577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1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4691</xdr:rowOff>
    </xdr:from>
    <xdr:to>
      <xdr:col>11</xdr:col>
      <xdr:colOff>31750</xdr:colOff>
      <xdr:row>83</xdr:row>
      <xdr:rowOff>67188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35041"/>
          <a:ext cx="889000" cy="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114746</xdr:rowOff>
    </xdr:from>
    <xdr:to>
      <xdr:col>11</xdr:col>
      <xdr:colOff>82550</xdr:colOff>
      <xdr:row>83</xdr:row>
      <xdr:rowOff>44896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55073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4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107979</xdr:rowOff>
    </xdr:from>
    <xdr:to>
      <xdr:col>7</xdr:col>
      <xdr:colOff>31750</xdr:colOff>
      <xdr:row>83</xdr:row>
      <xdr:rowOff>38129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48306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3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18650</xdr:rowOff>
    </xdr:from>
    <xdr:to>
      <xdr:col>23</xdr:col>
      <xdr:colOff>184150</xdr:colOff>
      <xdr:row>85</xdr:row>
      <xdr:rowOff>120250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9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162177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6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29578</xdr:rowOff>
    </xdr:from>
    <xdr:to>
      <xdr:col>19</xdr:col>
      <xdr:colOff>184150</xdr:colOff>
      <xdr:row>85</xdr:row>
      <xdr:rowOff>131178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0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115955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8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27786</xdr:rowOff>
    </xdr:from>
    <xdr:to>
      <xdr:col>15</xdr:col>
      <xdr:colOff>133350</xdr:colOff>
      <xdr:row>84</xdr:row>
      <xdr:rowOff>129386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2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114163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15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16388</xdr:rowOff>
    </xdr:from>
    <xdr:to>
      <xdr:col>11</xdr:col>
      <xdr:colOff>82550</xdr:colOff>
      <xdr:row>83</xdr:row>
      <xdr:rowOff>117988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102765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3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125341</xdr:rowOff>
    </xdr:from>
    <xdr:to>
      <xdr:col>7</xdr:col>
      <xdr:colOff>31750</xdr:colOff>
      <xdr:row>83</xdr:row>
      <xdr:rowOff>55491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40268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7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類似団体内平均値と同水準であったが、今年度は微減した。人件費の増加は財政の硬直化を招くことから、今後も組織の簡素化及び適正な人員配置や各種手当の総点検を行う等、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167922</xdr:rowOff>
    </xdr:from>
    <xdr:to>
      <xdr:col>81</xdr:col>
      <xdr:colOff>44450</xdr:colOff>
      <xdr:row>89</xdr:row>
      <xdr:rowOff>136878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405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82849</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9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167922</xdr:rowOff>
    </xdr:from>
    <xdr:to>
      <xdr:col>81</xdr:col>
      <xdr:colOff>133350</xdr:colOff>
      <xdr:row>81</xdr:row>
      <xdr:rowOff>167922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405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86</xdr:row>
      <xdr:rowOff>61384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618405"/>
          <a:ext cx="8382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85372</xdr:rowOff>
    </xdr:from>
    <xdr:to>
      <xdr:col>77</xdr:col>
      <xdr:colOff>44450</xdr:colOff>
      <xdr:row>86</xdr:row>
      <xdr:rowOff>61384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5862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85</xdr:row>
      <xdr:rowOff>85372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3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109361</xdr:rowOff>
    </xdr:from>
    <xdr:to>
      <xdr:col>68</xdr:col>
      <xdr:colOff>152400</xdr:colOff>
      <xdr:row>85</xdr:row>
      <xdr:rowOff>58561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111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128411</xdr:rowOff>
    </xdr:from>
    <xdr:to>
      <xdr:col>68</xdr:col>
      <xdr:colOff>203200</xdr:colOff>
      <xdr:row>86</xdr:row>
      <xdr:rowOff>58561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34572</xdr:rowOff>
    </xdr:from>
    <xdr:to>
      <xdr:col>73</xdr:col>
      <xdr:colOff>44450</xdr:colOff>
      <xdr:row>85</xdr:row>
      <xdr:rowOff>136172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146349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119538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58561</xdr:rowOff>
    </xdr:from>
    <xdr:to>
      <xdr:col>64</xdr:col>
      <xdr:colOff>152400</xdr:colOff>
      <xdr:row>84</xdr:row>
      <xdr:rowOff>160161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170338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に引き続き類似団体内平均値、全国平均値を上回っているが、これは単独消防に起因するものと、定年退職等による職員数の大幅な減少を見据えた新規採用者数の増加等によるものと考えられる。今後は、事務事業の見直しや外部委託等により、必要職員数を減らしつつ、職員の年齢構成に配慮しながら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159748</xdr:rowOff>
    </xdr:from>
    <xdr:to>
      <xdr:col>81</xdr:col>
      <xdr:colOff>44450</xdr:colOff>
      <xdr:row>67</xdr:row>
      <xdr:rowOff>147229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03848"/>
          <a:ext cx="0" cy="15305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119306</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0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147229</xdr:rowOff>
    </xdr:from>
    <xdr:to>
      <xdr:col>81</xdr:col>
      <xdr:colOff>133350</xdr:colOff>
      <xdr:row>67</xdr:row>
      <xdr:rowOff>147229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3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74675</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159748</xdr:rowOff>
    </xdr:from>
    <xdr:to>
      <xdr:col>81</xdr:col>
      <xdr:colOff>133350</xdr:colOff>
      <xdr:row>58</xdr:row>
      <xdr:rowOff>159748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03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35016</xdr:rowOff>
    </xdr:from>
    <xdr:to>
      <xdr:col>81</xdr:col>
      <xdr:colOff>44450</xdr:colOff>
      <xdr:row>63</xdr:row>
      <xdr:rowOff>47081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83636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97172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170271</xdr:rowOff>
    </xdr:from>
    <xdr:to>
      <xdr:col>77</xdr:col>
      <xdr:colOff>44450</xdr:colOff>
      <xdr:row>63</xdr:row>
      <xdr:rowOff>35016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80017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70303</xdr:rowOff>
    </xdr:from>
    <xdr:to>
      <xdr:col>77</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10630</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97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122010</xdr:rowOff>
    </xdr:from>
    <xdr:to>
      <xdr:col>72</xdr:col>
      <xdr:colOff>203200</xdr:colOff>
      <xdr:row>62</xdr:row>
      <xdr:rowOff>170271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75191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70303</xdr:rowOff>
    </xdr:from>
    <xdr:to>
      <xdr:col>68</xdr:col>
      <xdr:colOff>152400</xdr:colOff>
      <xdr:row>62</xdr:row>
      <xdr:rowOff>122010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70020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28938</xdr:rowOff>
    </xdr:from>
    <xdr:to>
      <xdr:col>64</xdr:col>
      <xdr:colOff>152400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140715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167731</xdr:rowOff>
    </xdr:from>
    <xdr:to>
      <xdr:col>81</xdr:col>
      <xdr:colOff>95250</xdr:colOff>
      <xdr:row>63</xdr:row>
      <xdr:rowOff>97881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139808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769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155666</xdr:rowOff>
    </xdr:from>
    <xdr:to>
      <xdr:col>77</xdr:col>
      <xdr:colOff>95250</xdr:colOff>
      <xdr:row>63</xdr:row>
      <xdr:rowOff>85816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70593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87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119471</xdr:rowOff>
    </xdr:from>
    <xdr:to>
      <xdr:col>73</xdr:col>
      <xdr:colOff>44450</xdr:colOff>
      <xdr:row>63</xdr:row>
      <xdr:rowOff>49621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7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34398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83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71210</xdr:rowOff>
    </xdr:from>
    <xdr:to>
      <xdr:col>68</xdr:col>
      <xdr:colOff>203200</xdr:colOff>
      <xdr:row>63</xdr:row>
      <xdr:rowOff>1360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7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157587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78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19503</xdr:rowOff>
    </xdr:from>
    <xdr:to>
      <xdr:col>64</xdr:col>
      <xdr:colOff>152400</xdr:colOff>
      <xdr:row>62</xdr:row>
      <xdr:rowOff>121103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105880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73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７．４％から７．８％となった。依然として類似団体内平均値を上回る状態が続いている。今後も、近年発行した地方債の元金の償還開始や大規模施設の建設等に伴う新規の地方債発行により、比率は横ばい若しくは上昇することも考えられるため、実施する事業の緊急度、重要度、住民ニーズを的確に判断し、計画的な事業の実施を図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41910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46097"/>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9313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7804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9754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148590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156633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41</xdr:row>
      <xdr:rowOff>156633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153264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５１．５％から３７．８％となった。ふるさと納税基金や国民健康保険基金などの特定目的基金の積立てにより、充当可能基金現在高が増加した。特に、ふるさと応援基金については、前年度額の１，７１０，３９８千円に対して６９４，３２５千円の増加であり顕著に影響している。依然として類似団体内平均を大きく上回っているため、公共施設の計画的な維持管理等により地方債を借入れを抑制しつつ、経常経費の見直し等により基金からの繰入れに頼らない財政運営を目指す。</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162518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92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134595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3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162518</xdr:rowOff>
    </xdr:from>
    <xdr:to>
      <xdr:col>81</xdr:col>
      <xdr:colOff>133350</xdr:colOff>
      <xdr:row>21</xdr:row>
      <xdr:rowOff>162518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6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102955</xdr:rowOff>
    </xdr:from>
    <xdr:to>
      <xdr:col>81</xdr:col>
      <xdr:colOff>44450</xdr:colOff>
      <xdr:row>16</xdr:row>
      <xdr:rowOff>41698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674705"/>
          <a:ext cx="838200" cy="1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41698</xdr:rowOff>
    </xdr:from>
    <xdr:to>
      <xdr:col>77</xdr:col>
      <xdr:colOff>44450</xdr:colOff>
      <xdr:row>17</xdr:row>
      <xdr:rowOff>28702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784898"/>
          <a:ext cx="889000" cy="15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143298</xdr:rowOff>
    </xdr:from>
    <xdr:to>
      <xdr:col>77</xdr:col>
      <xdr:colOff>95250</xdr:colOff>
      <xdr:row>14</xdr:row>
      <xdr:rowOff>73448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83625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4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28702</xdr:rowOff>
    </xdr:from>
    <xdr:to>
      <xdr:col>72</xdr:col>
      <xdr:colOff>203200</xdr:colOff>
      <xdr:row>18</xdr:row>
      <xdr:rowOff>2032</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94335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7239</xdr:rowOff>
    </xdr:from>
    <xdr:to>
      <xdr:col>73</xdr:col>
      <xdr:colOff>44450</xdr:colOff>
      <xdr:row>14</xdr:row>
      <xdr:rowOff>108839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119016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164634</xdr:rowOff>
    </xdr:from>
    <xdr:to>
      <xdr:col>68</xdr:col>
      <xdr:colOff>152400</xdr:colOff>
      <xdr:row>18</xdr:row>
      <xdr:rowOff>2032</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3079284"/>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3217</xdr:rowOff>
    </xdr:from>
    <xdr:to>
      <xdr:col>68</xdr:col>
      <xdr:colOff>203200</xdr:colOff>
      <xdr:row>14</xdr:row>
      <xdr:rowOff>104817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114994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11261</xdr:rowOff>
    </xdr:from>
    <xdr:to>
      <xdr:col>64</xdr:col>
      <xdr:colOff>152400</xdr:colOff>
      <xdr:row>14</xdr:row>
      <xdr:rowOff>112861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123038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52155</xdr:rowOff>
    </xdr:from>
    <xdr:to>
      <xdr:col>81</xdr:col>
      <xdr:colOff>95250</xdr:colOff>
      <xdr:row>15</xdr:row>
      <xdr:rowOff>153755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6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24232</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5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162348</xdr:rowOff>
    </xdr:from>
    <xdr:to>
      <xdr:col>77</xdr:col>
      <xdr:colOff>95250</xdr:colOff>
      <xdr:row>16</xdr:row>
      <xdr:rowOff>92498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7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77275</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820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149352</xdr:rowOff>
    </xdr:from>
    <xdr:to>
      <xdr:col>73</xdr:col>
      <xdr:colOff>44450</xdr:colOff>
      <xdr:row>17</xdr:row>
      <xdr:rowOff>79502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64279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122682</xdr:rowOff>
    </xdr:from>
    <xdr:to>
      <xdr:col>68</xdr:col>
      <xdr:colOff>203200</xdr:colOff>
      <xdr:row>18</xdr:row>
      <xdr:rowOff>52832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0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37609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12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113834</xdr:rowOff>
    </xdr:from>
    <xdr:to>
      <xdr:col>64</xdr:col>
      <xdr:colOff>152400</xdr:colOff>
      <xdr:row>18</xdr:row>
      <xdr:rowOff>43984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02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28761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11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26,858
26,196
72.29
13,477,033
12,396,961
1,065,169
7,028,125
10,616,307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県内平均値や類似団体内平均値に比べ、高い水準にあるが、要因としては消防業務を町単独で行っていることが考えられる。　また、令和２年度より会計年度任用職員給料を人件費として取り扱ったことや勤続年数による昇給もあり、依然として高い水準にある。今後も中長期的な職員管理計画のもと、指定管理者制度の活用や事業の委託を検討しつつ、施設の統廃合や行財政改革、効率的な人員配置等により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66040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66040</xdr:rowOff>
    </xdr:from>
    <xdr:to>
      <xdr:col>24</xdr:col>
      <xdr:colOff>114300</xdr:colOff>
      <xdr:row>34</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123190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668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27957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0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38</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668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38</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7634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76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72390</xdr:rowOff>
    </xdr:from>
    <xdr:to>
      <xdr:col>20</xdr:col>
      <xdr:colOff>38100</xdr:colOff>
      <xdr:row>38</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同様、類似団体内平均値を下回る結果となった。前年度比で、物件費総額は０．４％増加しているが、要因となっている委託料では、デジタル田園都市国家構想推進交付金を活用した地域通貨アプリのシステム改修費の増額が影響していると考えられる。物件費は事務事業と直結する経費が多いため、事業内容の見直し等により経常経費の内容を精査し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22</xdr:row>
      <xdr:rowOff>25400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133350</xdr:rowOff>
    </xdr:from>
    <xdr:to>
      <xdr:col>82</xdr:col>
      <xdr:colOff>107950</xdr:colOff>
      <xdr:row>16</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05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41927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5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133350</xdr:rowOff>
    </xdr:from>
    <xdr:to>
      <xdr:col>78</xdr:col>
      <xdr:colOff>69850</xdr:colOff>
      <xdr:row>16</xdr:row>
      <xdr:rowOff>101600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05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101600</xdr:rowOff>
    </xdr:from>
    <xdr:to>
      <xdr:col>73</xdr:col>
      <xdr:colOff>180975</xdr:colOff>
      <xdr:row>19</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44800"/>
          <a:ext cx="8890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57150</xdr:rowOff>
    </xdr:from>
    <xdr:to>
      <xdr:col>74</xdr:col>
      <xdr:colOff>31750</xdr:colOff>
      <xdr:row>17</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31750</xdr:rowOff>
    </xdr:from>
    <xdr:to>
      <xdr:col>69</xdr:col>
      <xdr:colOff>92075</xdr:colOff>
      <xdr:row>20</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89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88900</xdr:rowOff>
    </xdr:from>
    <xdr:to>
      <xdr:col>69</xdr:col>
      <xdr:colOff>142875</xdr:colOff>
      <xdr:row>19</xdr:row>
      <xdr:rowOff>19050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82550</xdr:rowOff>
    </xdr:from>
    <xdr:to>
      <xdr:col>78</xdr:col>
      <xdr:colOff>120650</xdr:colOff>
      <xdr:row>16</xdr:row>
      <xdr:rowOff>12700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22877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50800</xdr:rowOff>
    </xdr:from>
    <xdr:to>
      <xdr:col>74</xdr:col>
      <xdr:colOff>31750</xdr:colOff>
      <xdr:row>16</xdr:row>
      <xdr:rowOff>152400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0</xdr:rowOff>
    </xdr:from>
    <xdr:to>
      <xdr:col>65</xdr:col>
      <xdr:colOff>53975</xdr:colOff>
      <xdr:row>20</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０．１ポイント増加したが、依然として類似団体内平均値を大きく下回っている。大きな割合を占める事業の中で、児童手当支給事業の実績は減少し、障害者自立支援給付事業や私立保育所等運営事業は増加傾向にある。人口減少、少子高齢化が一層進むことで、将来的には増加が予想されることから、資格審査等の適正化や町単独事業の見直し、精査を行うなど、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76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18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57</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75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76200</xdr:rowOff>
    </xdr:from>
    <xdr:to>
      <xdr:col>11</xdr:col>
      <xdr:colOff>60325</xdr:colOff>
      <xdr:row>58</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０．６ポイント増加し、全国平均値と同水準となった。このうち、繰出金については、後期高齢者医療特別会計への繰出金がやや増加したが、国民健康保険特別会計への繰出金がやや減少し、全体としてはほぼ横ばいとなった。今後も、各特別会計の重要な財源である保険料や使用料等の収納率の向上を図り、一般会計からの繰入金に依存することがないよう、継続して財政基盤の強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121557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369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36484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121557</xdr:rowOff>
    </xdr:from>
    <xdr:to>
      <xdr:col>82</xdr:col>
      <xdr:colOff>196850</xdr:colOff>
      <xdr:row>52</xdr:row>
      <xdr:rowOff>121557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56</xdr:row>
      <xdr:rowOff>121557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574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56</xdr:row>
      <xdr:rowOff>143328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57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16328</xdr:rowOff>
    </xdr:from>
    <xdr:to>
      <xdr:col>78</xdr:col>
      <xdr:colOff>120650</xdr:colOff>
      <xdr:row>56</xdr:row>
      <xdr:rowOff>117928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102705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56</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44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56</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40822</xdr:rowOff>
    </xdr:from>
    <xdr:to>
      <xdr:col>69</xdr:col>
      <xdr:colOff>142875</xdr:colOff>
      <xdr:row>57</xdr:row>
      <xdr:rowOff>142422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42834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０．２ポイント増加した。コロナ禍における物価高騰等により落ち込む町民の消費生活に対して支援することを目的に実施した、エネルギー価格高騰対策生活者支援事業や、マイナンバー新規取得者に対して地域通貨等を給付する事業を町独自で実施したことの影響により増加した。補助金については、引き続き見直しを実施し、目的を達成したものや効果の薄いものなどについて縮小・廃止を行い、経費の節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41</xdr:row>
      <xdr:rowOff>33274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5351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33274</xdr:rowOff>
    </xdr:from>
    <xdr:to>
      <xdr:col>82</xdr:col>
      <xdr:colOff>196850</xdr:colOff>
      <xdr:row>41</xdr:row>
      <xdr:rowOff>33274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174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19558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174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51562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632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51562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81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１．８ポイント増加したが、これは令和元年度に借入した小学校空調設備改修工事や防災行政無線デジタル化整備事業の元金償還が開始したこと主な増加要因である。地方債の借入れが伴う大規模な施設整備が毎年実施され、今後も予定されていることから、数値は悪化していくと考えられるが、公債費の増加は財政の硬直化を招くことになるため、地方債の新規発行を伴う普通建設事業費については十分に精査し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81</xdr:row>
      <xdr:rowOff>152146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48540"/>
          <a:ext cx="0"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51563</xdr:rowOff>
    </xdr:from>
    <xdr:to>
      <xdr:col>24</xdr:col>
      <xdr:colOff>25400</xdr:colOff>
      <xdr:row>78</xdr:row>
      <xdr:rowOff>44704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253213"/>
          <a:ext cx="8382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77</xdr:row>
      <xdr:rowOff>51563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53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51563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074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153924</xdr:rowOff>
    </xdr:from>
    <xdr:to>
      <xdr:col>15</xdr:col>
      <xdr:colOff>149225</xdr:colOff>
      <xdr:row>77</xdr:row>
      <xdr:rowOff>84074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5842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189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165354</xdr:rowOff>
    </xdr:from>
    <xdr:to>
      <xdr:col>24</xdr:col>
      <xdr:colOff>76200</xdr:colOff>
      <xdr:row>78</xdr:row>
      <xdr:rowOff>95504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137431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87140</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763</xdr:rowOff>
    </xdr:from>
    <xdr:to>
      <xdr:col>15</xdr:col>
      <xdr:colOff>149225</xdr:colOff>
      <xdr:row>77</xdr:row>
      <xdr:rowOff>102363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87140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２．１ポイント増の７１．６％となった。経常的経費のうち、義務的経費にあたる扶助費は将来的に増加は避けられないと考えられるため、その他経費にあたる物件費、補助費等を事業の見直し等により、抑制することで財政の弾力化を図っ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3716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85852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20039"/>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77</xdr:row>
      <xdr:rowOff>37846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020039"/>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130573</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16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37846</xdr:rowOff>
    </xdr:from>
    <xdr:to>
      <xdr:col>73</xdr:col>
      <xdr:colOff>180975</xdr:colOff>
      <xdr:row>77</xdr:row>
      <xdr:rowOff>106426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2394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73913</xdr:rowOff>
    </xdr:from>
    <xdr:to>
      <xdr:col>74</xdr:col>
      <xdr:colOff>31750</xdr:colOff>
      <xdr:row>78</xdr:row>
      <xdr:rowOff>4063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160290</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78</xdr:row>
      <xdr:rowOff>12700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080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37337</xdr:rowOff>
    </xdr:from>
    <xdr:to>
      <xdr:col>69</xdr:col>
      <xdr:colOff>142875</xdr:colOff>
      <xdr:row>77</xdr:row>
      <xdr:rowOff>138937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149114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51579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158496</xdr:rowOff>
    </xdr:from>
    <xdr:to>
      <xdr:col>74</xdr:col>
      <xdr:colOff>31750</xdr:colOff>
      <xdr:row>77</xdr:row>
      <xdr:rowOff>88646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55626</xdr:rowOff>
    </xdr:from>
    <xdr:to>
      <xdr:col>69</xdr:col>
      <xdr:colOff>142875</xdr:colOff>
      <xdr:row>77</xdr:row>
      <xdr:rowOff>157226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142003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169177</xdr:rowOff>
    </xdr:from>
    <xdr:to>
      <xdr:col>29</xdr:col>
      <xdr:colOff>127000</xdr:colOff>
      <xdr:row>20</xdr:row>
      <xdr:rowOff>120028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2752"/>
          <a:ext cx="0" cy="1493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92105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120028</xdr:rowOff>
    </xdr:from>
    <xdr:to>
      <xdr:col>30</xdr:col>
      <xdr:colOff>25400</xdr:colOff>
      <xdr:row>20</xdr:row>
      <xdr:rowOff>120028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66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84104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169177</xdr:rowOff>
    </xdr:from>
    <xdr:to>
      <xdr:col>30</xdr:col>
      <xdr:colOff>25400</xdr:colOff>
      <xdr:row>11</xdr:row>
      <xdr:rowOff>169177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2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154527</xdr:rowOff>
    </xdr:from>
    <xdr:to>
      <xdr:col>29</xdr:col>
      <xdr:colOff>127000</xdr:colOff>
      <xdr:row>17</xdr:row>
      <xdr:rowOff>155747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16802"/>
          <a:ext cx="647700" cy="1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103852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87325</xdr:rowOff>
    </xdr:from>
    <xdr:to>
      <xdr:col>29</xdr:col>
      <xdr:colOff>177800</xdr:colOff>
      <xdr:row>18</xdr:row>
      <xdr:rowOff>17475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154527</xdr:rowOff>
    </xdr:from>
    <xdr:to>
      <xdr:col>26</xdr:col>
      <xdr:colOff>50800</xdr:colOff>
      <xdr:row>18</xdr:row>
      <xdr:rowOff>30721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6802"/>
          <a:ext cx="698500" cy="47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101289</xdr:rowOff>
    </xdr:from>
    <xdr:to>
      <xdr:col>26</xdr:col>
      <xdr:colOff>101600</xdr:colOff>
      <xdr:row>18</xdr:row>
      <xdr:rowOff>31439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41616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2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30721</xdr:rowOff>
    </xdr:from>
    <xdr:to>
      <xdr:col>22</xdr:col>
      <xdr:colOff>114300</xdr:colOff>
      <xdr:row>18</xdr:row>
      <xdr:rowOff>91910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4446"/>
          <a:ext cx="698500" cy="61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2915</xdr:rowOff>
    </xdr:from>
    <xdr:to>
      <xdr:col>22</xdr:col>
      <xdr:colOff>165100</xdr:colOff>
      <xdr:row>18</xdr:row>
      <xdr:rowOff>104515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89292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91910</xdr:rowOff>
    </xdr:from>
    <xdr:to>
      <xdr:col>18</xdr:col>
      <xdr:colOff>177800</xdr:colOff>
      <xdr:row>18</xdr:row>
      <xdr:rowOff>110503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25635"/>
          <a:ext cx="698500" cy="18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15545</xdr:rowOff>
    </xdr:from>
    <xdr:to>
      <xdr:col>19</xdr:col>
      <xdr:colOff>38100</xdr:colOff>
      <xdr:row>18</xdr:row>
      <xdr:rowOff>117145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127322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28518</xdr:rowOff>
    </xdr:from>
    <xdr:to>
      <xdr:col>15</xdr:col>
      <xdr:colOff>101600</xdr:colOff>
      <xdr:row>18</xdr:row>
      <xdr:rowOff>130118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104947</xdr:rowOff>
    </xdr:from>
    <xdr:to>
      <xdr:col>29</xdr:col>
      <xdr:colOff>177800</xdr:colOff>
      <xdr:row>18</xdr:row>
      <xdr:rowOff>35097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7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77024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9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103727</xdr:rowOff>
    </xdr:from>
    <xdr:to>
      <xdr:col>26</xdr:col>
      <xdr:colOff>101600</xdr:colOff>
      <xdr:row>18</xdr:row>
      <xdr:rowOff>33877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6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18654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52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151371</xdr:rowOff>
    </xdr:from>
    <xdr:to>
      <xdr:col>22</xdr:col>
      <xdr:colOff>165100</xdr:colOff>
      <xdr:row>18</xdr:row>
      <xdr:rowOff>81521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3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91698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8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41110</xdr:rowOff>
    </xdr:from>
    <xdr:to>
      <xdr:col>19</xdr:col>
      <xdr:colOff>38100</xdr:colOff>
      <xdr:row>18</xdr:row>
      <xdr:rowOff>142710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127487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59703</xdr:rowOff>
    </xdr:from>
    <xdr:to>
      <xdr:col>15</xdr:col>
      <xdr:colOff>101600</xdr:colOff>
      <xdr:row>18</xdr:row>
      <xdr:rowOff>161303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3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146080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33693</xdr:rowOff>
    </xdr:from>
    <xdr:to>
      <xdr:col>29</xdr:col>
      <xdr:colOff>127000</xdr:colOff>
      <xdr:row>38</xdr:row>
      <xdr:rowOff>116522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58243"/>
          <a:ext cx="0" cy="1625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116522</xdr:rowOff>
    </xdr:from>
    <xdr:to>
      <xdr:col>30</xdr:col>
      <xdr:colOff>25400</xdr:colOff>
      <xdr:row>38</xdr:row>
      <xdr:rowOff>116522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291520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33693</xdr:rowOff>
    </xdr:from>
    <xdr:to>
      <xdr:col>30</xdr:col>
      <xdr:colOff>25400</xdr:colOff>
      <xdr:row>33</xdr:row>
      <xdr:rowOff>33693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58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149784</xdr:rowOff>
    </xdr:from>
    <xdr:to>
      <xdr:col>29</xdr:col>
      <xdr:colOff>127000</xdr:colOff>
      <xdr:row>35</xdr:row>
      <xdr:rowOff>270713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60134"/>
          <a:ext cx="647700" cy="120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263465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738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291388</xdr:rowOff>
    </xdr:from>
    <xdr:to>
      <xdr:col>29</xdr:col>
      <xdr:colOff>177800</xdr:colOff>
      <xdr:row>36</xdr:row>
      <xdr:rowOff>50088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01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270713</xdr:rowOff>
    </xdr:from>
    <xdr:to>
      <xdr:col>26</xdr:col>
      <xdr:colOff>50800</xdr:colOff>
      <xdr:row>35</xdr:row>
      <xdr:rowOff>331216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81063"/>
          <a:ext cx="698500" cy="60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28613</xdr:rowOff>
    </xdr:from>
    <xdr:to>
      <xdr:col>26</xdr:col>
      <xdr:colOff>101600</xdr:colOff>
      <xdr:row>36</xdr:row>
      <xdr:rowOff>130213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114990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68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331216</xdr:rowOff>
    </xdr:from>
    <xdr:to>
      <xdr:col>22</xdr:col>
      <xdr:colOff>114300</xdr:colOff>
      <xdr:row>35</xdr:row>
      <xdr:rowOff>333731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41566"/>
          <a:ext cx="6985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78601</xdr:rowOff>
    </xdr:from>
    <xdr:to>
      <xdr:col>22</xdr:col>
      <xdr:colOff>165100</xdr:colOff>
      <xdr:row>37</xdr:row>
      <xdr:rowOff>8751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164978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333731</xdr:rowOff>
    </xdr:from>
    <xdr:to>
      <xdr:col>18</xdr:col>
      <xdr:colOff>177800</xdr:colOff>
      <xdr:row>36</xdr:row>
      <xdr:rowOff>25502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44081"/>
          <a:ext cx="698500" cy="34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9372</xdr:rowOff>
    </xdr:from>
    <xdr:to>
      <xdr:col>19</xdr:col>
      <xdr:colOff>38100</xdr:colOff>
      <xdr:row>36</xdr:row>
      <xdr:rowOff>110972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62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95749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4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333070</xdr:rowOff>
    </xdr:from>
    <xdr:to>
      <xdr:col>15</xdr:col>
      <xdr:colOff>101600</xdr:colOff>
      <xdr:row>36</xdr:row>
      <xdr:rowOff>91770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3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76547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98984</xdr:rowOff>
    </xdr:from>
    <xdr:to>
      <xdr:col>29</xdr:col>
      <xdr:colOff>177800</xdr:colOff>
      <xdr:row>35</xdr:row>
      <xdr:rowOff>200584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09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286961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5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219913</xdr:rowOff>
    </xdr:from>
    <xdr:to>
      <xdr:col>26</xdr:col>
      <xdr:colOff>101600</xdr:colOff>
      <xdr:row>35</xdr:row>
      <xdr:rowOff>321513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30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331690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99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280416</xdr:rowOff>
    </xdr:from>
    <xdr:to>
      <xdr:col>22</xdr:col>
      <xdr:colOff>165100</xdr:colOff>
      <xdr:row>36</xdr:row>
      <xdr:rowOff>39116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90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49293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5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282931</xdr:rowOff>
    </xdr:from>
    <xdr:to>
      <xdr:col>19</xdr:col>
      <xdr:colOff>38100</xdr:colOff>
      <xdr:row>36</xdr:row>
      <xdr:rowOff>41631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93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51808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6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317602</xdr:rowOff>
    </xdr:from>
    <xdr:to>
      <xdr:col>15</xdr:col>
      <xdr:colOff>101600</xdr:colOff>
      <xdr:row>36</xdr:row>
      <xdr:rowOff>76302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27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86479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96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26,858
26,196
72.29
13,477,033
12,396,961
1,065,169
7,028,125
10,616,307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112954</xdr:rowOff>
    </xdr:from>
    <xdr:to>
      <xdr:col>24</xdr:col>
      <xdr:colOff>62865</xdr:colOff>
      <xdr:row>38</xdr:row>
      <xdr:rowOff>101360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6454"/>
          <a:ext cx="1270" cy="13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105187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101360</xdr:rowOff>
    </xdr:from>
    <xdr:to>
      <xdr:col>24</xdr:col>
      <xdr:colOff>152400</xdr:colOff>
      <xdr:row>38</xdr:row>
      <xdr:rowOff>101360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59631</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112954</xdr:rowOff>
    </xdr:from>
    <xdr:to>
      <xdr:col>24</xdr:col>
      <xdr:colOff>152400</xdr:colOff>
      <xdr:row>30</xdr:row>
      <xdr:rowOff>112954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94666</xdr:rowOff>
    </xdr:from>
    <xdr:to>
      <xdr:col>24</xdr:col>
      <xdr:colOff>63500</xdr:colOff>
      <xdr:row>35</xdr:row>
      <xdr:rowOff>100920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95416"/>
          <a:ext cx="838200"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119056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19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140629</xdr:rowOff>
    </xdr:from>
    <xdr:to>
      <xdr:col>24</xdr:col>
      <xdr:colOff>114300</xdr:colOff>
      <xdr:row>36</xdr:row>
      <xdr:rowOff>70779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100920</xdr:rowOff>
    </xdr:from>
    <xdr:to>
      <xdr:col>19</xdr:col>
      <xdr:colOff>177800</xdr:colOff>
      <xdr:row>35</xdr:row>
      <xdr:rowOff>158233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01670"/>
          <a:ext cx="889000" cy="5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149414</xdr:rowOff>
    </xdr:from>
    <xdr:to>
      <xdr:col>20</xdr:col>
      <xdr:colOff>38100</xdr:colOff>
      <xdr:row>36</xdr:row>
      <xdr:rowOff>79564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70691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158233</xdr:rowOff>
    </xdr:from>
    <xdr:to>
      <xdr:col>15</xdr:col>
      <xdr:colOff>50800</xdr:colOff>
      <xdr:row>37</xdr:row>
      <xdr:rowOff>36634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58983"/>
          <a:ext cx="889000" cy="22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54218</xdr:rowOff>
    </xdr:from>
    <xdr:to>
      <xdr:col>15</xdr:col>
      <xdr:colOff>101600</xdr:colOff>
      <xdr:row>36</xdr:row>
      <xdr:rowOff>155818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146945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36634</xdr:rowOff>
    </xdr:from>
    <xdr:to>
      <xdr:col>10</xdr:col>
      <xdr:colOff>114300</xdr:colOff>
      <xdr:row>37</xdr:row>
      <xdr:rowOff>43541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80284"/>
          <a:ext cx="889000" cy="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16026</xdr:rowOff>
    </xdr:from>
    <xdr:to>
      <xdr:col>10</xdr:col>
      <xdr:colOff>165100</xdr:colOff>
      <xdr:row>37</xdr:row>
      <xdr:rowOff>117626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108753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14246</xdr:rowOff>
    </xdr:from>
    <xdr:to>
      <xdr:col>6</xdr:col>
      <xdr:colOff>38100</xdr:colOff>
      <xdr:row>37</xdr:row>
      <xdr:rowOff>115846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106973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43866</xdr:rowOff>
    </xdr:from>
    <xdr:to>
      <xdr:col>24</xdr:col>
      <xdr:colOff>114300</xdr:colOff>
      <xdr:row>35</xdr:row>
      <xdr:rowOff>145466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4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66743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9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50120</xdr:rowOff>
    </xdr:from>
    <xdr:to>
      <xdr:col>20</xdr:col>
      <xdr:colOff>38100</xdr:colOff>
      <xdr:row>35</xdr:row>
      <xdr:rowOff>151720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5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168247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2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107433</xdr:rowOff>
    </xdr:from>
    <xdr:to>
      <xdr:col>15</xdr:col>
      <xdr:colOff>101600</xdr:colOff>
      <xdr:row>36</xdr:row>
      <xdr:rowOff>37583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0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54110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8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157284</xdr:rowOff>
    </xdr:from>
    <xdr:to>
      <xdr:col>10</xdr:col>
      <xdr:colOff>165100</xdr:colOff>
      <xdr:row>37</xdr:row>
      <xdr:rowOff>87434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2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103961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164191</xdr:rowOff>
    </xdr:from>
    <xdr:to>
      <xdr:col>6</xdr:col>
      <xdr:colOff>38100</xdr:colOff>
      <xdr:row>37</xdr:row>
      <xdr:rowOff>94341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110868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1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59744</xdr:rowOff>
    </xdr:from>
    <xdr:to>
      <xdr:col>24</xdr:col>
      <xdr:colOff>62865</xdr:colOff>
      <xdr:row>58</xdr:row>
      <xdr:rowOff>27599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32244"/>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31426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27599</xdr:rowOff>
    </xdr:from>
    <xdr:to>
      <xdr:col>24</xdr:col>
      <xdr:colOff>152400</xdr:colOff>
      <xdr:row>58</xdr:row>
      <xdr:rowOff>27599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6421</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0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59744</xdr:rowOff>
    </xdr:from>
    <xdr:to>
      <xdr:col>24</xdr:col>
      <xdr:colOff>152400</xdr:colOff>
      <xdr:row>50</xdr:row>
      <xdr:rowOff>59744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3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139352</xdr:rowOff>
    </xdr:from>
    <xdr:to>
      <xdr:col>24</xdr:col>
      <xdr:colOff>63500</xdr:colOff>
      <xdr:row>55</xdr:row>
      <xdr:rowOff>149944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569102"/>
          <a:ext cx="8382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26810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28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48383</xdr:rowOff>
    </xdr:from>
    <xdr:to>
      <xdr:col>24</xdr:col>
      <xdr:colOff>114300</xdr:colOff>
      <xdr:row>56</xdr:row>
      <xdr:rowOff>149983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4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139352</xdr:rowOff>
    </xdr:from>
    <xdr:to>
      <xdr:col>19</xdr:col>
      <xdr:colOff>177800</xdr:colOff>
      <xdr:row>56</xdr:row>
      <xdr:rowOff>95438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569102"/>
          <a:ext cx="889000" cy="12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115994</xdr:rowOff>
    </xdr:from>
    <xdr:to>
      <xdr:col>20</xdr:col>
      <xdr:colOff>38100</xdr:colOff>
      <xdr:row>57</xdr:row>
      <xdr:rowOff>46144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37271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0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95438</xdr:rowOff>
    </xdr:from>
    <xdr:to>
      <xdr:col>15</xdr:col>
      <xdr:colOff>50800</xdr:colOff>
      <xdr:row>56</xdr:row>
      <xdr:rowOff>131285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96638"/>
          <a:ext cx="889000" cy="3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165895</xdr:rowOff>
    </xdr:from>
    <xdr:to>
      <xdr:col>15</xdr:col>
      <xdr:colOff>101600</xdr:colOff>
      <xdr:row>57</xdr:row>
      <xdr:rowOff>96045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87172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5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131285</xdr:rowOff>
    </xdr:from>
    <xdr:to>
      <xdr:col>10</xdr:col>
      <xdr:colOff>114300</xdr:colOff>
      <xdr:row>57</xdr:row>
      <xdr:rowOff>12195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32485"/>
          <a:ext cx="889000" cy="5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145146</xdr:rowOff>
    </xdr:from>
    <xdr:to>
      <xdr:col>10</xdr:col>
      <xdr:colOff>165100</xdr:colOff>
      <xdr:row>57</xdr:row>
      <xdr:rowOff>75296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66423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3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152070</xdr:rowOff>
    </xdr:from>
    <xdr:to>
      <xdr:col>6</xdr:col>
      <xdr:colOff>38100</xdr:colOff>
      <xdr:row>57</xdr:row>
      <xdr:rowOff>82220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73347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4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99144</xdr:rowOff>
    </xdr:from>
    <xdr:to>
      <xdr:col>24</xdr:col>
      <xdr:colOff>114300</xdr:colOff>
      <xdr:row>56</xdr:row>
      <xdr:rowOff>29294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2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122021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8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88552</xdr:rowOff>
    </xdr:from>
    <xdr:to>
      <xdr:col>20</xdr:col>
      <xdr:colOff>38100</xdr:colOff>
      <xdr:row>56</xdr:row>
      <xdr:rowOff>18702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1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35229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29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44638</xdr:rowOff>
    </xdr:from>
    <xdr:to>
      <xdr:col>15</xdr:col>
      <xdr:colOff>101600</xdr:colOff>
      <xdr:row>56</xdr:row>
      <xdr:rowOff>146238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4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162765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2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80485</xdr:rowOff>
    </xdr:from>
    <xdr:to>
      <xdr:col>10</xdr:col>
      <xdr:colOff>165100</xdr:colOff>
      <xdr:row>57</xdr:row>
      <xdr:rowOff>10635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8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27162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5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132845</xdr:rowOff>
    </xdr:from>
    <xdr:to>
      <xdr:col>6</xdr:col>
      <xdr:colOff>38100</xdr:colOff>
      <xdr:row>57</xdr:row>
      <xdr:rowOff>62995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79522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5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2025</xdr:rowOff>
    </xdr:from>
    <xdr:to>
      <xdr:col>24</xdr:col>
      <xdr:colOff>62865</xdr:colOff>
      <xdr:row>77</xdr:row>
      <xdr:rowOff>152615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74975"/>
          <a:ext cx="1270" cy="1179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120152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2025</xdr:rowOff>
    </xdr:from>
    <xdr:to>
      <xdr:col>24</xdr:col>
      <xdr:colOff>152400</xdr:colOff>
      <xdr:row>71</xdr:row>
      <xdr:rowOff>2025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7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68205</xdr:rowOff>
    </xdr:from>
    <xdr:to>
      <xdr:col>24</xdr:col>
      <xdr:colOff>63500</xdr:colOff>
      <xdr:row>77</xdr:row>
      <xdr:rowOff>69062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69855"/>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57084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5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34207</xdr:rowOff>
    </xdr:from>
    <xdr:to>
      <xdr:col>24</xdr:col>
      <xdr:colOff>114300</xdr:colOff>
      <xdr:row>76</xdr:row>
      <xdr:rowOff>135807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68205</xdr:rowOff>
    </xdr:from>
    <xdr:to>
      <xdr:col>19</xdr:col>
      <xdr:colOff>177800</xdr:colOff>
      <xdr:row>77</xdr:row>
      <xdr:rowOff>99237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69855"/>
          <a:ext cx="8890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20606</xdr:rowOff>
    </xdr:from>
    <xdr:to>
      <xdr:col>20</xdr:col>
      <xdr:colOff>38100</xdr:colOff>
      <xdr:row>76</xdr:row>
      <xdr:rowOff>122206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138733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94551</xdr:rowOff>
    </xdr:from>
    <xdr:to>
      <xdr:col>15</xdr:col>
      <xdr:colOff>50800</xdr:colOff>
      <xdr:row>77</xdr:row>
      <xdr:rowOff>99237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96201"/>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63582</xdr:rowOff>
    </xdr:from>
    <xdr:to>
      <xdr:col>15</xdr:col>
      <xdr:colOff>101600</xdr:colOff>
      <xdr:row>76</xdr:row>
      <xdr:rowOff>165182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10259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76836</xdr:rowOff>
    </xdr:from>
    <xdr:to>
      <xdr:col>10</xdr:col>
      <xdr:colOff>114300</xdr:colOff>
      <xdr:row>77</xdr:row>
      <xdr:rowOff>94551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78486"/>
          <a:ext cx="889000" cy="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77184</xdr:rowOff>
    </xdr:from>
    <xdr:to>
      <xdr:col>10</xdr:col>
      <xdr:colOff>165100</xdr:colOff>
      <xdr:row>77</xdr:row>
      <xdr:rowOff>7334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23861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55353</xdr:rowOff>
    </xdr:from>
    <xdr:to>
      <xdr:col>6</xdr:col>
      <xdr:colOff>38100</xdr:colOff>
      <xdr:row>76</xdr:row>
      <xdr:rowOff>156953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2030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18262</xdr:rowOff>
    </xdr:from>
    <xdr:to>
      <xdr:col>24</xdr:col>
      <xdr:colOff>114300</xdr:colOff>
      <xdr:row>77</xdr:row>
      <xdr:rowOff>119862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104639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3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17405</xdr:rowOff>
    </xdr:from>
    <xdr:to>
      <xdr:col>20</xdr:col>
      <xdr:colOff>38100</xdr:colOff>
      <xdr:row>77</xdr:row>
      <xdr:rowOff>119005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110132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48437</xdr:rowOff>
    </xdr:from>
    <xdr:to>
      <xdr:col>15</xdr:col>
      <xdr:colOff>101600</xdr:colOff>
      <xdr:row>77</xdr:row>
      <xdr:rowOff>150037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5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141164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4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43751</xdr:rowOff>
    </xdr:from>
    <xdr:to>
      <xdr:col>10</xdr:col>
      <xdr:colOff>165100</xdr:colOff>
      <xdr:row>77</xdr:row>
      <xdr:rowOff>145351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4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136478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3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26036</xdr:rowOff>
    </xdr:from>
    <xdr:to>
      <xdr:col>6</xdr:col>
      <xdr:colOff>38100</xdr:colOff>
      <xdr:row>77</xdr:row>
      <xdr:rowOff>127636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118763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2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121355</xdr:rowOff>
    </xdr:from>
    <xdr:to>
      <xdr:col>24</xdr:col>
      <xdr:colOff>62865</xdr:colOff>
      <xdr:row>98</xdr:row>
      <xdr:rowOff>5474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0405"/>
          <a:ext cx="1270" cy="1427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5474</xdr:rowOff>
    </xdr:from>
    <xdr:to>
      <xdr:col>24</xdr:col>
      <xdr:colOff>152400</xdr:colOff>
      <xdr:row>98</xdr:row>
      <xdr:rowOff>5474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68032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5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121355</xdr:rowOff>
    </xdr:from>
    <xdr:to>
      <xdr:col>24</xdr:col>
      <xdr:colOff>152400</xdr:colOff>
      <xdr:row>89</xdr:row>
      <xdr:rowOff>121355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119811</xdr:rowOff>
    </xdr:from>
    <xdr:to>
      <xdr:col>24</xdr:col>
      <xdr:colOff>63500</xdr:colOff>
      <xdr:row>95</xdr:row>
      <xdr:rowOff>164998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236111"/>
          <a:ext cx="838200" cy="2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161878</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139001</xdr:rowOff>
    </xdr:from>
    <xdr:to>
      <xdr:col>24</xdr:col>
      <xdr:colOff>114300</xdr:colOff>
      <xdr:row>95</xdr:row>
      <xdr:rowOff>69151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119811</xdr:rowOff>
    </xdr:from>
    <xdr:to>
      <xdr:col>19</xdr:col>
      <xdr:colOff>177800</xdr:colOff>
      <xdr:row>97</xdr:row>
      <xdr:rowOff>14466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36111"/>
          <a:ext cx="889000" cy="40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69641</xdr:rowOff>
    </xdr:from>
    <xdr:to>
      <xdr:col>20</xdr:col>
      <xdr:colOff>38100</xdr:colOff>
      <xdr:row>93</xdr:row>
      <xdr:rowOff>171241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01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16318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57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14466</xdr:rowOff>
    </xdr:from>
    <xdr:to>
      <xdr:col>15</xdr:col>
      <xdr:colOff>50800</xdr:colOff>
      <xdr:row>97</xdr:row>
      <xdr:rowOff>58565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45116"/>
          <a:ext cx="889000" cy="4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137764</xdr:rowOff>
    </xdr:from>
    <xdr:to>
      <xdr:col>15</xdr:col>
      <xdr:colOff>101600</xdr:colOff>
      <xdr:row>96</xdr:row>
      <xdr:rowOff>67914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84441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58565</xdr:rowOff>
    </xdr:from>
    <xdr:to>
      <xdr:col>10</xdr:col>
      <xdr:colOff>114300</xdr:colOff>
      <xdr:row>97</xdr:row>
      <xdr:rowOff>77158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89215"/>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28550</xdr:rowOff>
    </xdr:from>
    <xdr:to>
      <xdr:col>10</xdr:col>
      <xdr:colOff>165100</xdr:colOff>
      <xdr:row>96</xdr:row>
      <xdr:rowOff>130150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146677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80671</xdr:rowOff>
    </xdr:from>
    <xdr:to>
      <xdr:col>6</xdr:col>
      <xdr:colOff>38100</xdr:colOff>
      <xdr:row>97</xdr:row>
      <xdr:rowOff>10821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27348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114198</xdr:rowOff>
    </xdr:from>
    <xdr:to>
      <xdr:col>24</xdr:col>
      <xdr:colOff>114300</xdr:colOff>
      <xdr:row>96</xdr:row>
      <xdr:rowOff>44348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0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92625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8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69011</xdr:rowOff>
    </xdr:from>
    <xdr:to>
      <xdr:col>20</xdr:col>
      <xdr:colOff>38100</xdr:colOff>
      <xdr:row>94</xdr:row>
      <xdr:rowOff>170611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8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161738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27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135116</xdr:rowOff>
    </xdr:from>
    <xdr:to>
      <xdr:col>15</xdr:col>
      <xdr:colOff>101600</xdr:colOff>
      <xdr:row>97</xdr:row>
      <xdr:rowOff>65266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9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56393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7765</xdr:rowOff>
    </xdr:from>
    <xdr:to>
      <xdr:col>10</xdr:col>
      <xdr:colOff>165100</xdr:colOff>
      <xdr:row>97</xdr:row>
      <xdr:rowOff>109365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100492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3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26358</xdr:rowOff>
    </xdr:from>
    <xdr:to>
      <xdr:col>6</xdr:col>
      <xdr:colOff>38100</xdr:colOff>
      <xdr:row>97</xdr:row>
      <xdr:rowOff>127958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5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119085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4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97202</xdr:rowOff>
    </xdr:from>
    <xdr:to>
      <xdr:col>54</xdr:col>
      <xdr:colOff>189865</xdr:colOff>
      <xdr:row>38</xdr:row>
      <xdr:rowOff>148224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240702"/>
          <a:ext cx="1270" cy="142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152051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6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148224</xdr:rowOff>
    </xdr:from>
    <xdr:to>
      <xdr:col>55</xdr:col>
      <xdr:colOff>88900</xdr:colOff>
      <xdr:row>38</xdr:row>
      <xdr:rowOff>148224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6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43879</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01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97202</xdr:rowOff>
    </xdr:from>
    <xdr:to>
      <xdr:col>55</xdr:col>
      <xdr:colOff>88900</xdr:colOff>
      <xdr:row>30</xdr:row>
      <xdr:rowOff>97202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24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46203</xdr:rowOff>
    </xdr:from>
    <xdr:to>
      <xdr:col>55</xdr:col>
      <xdr:colOff>0</xdr:colOff>
      <xdr:row>37</xdr:row>
      <xdr:rowOff>130545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89853"/>
          <a:ext cx="838200" cy="8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143683</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120806</xdr:rowOff>
    </xdr:from>
    <xdr:to>
      <xdr:col>55</xdr:col>
      <xdr:colOff>50800</xdr:colOff>
      <xdr:row>37</xdr:row>
      <xdr:rowOff>50956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53256</xdr:rowOff>
    </xdr:from>
    <xdr:to>
      <xdr:col>50</xdr:col>
      <xdr:colOff>114300</xdr:colOff>
      <xdr:row>37</xdr:row>
      <xdr:rowOff>130545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368206"/>
          <a:ext cx="889000" cy="110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9913</xdr:rowOff>
    </xdr:from>
    <xdr:to>
      <xdr:col>50</xdr:col>
      <xdr:colOff>165100</xdr:colOff>
      <xdr:row>37</xdr:row>
      <xdr:rowOff>111513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128040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12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53256</xdr:rowOff>
    </xdr:from>
    <xdr:to>
      <xdr:col>45</xdr:col>
      <xdr:colOff>177800</xdr:colOff>
      <xdr:row>38</xdr:row>
      <xdr:rowOff>62390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368206"/>
          <a:ext cx="889000" cy="120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114274</xdr:rowOff>
    </xdr:from>
    <xdr:to>
      <xdr:col>46</xdr:col>
      <xdr:colOff>38100</xdr:colOff>
      <xdr:row>31</xdr:row>
      <xdr:rowOff>44424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60951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62390</xdr:rowOff>
    </xdr:from>
    <xdr:to>
      <xdr:col>41</xdr:col>
      <xdr:colOff>50800</xdr:colOff>
      <xdr:row>38</xdr:row>
      <xdr:rowOff>93871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577490"/>
          <a:ext cx="889000" cy="3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68468</xdr:rowOff>
    </xdr:from>
    <xdr:to>
      <xdr:col>41</xdr:col>
      <xdr:colOff>101600</xdr:colOff>
      <xdr:row>37</xdr:row>
      <xdr:rowOff>170067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15145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102518</xdr:rowOff>
    </xdr:from>
    <xdr:to>
      <xdr:col>36</xdr:col>
      <xdr:colOff>165100</xdr:colOff>
      <xdr:row>38</xdr:row>
      <xdr:rowOff>32668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49195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166853</xdr:rowOff>
    </xdr:from>
    <xdr:to>
      <xdr:col>55</xdr:col>
      <xdr:colOff>50800</xdr:colOff>
      <xdr:row>37</xdr:row>
      <xdr:rowOff>97003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3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145280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79745</xdr:rowOff>
    </xdr:from>
    <xdr:to>
      <xdr:col>50</xdr:col>
      <xdr:colOff>165100</xdr:colOff>
      <xdr:row>38</xdr:row>
      <xdr:rowOff>9896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233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1022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1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2456</xdr:rowOff>
    </xdr:from>
    <xdr:to>
      <xdr:col>46</xdr:col>
      <xdr:colOff>38100</xdr:colOff>
      <xdr:row>31</xdr:row>
      <xdr:rowOff>104056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31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95183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41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11590</xdr:rowOff>
    </xdr:from>
    <xdr:to>
      <xdr:col>41</xdr:col>
      <xdr:colOff>101600</xdr:colOff>
      <xdr:row>38</xdr:row>
      <xdr:rowOff>113190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104317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1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43071</xdr:rowOff>
    </xdr:from>
    <xdr:to>
      <xdr:col>36</xdr:col>
      <xdr:colOff>165100</xdr:colOff>
      <xdr:row>38</xdr:row>
      <xdr:rowOff>144671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5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135798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65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7308</xdr:rowOff>
    </xdr:from>
    <xdr:to>
      <xdr:col>54</xdr:col>
      <xdr:colOff>189865</xdr:colOff>
      <xdr:row>58</xdr:row>
      <xdr:rowOff>81102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51258"/>
          <a:ext cx="1270" cy="1273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84929</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81102</xdr:rowOff>
    </xdr:from>
    <xdr:to>
      <xdr:col>55</xdr:col>
      <xdr:colOff>88900</xdr:colOff>
      <xdr:row>58</xdr:row>
      <xdr:rowOff>81102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2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125435</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2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7308</xdr:rowOff>
    </xdr:from>
    <xdr:to>
      <xdr:col>55</xdr:col>
      <xdr:colOff>88900</xdr:colOff>
      <xdr:row>51</xdr:row>
      <xdr:rowOff>7308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51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40694</xdr:rowOff>
    </xdr:from>
    <xdr:to>
      <xdr:col>55</xdr:col>
      <xdr:colOff>0</xdr:colOff>
      <xdr:row>57</xdr:row>
      <xdr:rowOff>160056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813344"/>
          <a:ext cx="838200" cy="1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65730</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9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42853</xdr:rowOff>
    </xdr:from>
    <xdr:to>
      <xdr:col>55</xdr:col>
      <xdr:colOff>50800</xdr:colOff>
      <xdr:row>56</xdr:row>
      <xdr:rowOff>144453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4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162680</xdr:rowOff>
    </xdr:from>
    <xdr:to>
      <xdr:col>50</xdr:col>
      <xdr:colOff>114300</xdr:colOff>
      <xdr:row>57</xdr:row>
      <xdr:rowOff>40694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249530"/>
          <a:ext cx="889000" cy="56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122308</xdr:rowOff>
    </xdr:from>
    <xdr:to>
      <xdr:col>50</xdr:col>
      <xdr:colOff>165100</xdr:colOff>
      <xdr:row>56</xdr:row>
      <xdr:rowOff>52458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5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68985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162680</xdr:rowOff>
    </xdr:from>
    <xdr:to>
      <xdr:col>45</xdr:col>
      <xdr:colOff>177800</xdr:colOff>
      <xdr:row>55</xdr:row>
      <xdr:rowOff>26728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249530"/>
          <a:ext cx="889000" cy="20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147193</xdr:rowOff>
    </xdr:from>
    <xdr:to>
      <xdr:col>46</xdr:col>
      <xdr:colOff>38100</xdr:colOff>
      <xdr:row>56</xdr:row>
      <xdr:rowOff>77343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7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68470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6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26728</xdr:rowOff>
    </xdr:from>
    <xdr:to>
      <xdr:col>41</xdr:col>
      <xdr:colOff>50800</xdr:colOff>
      <xdr:row>56</xdr:row>
      <xdr:rowOff>114119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456478"/>
          <a:ext cx="889000" cy="25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90326</xdr:rowOff>
    </xdr:from>
    <xdr:to>
      <xdr:col>41</xdr:col>
      <xdr:colOff>101600</xdr:colOff>
      <xdr:row>56</xdr:row>
      <xdr:rowOff>20476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11603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1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147476</xdr:rowOff>
    </xdr:from>
    <xdr:to>
      <xdr:col>36</xdr:col>
      <xdr:colOff>165100</xdr:colOff>
      <xdr:row>56</xdr:row>
      <xdr:rowOff>77626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94153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3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109256</xdr:rowOff>
    </xdr:from>
    <xdr:to>
      <xdr:col>55</xdr:col>
      <xdr:colOff>50800</xdr:colOff>
      <xdr:row>58</xdr:row>
      <xdr:rowOff>39406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8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24183</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9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161344</xdr:rowOff>
    </xdr:from>
    <xdr:to>
      <xdr:col>50</xdr:col>
      <xdr:colOff>165100</xdr:colOff>
      <xdr:row>57</xdr:row>
      <xdr:rowOff>91494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6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82621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5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111880</xdr:rowOff>
    </xdr:from>
    <xdr:to>
      <xdr:col>46</xdr:col>
      <xdr:colOff>38100</xdr:colOff>
      <xdr:row>54</xdr:row>
      <xdr:rowOff>42030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1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58557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897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147378</xdr:rowOff>
    </xdr:from>
    <xdr:to>
      <xdr:col>41</xdr:col>
      <xdr:colOff>101600</xdr:colOff>
      <xdr:row>55</xdr:row>
      <xdr:rowOff>77528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40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94055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18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63319</xdr:rowOff>
    </xdr:from>
    <xdr:to>
      <xdr:col>36</xdr:col>
      <xdr:colOff>165100</xdr:colOff>
      <xdr:row>56</xdr:row>
      <xdr:rowOff>164919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66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156046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75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16925</xdr:rowOff>
    </xdr:from>
    <xdr:to>
      <xdr:col>54</xdr:col>
      <xdr:colOff>189865</xdr:colOff>
      <xdr:row>79</xdr:row>
      <xdr:rowOff>98862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18425"/>
          <a:ext cx="1270" cy="1624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102689</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7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98862</xdr:rowOff>
    </xdr:from>
    <xdr:to>
      <xdr:col>55</xdr:col>
      <xdr:colOff>88900</xdr:colOff>
      <xdr:row>79</xdr:row>
      <xdr:rowOff>98862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135052</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16925</xdr:rowOff>
    </xdr:from>
    <xdr:to>
      <xdr:col>55</xdr:col>
      <xdr:colOff>88900</xdr:colOff>
      <xdr:row>70</xdr:row>
      <xdr:rowOff>16925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1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96038</xdr:rowOff>
    </xdr:from>
    <xdr:to>
      <xdr:col>55</xdr:col>
      <xdr:colOff>0</xdr:colOff>
      <xdr:row>79</xdr:row>
      <xdr:rowOff>98487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640588"/>
          <a:ext cx="8382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61175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6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38298</xdr:rowOff>
    </xdr:from>
    <xdr:to>
      <xdr:col>55</xdr:col>
      <xdr:colOff>50800</xdr:colOff>
      <xdr:row>78</xdr:row>
      <xdr:rowOff>139898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96772</xdr:rowOff>
    </xdr:from>
    <xdr:to>
      <xdr:col>50</xdr:col>
      <xdr:colOff>114300</xdr:colOff>
      <xdr:row>79</xdr:row>
      <xdr:rowOff>98487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64132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162869</xdr:rowOff>
    </xdr:from>
    <xdr:to>
      <xdr:col>50</xdr:col>
      <xdr:colOff>165100</xdr:colOff>
      <xdr:row>78</xdr:row>
      <xdr:rowOff>93019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6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109546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3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83562</xdr:rowOff>
    </xdr:from>
    <xdr:to>
      <xdr:col>45</xdr:col>
      <xdr:colOff>177800</xdr:colOff>
      <xdr:row>79</xdr:row>
      <xdr:rowOff>96772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456662"/>
          <a:ext cx="889000" cy="18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5559</xdr:rowOff>
    </xdr:from>
    <xdr:to>
      <xdr:col>46</xdr:col>
      <xdr:colOff>38100</xdr:colOff>
      <xdr:row>78</xdr:row>
      <xdr:rowOff>107159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7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123686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5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58319</xdr:rowOff>
    </xdr:from>
    <xdr:to>
      <xdr:col>41</xdr:col>
      <xdr:colOff>50800</xdr:colOff>
      <xdr:row>78</xdr:row>
      <xdr:rowOff>83562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31419"/>
          <a:ext cx="889000" cy="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130211</xdr:rowOff>
    </xdr:from>
    <xdr:to>
      <xdr:col>41</xdr:col>
      <xdr:colOff>101600</xdr:colOff>
      <xdr:row>78</xdr:row>
      <xdr:rowOff>60361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76888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151749</xdr:rowOff>
    </xdr:from>
    <xdr:to>
      <xdr:col>36</xdr:col>
      <xdr:colOff>165100</xdr:colOff>
      <xdr:row>78</xdr:row>
      <xdr:rowOff>81899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98426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45238</xdr:rowOff>
    </xdr:from>
    <xdr:to>
      <xdr:col>55</xdr:col>
      <xdr:colOff>50800</xdr:colOff>
      <xdr:row>79</xdr:row>
      <xdr:rowOff>146838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131615</xdr:rowOff>
    </xdr:from>
    <xdr:ext cx="378565"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504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47687</xdr:rowOff>
    </xdr:from>
    <xdr:to>
      <xdr:col>50</xdr:col>
      <xdr:colOff>165100</xdr:colOff>
      <xdr:row>79</xdr:row>
      <xdr:rowOff>149287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9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140414</xdr:rowOff>
    </xdr:from>
    <xdr:ext cx="31393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82333" y="13684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45972</xdr:rowOff>
    </xdr:from>
    <xdr:to>
      <xdr:col>46</xdr:col>
      <xdr:colOff>38100</xdr:colOff>
      <xdr:row>79</xdr:row>
      <xdr:rowOff>147572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9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138699</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683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32762</xdr:rowOff>
    </xdr:from>
    <xdr:to>
      <xdr:col>41</xdr:col>
      <xdr:colOff>101600</xdr:colOff>
      <xdr:row>78</xdr:row>
      <xdr:rowOff>134362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0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125489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4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7519</xdr:rowOff>
    </xdr:from>
    <xdr:to>
      <xdr:col>36</xdr:col>
      <xdr:colOff>165100</xdr:colOff>
      <xdr:row>78</xdr:row>
      <xdr:rowOff>109119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100246</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47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161874</xdr:rowOff>
    </xdr:from>
    <xdr:to>
      <xdr:col>54</xdr:col>
      <xdr:colOff>189865</xdr:colOff>
      <xdr:row>98</xdr:row>
      <xdr:rowOff>151963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92374"/>
          <a:ext cx="1270" cy="136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155790</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151963</xdr:rowOff>
    </xdr:from>
    <xdr:to>
      <xdr:col>55</xdr:col>
      <xdr:colOff>88900</xdr:colOff>
      <xdr:row>98</xdr:row>
      <xdr:rowOff>151963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5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108551</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6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161874</xdr:rowOff>
    </xdr:from>
    <xdr:to>
      <xdr:col>55</xdr:col>
      <xdr:colOff>88900</xdr:colOff>
      <xdr:row>90</xdr:row>
      <xdr:rowOff>161874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9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123583</xdr:rowOff>
    </xdr:from>
    <xdr:to>
      <xdr:col>55</xdr:col>
      <xdr:colOff>0</xdr:colOff>
      <xdr:row>97</xdr:row>
      <xdr:rowOff>117411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582783"/>
          <a:ext cx="838200" cy="16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125803</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41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102926</xdr:rowOff>
    </xdr:from>
    <xdr:to>
      <xdr:col>55</xdr:col>
      <xdr:colOff>50800</xdr:colOff>
      <xdr:row>97</xdr:row>
      <xdr:rowOff>33076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6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91123</xdr:rowOff>
    </xdr:from>
    <xdr:to>
      <xdr:col>50</xdr:col>
      <xdr:colOff>114300</xdr:colOff>
      <xdr:row>96</xdr:row>
      <xdr:rowOff>123583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550323"/>
          <a:ext cx="889000" cy="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25806</xdr:rowOff>
    </xdr:from>
    <xdr:to>
      <xdr:col>50</xdr:col>
      <xdr:colOff>165100</xdr:colOff>
      <xdr:row>96</xdr:row>
      <xdr:rowOff>127406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143933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2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91123</xdr:rowOff>
    </xdr:from>
    <xdr:to>
      <xdr:col>45</xdr:col>
      <xdr:colOff>177800</xdr:colOff>
      <xdr:row>96</xdr:row>
      <xdr:rowOff>127732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550323"/>
          <a:ext cx="889000" cy="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72033</xdr:rowOff>
    </xdr:from>
    <xdr:to>
      <xdr:col>46</xdr:col>
      <xdr:colOff>38100</xdr:colOff>
      <xdr:row>97</xdr:row>
      <xdr:rowOff>2183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164760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2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127732</xdr:rowOff>
    </xdr:from>
    <xdr:to>
      <xdr:col>41</xdr:col>
      <xdr:colOff>50800</xdr:colOff>
      <xdr:row>97</xdr:row>
      <xdr:rowOff>18836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586932"/>
          <a:ext cx="889000" cy="6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149762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19280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0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66611</xdr:rowOff>
    </xdr:from>
    <xdr:to>
      <xdr:col>55</xdr:col>
      <xdr:colOff>50800</xdr:colOff>
      <xdr:row>97</xdr:row>
      <xdr:rowOff>168211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9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45038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7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72783</xdr:rowOff>
    </xdr:from>
    <xdr:to>
      <xdr:col>50</xdr:col>
      <xdr:colOff>165100</xdr:colOff>
      <xdr:row>97</xdr:row>
      <xdr:rowOff>2933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3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165510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2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40323</xdr:rowOff>
    </xdr:from>
    <xdr:to>
      <xdr:col>46</xdr:col>
      <xdr:colOff>38100</xdr:colOff>
      <xdr:row>96</xdr:row>
      <xdr:rowOff>141923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4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158450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27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76932</xdr:rowOff>
    </xdr:from>
    <xdr:to>
      <xdr:col>41</xdr:col>
      <xdr:colOff>101600</xdr:colOff>
      <xdr:row>97</xdr:row>
      <xdr:rowOff>7082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169659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2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139486</xdr:rowOff>
    </xdr:from>
    <xdr:to>
      <xdr:col>36</xdr:col>
      <xdr:colOff>165100</xdr:colOff>
      <xdr:row>97</xdr:row>
      <xdr:rowOff>69636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9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60763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9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99385</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242885"/>
          <a:ext cx="1269" cy="1542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109940</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96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46062</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99385</xdr:rowOff>
    </xdr:from>
    <xdr:to>
      <xdr:col>86</xdr:col>
      <xdr:colOff>25400</xdr:colOff>
      <xdr:row>30</xdr:row>
      <xdr:rowOff>99385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24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27391</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4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4514</xdr:rowOff>
    </xdr:from>
    <xdr:to>
      <xdr:col>85</xdr:col>
      <xdr:colOff>177800</xdr:colOff>
      <xdr:row>39</xdr:row>
      <xdr:rowOff>106114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162623</xdr:rowOff>
    </xdr:from>
    <xdr:to>
      <xdr:col>81</xdr:col>
      <xdr:colOff>101600</xdr:colOff>
      <xdr:row>39</xdr:row>
      <xdr:rowOff>92773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109300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157137</xdr:rowOff>
    </xdr:from>
    <xdr:to>
      <xdr:col>76</xdr:col>
      <xdr:colOff>165100</xdr:colOff>
      <xdr:row>39</xdr:row>
      <xdr:rowOff>87287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103814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81145</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67695"/>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160517</xdr:rowOff>
    </xdr:from>
    <xdr:to>
      <xdr:col>72</xdr:col>
      <xdr:colOff>38100</xdr:colOff>
      <xdr:row>39</xdr:row>
      <xdr:rowOff>90667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107194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10065</xdr:rowOff>
    </xdr:from>
    <xdr:to>
      <xdr:col>67</xdr:col>
      <xdr:colOff>101600</xdr:colOff>
      <xdr:row>39</xdr:row>
      <xdr:rowOff>111665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128192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7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154390</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69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30345</xdr:rowOff>
    </xdr:from>
    <xdr:to>
      <xdr:col>67</xdr:col>
      <xdr:colOff>101600</xdr:colOff>
      <xdr:row>39</xdr:row>
      <xdr:rowOff>131945</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1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123072</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80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83255</xdr:rowOff>
    </xdr:from>
    <xdr:to>
      <xdr:col>85</xdr:col>
      <xdr:colOff>126364</xdr:colOff>
      <xdr:row>78</xdr:row>
      <xdr:rowOff>22219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84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26046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3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22219</xdr:rowOff>
    </xdr:from>
    <xdr:to>
      <xdr:col>86</xdr:col>
      <xdr:colOff>25400</xdr:colOff>
      <xdr:row>78</xdr:row>
      <xdr:rowOff>22219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39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29932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83255</xdr:rowOff>
    </xdr:from>
    <xdr:to>
      <xdr:col>86</xdr:col>
      <xdr:colOff>25400</xdr:colOff>
      <xdr:row>70</xdr:row>
      <xdr:rowOff>83255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8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16828</xdr:rowOff>
    </xdr:from>
    <xdr:to>
      <xdr:col>85</xdr:col>
      <xdr:colOff>127000</xdr:colOff>
      <xdr:row>75</xdr:row>
      <xdr:rowOff>83007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2875578"/>
          <a:ext cx="83820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151033</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3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1156</xdr:rowOff>
    </xdr:from>
    <xdr:to>
      <xdr:col>85</xdr:col>
      <xdr:colOff>177800</xdr:colOff>
      <xdr:row>75</xdr:row>
      <xdr:rowOff>102756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83007</xdr:rowOff>
    </xdr:from>
    <xdr:to>
      <xdr:col>81</xdr:col>
      <xdr:colOff>50800</xdr:colOff>
      <xdr:row>75</xdr:row>
      <xdr:rowOff>149720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2941757"/>
          <a:ext cx="889000" cy="6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30969</xdr:rowOff>
    </xdr:from>
    <xdr:to>
      <xdr:col>81</xdr:col>
      <xdr:colOff>101600</xdr:colOff>
      <xdr:row>75</xdr:row>
      <xdr:rowOff>132569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149096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149720</xdr:rowOff>
    </xdr:from>
    <xdr:to>
      <xdr:col>76</xdr:col>
      <xdr:colOff>114300</xdr:colOff>
      <xdr:row>76</xdr:row>
      <xdr:rowOff>12522</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008470"/>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84709</xdr:rowOff>
    </xdr:from>
    <xdr:to>
      <xdr:col>76</xdr:col>
      <xdr:colOff>165100</xdr:colOff>
      <xdr:row>76</xdr:row>
      <xdr:rowOff>14858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31386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12522</xdr:rowOff>
    </xdr:from>
    <xdr:to>
      <xdr:col>71</xdr:col>
      <xdr:colOff>177800</xdr:colOff>
      <xdr:row>76</xdr:row>
      <xdr:rowOff>28544</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042722"/>
          <a:ext cx="889000" cy="1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13348</xdr:rowOff>
    </xdr:from>
    <xdr:to>
      <xdr:col>72</xdr:col>
      <xdr:colOff>38100</xdr:colOff>
      <xdr:row>75</xdr:row>
      <xdr:rowOff>114948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131475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7385</xdr:rowOff>
    </xdr:from>
    <xdr:to>
      <xdr:col>67</xdr:col>
      <xdr:colOff>101600</xdr:colOff>
      <xdr:row>75</xdr:row>
      <xdr:rowOff>108985</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125512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137478</xdr:rowOff>
    </xdr:from>
    <xdr:to>
      <xdr:col>85</xdr:col>
      <xdr:colOff>177800</xdr:colOff>
      <xdr:row>75</xdr:row>
      <xdr:rowOff>67628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82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160355</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67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32207</xdr:rowOff>
    </xdr:from>
    <xdr:to>
      <xdr:col>81</xdr:col>
      <xdr:colOff>101600</xdr:colOff>
      <xdr:row>75</xdr:row>
      <xdr:rowOff>133807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8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124934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98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98920</xdr:rowOff>
    </xdr:from>
    <xdr:to>
      <xdr:col>76</xdr:col>
      <xdr:colOff>165100</xdr:colOff>
      <xdr:row>76</xdr:row>
      <xdr:rowOff>29071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9576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20197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05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133172</xdr:rowOff>
    </xdr:from>
    <xdr:to>
      <xdr:col>72</xdr:col>
      <xdr:colOff>38100</xdr:colOff>
      <xdr:row>76</xdr:row>
      <xdr:rowOff>63323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9919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54449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08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149194</xdr:rowOff>
    </xdr:from>
    <xdr:to>
      <xdr:col>67</xdr:col>
      <xdr:colOff>101600</xdr:colOff>
      <xdr:row>76</xdr:row>
      <xdr:rowOff>79344</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00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70471</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10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156969</xdr:rowOff>
    </xdr:from>
    <xdr:to>
      <xdr:col>85</xdr:col>
      <xdr:colOff>126364</xdr:colOff>
      <xdr:row>98</xdr:row>
      <xdr:rowOff>139294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758919"/>
          <a:ext cx="1269" cy="118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143121</xdr:rowOff>
    </xdr:from>
    <xdr:ext cx="313932"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5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139294</xdr:rowOff>
    </xdr:from>
    <xdr:to>
      <xdr:col>86</xdr:col>
      <xdr:colOff>25400</xdr:colOff>
      <xdr:row>98</xdr:row>
      <xdr:rowOff>139294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4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103646</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53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156969</xdr:rowOff>
    </xdr:from>
    <xdr:to>
      <xdr:col>86</xdr:col>
      <xdr:colOff>25400</xdr:colOff>
      <xdr:row>91</xdr:row>
      <xdr:rowOff>156969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75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103037</xdr:rowOff>
    </xdr:from>
    <xdr:to>
      <xdr:col>85</xdr:col>
      <xdr:colOff>127000</xdr:colOff>
      <xdr:row>97</xdr:row>
      <xdr:rowOff>121174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733687"/>
          <a:ext cx="838200" cy="1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104492</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735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126065</xdr:rowOff>
    </xdr:from>
    <xdr:to>
      <xdr:col>85</xdr:col>
      <xdr:colOff>177800</xdr:colOff>
      <xdr:row>98</xdr:row>
      <xdr:rowOff>56215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121174</xdr:rowOff>
    </xdr:from>
    <xdr:to>
      <xdr:col>81</xdr:col>
      <xdr:colOff>50800</xdr:colOff>
      <xdr:row>98</xdr:row>
      <xdr:rowOff>6353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751824"/>
          <a:ext cx="889000" cy="5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125513</xdr:rowOff>
    </xdr:from>
    <xdr:to>
      <xdr:col>81</xdr:col>
      <xdr:colOff>101600</xdr:colOff>
      <xdr:row>98</xdr:row>
      <xdr:rowOff>55663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46790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6353</xdr:rowOff>
    </xdr:from>
    <xdr:to>
      <xdr:col>76</xdr:col>
      <xdr:colOff>114300</xdr:colOff>
      <xdr:row>98</xdr:row>
      <xdr:rowOff>66813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808453"/>
          <a:ext cx="889000" cy="6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12159</xdr:rowOff>
    </xdr:from>
    <xdr:to>
      <xdr:col>76</xdr:col>
      <xdr:colOff>165100</xdr:colOff>
      <xdr:row>98</xdr:row>
      <xdr:rowOff>113759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104886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66813</xdr:rowOff>
    </xdr:from>
    <xdr:to>
      <xdr:col>71</xdr:col>
      <xdr:colOff>177800</xdr:colOff>
      <xdr:row>98</xdr:row>
      <xdr:rowOff>105784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868913"/>
          <a:ext cx="889000" cy="3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22862</xdr:rowOff>
    </xdr:from>
    <xdr:to>
      <xdr:col>72</xdr:col>
      <xdr:colOff>38100</xdr:colOff>
      <xdr:row>98</xdr:row>
      <xdr:rowOff>124462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115589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91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6677</xdr:rowOff>
    </xdr:from>
    <xdr:to>
      <xdr:col>67</xdr:col>
      <xdr:colOff>101600</xdr:colOff>
      <xdr:row>98</xdr:row>
      <xdr:rowOff>108277</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124804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8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52237</xdr:rowOff>
    </xdr:from>
    <xdr:to>
      <xdr:col>85</xdr:col>
      <xdr:colOff>177800</xdr:colOff>
      <xdr:row>97</xdr:row>
      <xdr:rowOff>153837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68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75114</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53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70374</xdr:rowOff>
    </xdr:from>
    <xdr:to>
      <xdr:col>81</xdr:col>
      <xdr:colOff>101600</xdr:colOff>
      <xdr:row>98</xdr:row>
      <xdr:rowOff>524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70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17051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47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127003</xdr:rowOff>
    </xdr:from>
    <xdr:to>
      <xdr:col>76</xdr:col>
      <xdr:colOff>165100</xdr:colOff>
      <xdr:row>98</xdr:row>
      <xdr:rowOff>57153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75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73680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5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16013</xdr:rowOff>
    </xdr:from>
    <xdr:to>
      <xdr:col>72</xdr:col>
      <xdr:colOff>38100</xdr:colOff>
      <xdr:row>98</xdr:row>
      <xdr:rowOff>117613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134140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5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54984</xdr:rowOff>
    </xdr:from>
    <xdr:to>
      <xdr:col>67</xdr:col>
      <xdr:colOff>101600</xdr:colOff>
      <xdr:row>98</xdr:row>
      <xdr:rowOff>156584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5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147711</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94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132271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275771"/>
          <a:ext cx="1269" cy="145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78948</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0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132271</xdr:rowOff>
    </xdr:from>
    <xdr:to>
      <xdr:col>116</xdr:col>
      <xdr:colOff>152400</xdr:colOff>
      <xdr:row>30</xdr:row>
      <xdr:rowOff>132271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27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19194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191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167767</xdr:rowOff>
    </xdr:from>
    <xdr:to>
      <xdr:col>116</xdr:col>
      <xdr:colOff>114300</xdr:colOff>
      <xdr:row>37</xdr:row>
      <xdr:rowOff>97917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147003</xdr:rowOff>
    </xdr:from>
    <xdr:to>
      <xdr:col>112</xdr:col>
      <xdr:colOff>38100</xdr:colOff>
      <xdr:row>37</xdr:row>
      <xdr:rowOff>77153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93680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73470</xdr:rowOff>
    </xdr:from>
    <xdr:to>
      <xdr:col>107</xdr:col>
      <xdr:colOff>101600</xdr:colOff>
      <xdr:row>37</xdr:row>
      <xdr:rowOff>3620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20147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88138</xdr:rowOff>
    </xdr:from>
    <xdr:to>
      <xdr:col>102</xdr:col>
      <xdr:colOff>165100</xdr:colOff>
      <xdr:row>38</xdr:row>
      <xdr:rowOff>18288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34815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136144</xdr:rowOff>
    </xdr:from>
    <xdr:to>
      <xdr:col>98</xdr:col>
      <xdr:colOff>38100</xdr:colOff>
      <xdr:row>38</xdr:row>
      <xdr:rowOff>66294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82821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18415</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590915"/>
          <a:ext cx="1269" cy="1569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136542</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3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18415</xdr:rowOff>
    </xdr:from>
    <xdr:to>
      <xdr:col>116</xdr:col>
      <xdr:colOff>152400</xdr:colOff>
      <xdr:row>50</xdr:row>
      <xdr:rowOff>18415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59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33799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634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10922</xdr:rowOff>
    </xdr:from>
    <xdr:to>
      <xdr:col>116</xdr:col>
      <xdr:colOff>114300</xdr:colOff>
      <xdr:row>57</xdr:row>
      <xdr:rowOff>112522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168910</xdr:rowOff>
    </xdr:from>
    <xdr:to>
      <xdr:col>112</xdr:col>
      <xdr:colOff>38100</xdr:colOff>
      <xdr:row>57</xdr:row>
      <xdr:rowOff>99060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115587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54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168529</xdr:rowOff>
    </xdr:from>
    <xdr:to>
      <xdr:col>107</xdr:col>
      <xdr:colOff>101600</xdr:colOff>
      <xdr:row>57</xdr:row>
      <xdr:rowOff>98679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115206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64897</xdr:rowOff>
    </xdr:from>
    <xdr:to>
      <xdr:col>102</xdr:col>
      <xdr:colOff>165100</xdr:colOff>
      <xdr:row>57</xdr:row>
      <xdr:rowOff>166497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11574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28067</xdr:rowOff>
    </xdr:from>
    <xdr:to>
      <xdr:col>98</xdr:col>
      <xdr:colOff>38100</xdr:colOff>
      <xdr:row>57</xdr:row>
      <xdr:rowOff>129667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146194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83853</xdr:rowOff>
    </xdr:from>
    <xdr:to>
      <xdr:col>116</xdr:col>
      <xdr:colOff>62864</xdr:colOff>
      <xdr:row>78</xdr:row>
      <xdr:rowOff>154970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256803"/>
          <a:ext cx="1269" cy="127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158797</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154970</xdr:rowOff>
    </xdr:from>
    <xdr:to>
      <xdr:col>116</xdr:col>
      <xdr:colOff>152400</xdr:colOff>
      <xdr:row>78</xdr:row>
      <xdr:rowOff>154970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2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30530</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03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83853</xdr:rowOff>
    </xdr:from>
    <xdr:to>
      <xdr:col>116</xdr:col>
      <xdr:colOff>152400</xdr:colOff>
      <xdr:row>71</xdr:row>
      <xdr:rowOff>83853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256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107421</xdr:rowOff>
    </xdr:from>
    <xdr:to>
      <xdr:col>116</xdr:col>
      <xdr:colOff>63500</xdr:colOff>
      <xdr:row>75</xdr:row>
      <xdr:rowOff>140020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966171"/>
          <a:ext cx="838200" cy="3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111538</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7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133111</xdr:rowOff>
    </xdr:from>
    <xdr:to>
      <xdr:col>116</xdr:col>
      <xdr:colOff>114300</xdr:colOff>
      <xdr:row>76</xdr:row>
      <xdr:rowOff>63261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140020</xdr:rowOff>
    </xdr:from>
    <xdr:to>
      <xdr:col>111</xdr:col>
      <xdr:colOff>177800</xdr:colOff>
      <xdr:row>76</xdr:row>
      <xdr:rowOff>20690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998770"/>
          <a:ext cx="8890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166030</xdr:rowOff>
    </xdr:from>
    <xdr:to>
      <xdr:col>112</xdr:col>
      <xdr:colOff>38100</xdr:colOff>
      <xdr:row>76</xdr:row>
      <xdr:rowOff>96180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87307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34453</xdr:rowOff>
    </xdr:from>
    <xdr:to>
      <xdr:col>107</xdr:col>
      <xdr:colOff>50800</xdr:colOff>
      <xdr:row>76</xdr:row>
      <xdr:rowOff>20690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893203"/>
          <a:ext cx="889000" cy="15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6787</xdr:rowOff>
    </xdr:from>
    <xdr:to>
      <xdr:col>107</xdr:col>
      <xdr:colOff>101600</xdr:colOff>
      <xdr:row>76</xdr:row>
      <xdr:rowOff>108387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99514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34453</xdr:rowOff>
    </xdr:from>
    <xdr:to>
      <xdr:col>102</xdr:col>
      <xdr:colOff>114300</xdr:colOff>
      <xdr:row>75</xdr:row>
      <xdr:rowOff>66617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893203"/>
          <a:ext cx="8890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58931</xdr:rowOff>
    </xdr:from>
    <xdr:to>
      <xdr:col>102</xdr:col>
      <xdr:colOff>165100</xdr:colOff>
      <xdr:row>75</xdr:row>
      <xdr:rowOff>160530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151658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5095</xdr:rowOff>
    </xdr:from>
    <xdr:to>
      <xdr:col>98</xdr:col>
      <xdr:colOff>38100</xdr:colOff>
      <xdr:row>75</xdr:row>
      <xdr:rowOff>106695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123222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56621</xdr:rowOff>
    </xdr:from>
    <xdr:to>
      <xdr:col>116</xdr:col>
      <xdr:colOff>114300</xdr:colOff>
      <xdr:row>75</xdr:row>
      <xdr:rowOff>158221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91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79498</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76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89220</xdr:rowOff>
    </xdr:from>
    <xdr:to>
      <xdr:col>112</xdr:col>
      <xdr:colOff>38100</xdr:colOff>
      <xdr:row>76</xdr:row>
      <xdr:rowOff>19369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9479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35897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72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141341</xdr:rowOff>
    </xdr:from>
    <xdr:to>
      <xdr:col>107</xdr:col>
      <xdr:colOff>101600</xdr:colOff>
      <xdr:row>76</xdr:row>
      <xdr:rowOff>71490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0000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88018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7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155103</xdr:rowOff>
    </xdr:from>
    <xdr:to>
      <xdr:col>102</xdr:col>
      <xdr:colOff>165100</xdr:colOff>
      <xdr:row>75</xdr:row>
      <xdr:rowOff>85253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84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101780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61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15817</xdr:rowOff>
    </xdr:from>
    <xdr:to>
      <xdr:col>98</xdr:col>
      <xdr:colOff>38100</xdr:colOff>
      <xdr:row>75</xdr:row>
      <xdr:rowOff>117417</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8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108544</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96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４６２千円となっている。主な構成科目である扶助費は、令和３年度に実施した子育て世帯臨時特別給付金事業や住民税非課税世帯等臨時特別給付金給付事業が終了したことにより大きく減少した。人件費については、会計年度任用職員給料給料が勤続年数によるベースアップもあり、前年度比微増した。また、補助費等については、前年度比１１．２％増加した。これは、令和４年度に物価高騰に伴う生活支援として、エネルギー価格高騰対策生活支援者支援事業や、消費活性化マイナンバー普及支援事業、大学生等支援事業等を実施したため、増加した。普通建設事業費については、令和３年度に実施した庁舎機械設備改修工事や町テレワーク施設改修、防災行政無線デジタル化整備（事故繰越）の完了に伴い前年度比減となった。物件費については、微減したが事務事業の見直し等により抑制に努める必要がある。当町が保有する公共施設の総延床面積を人口で割ると、町民一人当たりの延床面積は５．２３㎡</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人であり、岐阜県平均の５．７５㎡</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人を若干下回るものの全国平均の３．４２㎡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を大きく上回り、築３０年以上経過した施設は全体の８割を超えている現状から、今後も維持補修費や普通建設事業費のうち更新整備が増加することが考えられる。公共施設の維持管理には、地方債の発行が見込まれるため、令和３年度に策定した養老町公共施設等総合管理計画に基づき、施設の維持管理方法の見直しを検討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26,858
26,196
72.29
13,477,033
12,396,961
1,065,169
7,028,125
10,616,307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74930</xdr:rowOff>
    </xdr:from>
    <xdr:to>
      <xdr:col>24</xdr:col>
      <xdr:colOff>62865</xdr:colOff>
      <xdr:row>38</xdr:row>
      <xdr:rowOff>57404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18430"/>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21607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74930</xdr:rowOff>
    </xdr:from>
    <xdr:to>
      <xdr:col>24</xdr:col>
      <xdr:colOff>152400</xdr:colOff>
      <xdr:row>30</xdr:row>
      <xdr:rowOff>74930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1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61595</xdr:rowOff>
    </xdr:from>
    <xdr:to>
      <xdr:col>24</xdr:col>
      <xdr:colOff>63500</xdr:colOff>
      <xdr:row>35</xdr:row>
      <xdr:rowOff>80645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6234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138447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96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31115</xdr:rowOff>
    </xdr:from>
    <xdr:to>
      <xdr:col>19</xdr:col>
      <xdr:colOff>177800</xdr:colOff>
      <xdr:row>35</xdr:row>
      <xdr:rowOff>61595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318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108331</xdr:rowOff>
    </xdr:from>
    <xdr:to>
      <xdr:col>20</xdr:col>
      <xdr:colOff>38100</xdr:colOff>
      <xdr:row>35</xdr:row>
      <xdr:rowOff>38481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55008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31115</xdr:rowOff>
    </xdr:from>
    <xdr:to>
      <xdr:col>15</xdr:col>
      <xdr:colOff>50800</xdr:colOff>
      <xdr:row>35</xdr:row>
      <xdr:rowOff>121793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31865"/>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125476</xdr:rowOff>
    </xdr:from>
    <xdr:to>
      <xdr:col>15</xdr:col>
      <xdr:colOff>101600</xdr:colOff>
      <xdr:row>35</xdr:row>
      <xdr:rowOff>55626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72153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110744</xdr:rowOff>
    </xdr:from>
    <xdr:to>
      <xdr:col>10</xdr:col>
      <xdr:colOff>114300</xdr:colOff>
      <xdr:row>35</xdr:row>
      <xdr:rowOff>121793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149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58420</xdr:rowOff>
    </xdr:from>
    <xdr:to>
      <xdr:col>10</xdr:col>
      <xdr:colOff>165100</xdr:colOff>
      <xdr:row>34</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24130</xdr:rowOff>
    </xdr:from>
    <xdr:to>
      <xdr:col>6</xdr:col>
      <xdr:colOff>38100</xdr:colOff>
      <xdr:row>34</xdr:row>
      <xdr:rowOff>125730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142257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8272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0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10795</xdr:rowOff>
    </xdr:from>
    <xdr:to>
      <xdr:col>20</xdr:col>
      <xdr:colOff>38100</xdr:colOff>
      <xdr:row>35</xdr:row>
      <xdr:rowOff>112395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103522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0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151765</xdr:rowOff>
    </xdr:from>
    <xdr:to>
      <xdr:col>15</xdr:col>
      <xdr:colOff>101600</xdr:colOff>
      <xdr:row>35</xdr:row>
      <xdr:rowOff>81915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73042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7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70993</xdr:rowOff>
    </xdr:from>
    <xdr:to>
      <xdr:col>10</xdr:col>
      <xdr:colOff>165100</xdr:colOff>
      <xdr:row>36</xdr:row>
      <xdr:rowOff>1143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163720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59944</xdr:rowOff>
    </xdr:from>
    <xdr:to>
      <xdr:col>6</xdr:col>
      <xdr:colOff>38100</xdr:colOff>
      <xdr:row>35</xdr:row>
      <xdr:rowOff>161544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152671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33561</xdr:rowOff>
    </xdr:from>
    <xdr:to>
      <xdr:col>24</xdr:col>
      <xdr:colOff>62865</xdr:colOff>
      <xdr:row>58</xdr:row>
      <xdr:rowOff>60644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7511"/>
          <a:ext cx="1270" cy="1227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64471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60644</xdr:rowOff>
    </xdr:from>
    <xdr:to>
      <xdr:col>24</xdr:col>
      <xdr:colOff>152400</xdr:colOff>
      <xdr:row>58</xdr:row>
      <xdr:rowOff>60644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0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151688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33561</xdr:rowOff>
    </xdr:from>
    <xdr:to>
      <xdr:col>24</xdr:col>
      <xdr:colOff>152400</xdr:colOff>
      <xdr:row>51</xdr:row>
      <xdr:rowOff>33561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54659</xdr:rowOff>
    </xdr:from>
    <xdr:to>
      <xdr:col>24</xdr:col>
      <xdr:colOff>63500</xdr:colOff>
      <xdr:row>57</xdr:row>
      <xdr:rowOff>65129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27309"/>
          <a:ext cx="8382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37120</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58693</xdr:rowOff>
    </xdr:from>
    <xdr:to>
      <xdr:col>24</xdr:col>
      <xdr:colOff>114300</xdr:colOff>
      <xdr:row>57</xdr:row>
      <xdr:rowOff>160293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56897</xdr:rowOff>
    </xdr:from>
    <xdr:to>
      <xdr:col>19</xdr:col>
      <xdr:colOff>177800</xdr:colOff>
      <xdr:row>57</xdr:row>
      <xdr:rowOff>54659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58097"/>
          <a:ext cx="889000" cy="16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65846</xdr:rowOff>
    </xdr:from>
    <xdr:to>
      <xdr:col>20</xdr:col>
      <xdr:colOff>38100</xdr:colOff>
      <xdr:row>57</xdr:row>
      <xdr:rowOff>167446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158573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56897</xdr:rowOff>
    </xdr:from>
    <xdr:to>
      <xdr:col>15</xdr:col>
      <xdr:colOff>50800</xdr:colOff>
      <xdr:row>57</xdr:row>
      <xdr:rowOff>169114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58097"/>
          <a:ext cx="889000" cy="2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49899</xdr:rowOff>
    </xdr:from>
    <xdr:to>
      <xdr:col>15</xdr:col>
      <xdr:colOff>101600</xdr:colOff>
      <xdr:row>56</xdr:row>
      <xdr:rowOff>151499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142626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169114</xdr:rowOff>
    </xdr:from>
    <xdr:to>
      <xdr:col>10</xdr:col>
      <xdr:colOff>114300</xdr:colOff>
      <xdr:row>58</xdr:row>
      <xdr:rowOff>8993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41764"/>
          <a:ext cx="8890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111136</xdr:rowOff>
    </xdr:from>
    <xdr:to>
      <xdr:col>10</xdr:col>
      <xdr:colOff>165100</xdr:colOff>
      <xdr:row>58</xdr:row>
      <xdr:rowOff>41286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57813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5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98472</xdr:rowOff>
    </xdr:from>
    <xdr:to>
      <xdr:col>6</xdr:col>
      <xdr:colOff>38100</xdr:colOff>
      <xdr:row>58</xdr:row>
      <xdr:rowOff>28622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45149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14329</xdr:rowOff>
    </xdr:from>
    <xdr:to>
      <xdr:col>24</xdr:col>
      <xdr:colOff>114300</xdr:colOff>
      <xdr:row>57</xdr:row>
      <xdr:rowOff>115929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8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37206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3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3859</xdr:rowOff>
    </xdr:from>
    <xdr:to>
      <xdr:col>20</xdr:col>
      <xdr:colOff>38100</xdr:colOff>
      <xdr:row>57</xdr:row>
      <xdr:rowOff>105459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7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121986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55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6097</xdr:rowOff>
    </xdr:from>
    <xdr:to>
      <xdr:col>15</xdr:col>
      <xdr:colOff>101600</xdr:colOff>
      <xdr:row>56</xdr:row>
      <xdr:rowOff>107697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0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124224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8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118314</xdr:rowOff>
    </xdr:from>
    <xdr:to>
      <xdr:col>10</xdr:col>
      <xdr:colOff>165100</xdr:colOff>
      <xdr:row>58</xdr:row>
      <xdr:rowOff>48464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39591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8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129643</xdr:rowOff>
    </xdr:from>
    <xdr:to>
      <xdr:col>6</xdr:col>
      <xdr:colOff>38100</xdr:colOff>
      <xdr:row>58</xdr:row>
      <xdr:rowOff>59793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0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50920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9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33604</xdr:rowOff>
    </xdr:from>
    <xdr:to>
      <xdr:col>24</xdr:col>
      <xdr:colOff>62865</xdr:colOff>
      <xdr:row>79</xdr:row>
      <xdr:rowOff>3594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35104"/>
          <a:ext cx="1270" cy="15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7421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5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3594</xdr:rowOff>
    </xdr:from>
    <xdr:to>
      <xdr:col>24</xdr:col>
      <xdr:colOff>152400</xdr:colOff>
      <xdr:row>79</xdr:row>
      <xdr:rowOff>3594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4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151731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33604</xdr:rowOff>
    </xdr:from>
    <xdr:to>
      <xdr:col>24</xdr:col>
      <xdr:colOff>152400</xdr:colOff>
      <xdr:row>70</xdr:row>
      <xdr:rowOff>33604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3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161037</xdr:rowOff>
    </xdr:from>
    <xdr:to>
      <xdr:col>24</xdr:col>
      <xdr:colOff>63500</xdr:colOff>
      <xdr:row>77</xdr:row>
      <xdr:rowOff>154482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191237"/>
          <a:ext cx="838200" cy="16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4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163094</xdr:rowOff>
    </xdr:from>
    <xdr:to>
      <xdr:col>24</xdr:col>
      <xdr:colOff>114300</xdr:colOff>
      <xdr:row>77</xdr:row>
      <xdr:rowOff>93244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161037</xdr:rowOff>
    </xdr:from>
    <xdr:to>
      <xdr:col>19</xdr:col>
      <xdr:colOff>177800</xdr:colOff>
      <xdr:row>78</xdr:row>
      <xdr:rowOff>112077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91237"/>
          <a:ext cx="889000" cy="29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30862</xdr:rowOff>
    </xdr:from>
    <xdr:to>
      <xdr:col>20</xdr:col>
      <xdr:colOff>38100</xdr:colOff>
      <xdr:row>76</xdr:row>
      <xdr:rowOff>132462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148988</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20180</xdr:rowOff>
    </xdr:from>
    <xdr:to>
      <xdr:col>15</xdr:col>
      <xdr:colOff>50800</xdr:colOff>
      <xdr:row>78</xdr:row>
      <xdr:rowOff>112077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93280"/>
          <a:ext cx="8890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169850</xdr:rowOff>
    </xdr:from>
    <xdr:to>
      <xdr:col>15</xdr:col>
      <xdr:colOff>101600</xdr:colOff>
      <xdr:row>78</xdr:row>
      <xdr:rowOff>100000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116527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20180</xdr:rowOff>
    </xdr:from>
    <xdr:to>
      <xdr:col>10</xdr:col>
      <xdr:colOff>114300</xdr:colOff>
      <xdr:row>79</xdr:row>
      <xdr:rowOff>74510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93280"/>
          <a:ext cx="889000" cy="2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40233</xdr:rowOff>
    </xdr:from>
    <xdr:to>
      <xdr:col>10</xdr:col>
      <xdr:colOff>165100</xdr:colOff>
      <xdr:row>78</xdr:row>
      <xdr:rowOff>141833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132960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103606</xdr:rowOff>
    </xdr:from>
    <xdr:to>
      <xdr:col>6</xdr:col>
      <xdr:colOff>38100</xdr:colOff>
      <xdr:row>79</xdr:row>
      <xdr:rowOff>33756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50283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5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103682</xdr:rowOff>
    </xdr:from>
    <xdr:to>
      <xdr:col>24</xdr:col>
      <xdr:colOff>114300</xdr:colOff>
      <xdr:row>78</xdr:row>
      <xdr:rowOff>33832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82109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8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110237</xdr:rowOff>
    </xdr:from>
    <xdr:to>
      <xdr:col>20</xdr:col>
      <xdr:colOff>38100</xdr:colOff>
      <xdr:row>77</xdr:row>
      <xdr:rowOff>40387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4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31514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3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61277</xdr:rowOff>
    </xdr:from>
    <xdr:to>
      <xdr:col>15</xdr:col>
      <xdr:colOff>101600</xdr:colOff>
      <xdr:row>78</xdr:row>
      <xdr:rowOff>162877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3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154004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2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140830</xdr:rowOff>
    </xdr:from>
    <xdr:to>
      <xdr:col>10</xdr:col>
      <xdr:colOff>165100</xdr:colOff>
      <xdr:row>78</xdr:row>
      <xdr:rowOff>70980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87507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1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23710</xdr:rowOff>
    </xdr:from>
    <xdr:to>
      <xdr:col>6</xdr:col>
      <xdr:colOff>38100</xdr:colOff>
      <xdr:row>79</xdr:row>
      <xdr:rowOff>125310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6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116437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6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106781</xdr:rowOff>
    </xdr:from>
    <xdr:to>
      <xdr:col>24</xdr:col>
      <xdr:colOff>62865</xdr:colOff>
      <xdr:row>99</xdr:row>
      <xdr:rowOff>120802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37281"/>
          <a:ext cx="1270" cy="1557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124629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9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120802</xdr:rowOff>
    </xdr:from>
    <xdr:to>
      <xdr:col>24</xdr:col>
      <xdr:colOff>152400</xdr:colOff>
      <xdr:row>99</xdr:row>
      <xdr:rowOff>120802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53458</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1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106781</xdr:rowOff>
    </xdr:from>
    <xdr:to>
      <xdr:col>24</xdr:col>
      <xdr:colOff>152400</xdr:colOff>
      <xdr:row>90</xdr:row>
      <xdr:rowOff>106781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3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12255</xdr:rowOff>
    </xdr:from>
    <xdr:to>
      <xdr:col>24</xdr:col>
      <xdr:colOff>63500</xdr:colOff>
      <xdr:row>94</xdr:row>
      <xdr:rowOff>25819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128555"/>
          <a:ext cx="8382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80281</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9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101854</xdr:rowOff>
    </xdr:from>
    <xdr:to>
      <xdr:col>24</xdr:col>
      <xdr:colOff>114300</xdr:colOff>
      <xdr:row>97</xdr:row>
      <xdr:rowOff>32004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6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25819</xdr:rowOff>
    </xdr:from>
    <xdr:to>
      <xdr:col>19</xdr:col>
      <xdr:colOff>177800</xdr:colOff>
      <xdr:row>96</xdr:row>
      <xdr:rowOff>132614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142119"/>
          <a:ext cx="889000" cy="44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90652</xdr:rowOff>
    </xdr:from>
    <xdr:to>
      <xdr:col>20</xdr:col>
      <xdr:colOff>38100</xdr:colOff>
      <xdr:row>97</xdr:row>
      <xdr:rowOff>20802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4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4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59689</xdr:rowOff>
    </xdr:from>
    <xdr:to>
      <xdr:col>15</xdr:col>
      <xdr:colOff>50800</xdr:colOff>
      <xdr:row>96</xdr:row>
      <xdr:rowOff>132614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18889"/>
          <a:ext cx="889000" cy="7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57658</xdr:rowOff>
    </xdr:from>
    <xdr:to>
      <xdr:col>15</xdr:col>
      <xdr:colOff>101600</xdr:colOff>
      <xdr:row>97</xdr:row>
      <xdr:rowOff>159258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150385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59689</xdr:rowOff>
    </xdr:from>
    <xdr:to>
      <xdr:col>10</xdr:col>
      <xdr:colOff>114300</xdr:colOff>
      <xdr:row>96</xdr:row>
      <xdr:rowOff>97219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18889"/>
          <a:ext cx="889000" cy="3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64097</xdr:rowOff>
    </xdr:from>
    <xdr:to>
      <xdr:col>10</xdr:col>
      <xdr:colOff>165100</xdr:colOff>
      <xdr:row>97</xdr:row>
      <xdr:rowOff>165697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156824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133401</xdr:rowOff>
    </xdr:from>
    <xdr:to>
      <xdr:col>6</xdr:col>
      <xdr:colOff>38100</xdr:colOff>
      <xdr:row>98</xdr:row>
      <xdr:rowOff>63551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54678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5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132905</xdr:rowOff>
    </xdr:from>
    <xdr:to>
      <xdr:col>24</xdr:col>
      <xdr:colOff>114300</xdr:colOff>
      <xdr:row>94</xdr:row>
      <xdr:rowOff>63055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0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155782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146469</xdr:rowOff>
    </xdr:from>
    <xdr:to>
      <xdr:col>20</xdr:col>
      <xdr:colOff>38100</xdr:colOff>
      <xdr:row>94</xdr:row>
      <xdr:rowOff>76619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09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93146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86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81814</xdr:rowOff>
    </xdr:from>
    <xdr:to>
      <xdr:col>15</xdr:col>
      <xdr:colOff>101600</xdr:colOff>
      <xdr:row>97</xdr:row>
      <xdr:rowOff>11964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4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28491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1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8889</xdr:rowOff>
    </xdr:from>
    <xdr:to>
      <xdr:col>10</xdr:col>
      <xdr:colOff>165100</xdr:colOff>
      <xdr:row>96</xdr:row>
      <xdr:rowOff>110489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6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127016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4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46419</xdr:rowOff>
    </xdr:from>
    <xdr:to>
      <xdr:col>6</xdr:col>
      <xdr:colOff>38100</xdr:colOff>
      <xdr:row>96</xdr:row>
      <xdr:rowOff>148019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164546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8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92075</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35575"/>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38752</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92075</xdr:rowOff>
    </xdr:from>
    <xdr:to>
      <xdr:col>55</xdr:col>
      <xdr:colOff>88900</xdr:colOff>
      <xdr:row>30</xdr:row>
      <xdr:rowOff>92075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35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43307</xdr:rowOff>
    </xdr:from>
    <xdr:to>
      <xdr:col>55</xdr:col>
      <xdr:colOff>0</xdr:colOff>
      <xdr:row>39</xdr:row>
      <xdr:rowOff>43307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29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41402</xdr:rowOff>
    </xdr:from>
    <xdr:to>
      <xdr:col>50</xdr:col>
      <xdr:colOff>114300</xdr:colOff>
      <xdr:row>39</xdr:row>
      <xdr:rowOff>43307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2795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65659</xdr:rowOff>
    </xdr:from>
    <xdr:to>
      <xdr:col>50</xdr:col>
      <xdr:colOff>165100</xdr:colOff>
      <xdr:row>37</xdr:row>
      <xdr:rowOff>167260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12336</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41402</xdr:rowOff>
    </xdr:from>
    <xdr:to>
      <xdr:col>45</xdr:col>
      <xdr:colOff>177800</xdr:colOff>
      <xdr:row>39</xdr:row>
      <xdr:rowOff>42926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79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42926</xdr:rowOff>
    </xdr:from>
    <xdr:to>
      <xdr:col>41</xdr:col>
      <xdr:colOff>50800</xdr:colOff>
      <xdr:row>39</xdr:row>
      <xdr:rowOff>42926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33655</xdr:rowOff>
    </xdr:from>
    <xdr:to>
      <xdr:col>41</xdr:col>
      <xdr:colOff>101600</xdr:colOff>
      <xdr:row>37</xdr:row>
      <xdr:rowOff>135255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151782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52705</xdr:rowOff>
    </xdr:from>
    <xdr:to>
      <xdr:col>36</xdr:col>
      <xdr:colOff>165100</xdr:colOff>
      <xdr:row>37</xdr:row>
      <xdr:rowOff>154305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170832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163957</xdr:rowOff>
    </xdr:from>
    <xdr:to>
      <xdr:col>55</xdr:col>
      <xdr:colOff>50800</xdr:colOff>
      <xdr:row>39</xdr:row>
      <xdr:rowOff>94107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78884</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163957</xdr:rowOff>
    </xdr:from>
    <xdr:to>
      <xdr:col>50</xdr:col>
      <xdr:colOff>165100</xdr:colOff>
      <xdr:row>39</xdr:row>
      <xdr:rowOff>94107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85234</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162052</xdr:rowOff>
    </xdr:from>
    <xdr:to>
      <xdr:col>46</xdr:col>
      <xdr:colOff>38100</xdr:colOff>
      <xdr:row>39</xdr:row>
      <xdr:rowOff>92202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83329</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163576</xdr:rowOff>
    </xdr:from>
    <xdr:to>
      <xdr:col>41</xdr:col>
      <xdr:colOff>101600</xdr:colOff>
      <xdr:row>39</xdr:row>
      <xdr:rowOff>93726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84853</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163576</xdr:rowOff>
    </xdr:from>
    <xdr:to>
      <xdr:col>36</xdr:col>
      <xdr:colOff>165100</xdr:colOff>
      <xdr:row>39</xdr:row>
      <xdr:rowOff>93726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84853</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59175</xdr:rowOff>
    </xdr:from>
    <xdr:to>
      <xdr:col>54</xdr:col>
      <xdr:colOff>189865</xdr:colOff>
      <xdr:row>58</xdr:row>
      <xdr:rowOff>157664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125"/>
          <a:ext cx="1270" cy="129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161491</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0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157664</xdr:rowOff>
    </xdr:from>
    <xdr:to>
      <xdr:col>55</xdr:col>
      <xdr:colOff>88900</xdr:colOff>
      <xdr:row>58</xdr:row>
      <xdr:rowOff>157664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0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5852</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71,227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59175</xdr:rowOff>
    </xdr:from>
    <xdr:to>
      <xdr:col>55</xdr:col>
      <xdr:colOff>88900</xdr:colOff>
      <xdr:row>51</xdr:row>
      <xdr:rowOff>59175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111449</xdr:rowOff>
    </xdr:from>
    <xdr:to>
      <xdr:col>55</xdr:col>
      <xdr:colOff>0</xdr:colOff>
      <xdr:row>57</xdr:row>
      <xdr:rowOff>124746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84099"/>
          <a:ext cx="8382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7116</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0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155689</xdr:rowOff>
    </xdr:from>
    <xdr:to>
      <xdr:col>55</xdr:col>
      <xdr:colOff>50800</xdr:colOff>
      <xdr:row>57</xdr:row>
      <xdr:rowOff>85839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16866</xdr:rowOff>
    </xdr:from>
    <xdr:to>
      <xdr:col>50</xdr:col>
      <xdr:colOff>114300</xdr:colOff>
      <xdr:row>57</xdr:row>
      <xdr:rowOff>124746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8932266"/>
          <a:ext cx="889000" cy="96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159556</xdr:rowOff>
    </xdr:from>
    <xdr:to>
      <xdr:col>50</xdr:col>
      <xdr:colOff>165100</xdr:colOff>
      <xdr:row>57</xdr:row>
      <xdr:rowOff>89706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106233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16866</xdr:rowOff>
    </xdr:from>
    <xdr:to>
      <xdr:col>45</xdr:col>
      <xdr:colOff>177800</xdr:colOff>
      <xdr:row>55</xdr:row>
      <xdr:rowOff>79293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8932266"/>
          <a:ext cx="889000" cy="57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24302</xdr:rowOff>
    </xdr:from>
    <xdr:to>
      <xdr:col>46</xdr:col>
      <xdr:colOff>38100</xdr:colOff>
      <xdr:row>57</xdr:row>
      <xdr:rowOff>125902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117029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79293</xdr:rowOff>
    </xdr:from>
    <xdr:to>
      <xdr:col>41</xdr:col>
      <xdr:colOff>50800</xdr:colOff>
      <xdr:row>57</xdr:row>
      <xdr:rowOff>154883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509043"/>
          <a:ext cx="889000" cy="41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129191</xdr:rowOff>
    </xdr:from>
    <xdr:to>
      <xdr:col>41</xdr:col>
      <xdr:colOff>101600</xdr:colOff>
      <xdr:row>57</xdr:row>
      <xdr:rowOff>59341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50468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133610</xdr:rowOff>
    </xdr:from>
    <xdr:to>
      <xdr:col>36</xdr:col>
      <xdr:colOff>165100</xdr:colOff>
      <xdr:row>57</xdr:row>
      <xdr:rowOff>63760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80287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51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60649</xdr:rowOff>
    </xdr:from>
    <xdr:to>
      <xdr:col>55</xdr:col>
      <xdr:colOff>50800</xdr:colOff>
      <xdr:row>57</xdr:row>
      <xdr:rowOff>162249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39076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1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73946</xdr:rowOff>
    </xdr:from>
    <xdr:to>
      <xdr:col>50</xdr:col>
      <xdr:colOff>165100</xdr:colOff>
      <xdr:row>58</xdr:row>
      <xdr:rowOff>4096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166673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3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137516</xdr:rowOff>
    </xdr:from>
    <xdr:to>
      <xdr:col>46</xdr:col>
      <xdr:colOff>38100</xdr:colOff>
      <xdr:row>52</xdr:row>
      <xdr:rowOff>67666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88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84193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65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28493</xdr:rowOff>
    </xdr:from>
    <xdr:to>
      <xdr:col>41</xdr:col>
      <xdr:colOff>101600</xdr:colOff>
      <xdr:row>55</xdr:row>
      <xdr:rowOff>130093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146620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23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104083</xdr:rowOff>
    </xdr:from>
    <xdr:to>
      <xdr:col>36</xdr:col>
      <xdr:colOff>165100</xdr:colOff>
      <xdr:row>58</xdr:row>
      <xdr:rowOff>34233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25360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6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57077</xdr:rowOff>
    </xdr:from>
    <xdr:to>
      <xdr:col>54</xdr:col>
      <xdr:colOff>189865</xdr:colOff>
      <xdr:row>79</xdr:row>
      <xdr:rowOff>23408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30027"/>
          <a:ext cx="1270" cy="133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27235</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23408</xdr:rowOff>
    </xdr:from>
    <xdr:to>
      <xdr:col>55</xdr:col>
      <xdr:colOff>88900</xdr:colOff>
      <xdr:row>79</xdr:row>
      <xdr:rowOff>23408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0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57077</xdr:rowOff>
    </xdr:from>
    <xdr:to>
      <xdr:col>55</xdr:col>
      <xdr:colOff>88900</xdr:colOff>
      <xdr:row>71</xdr:row>
      <xdr:rowOff>57077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3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158772</xdr:rowOff>
    </xdr:from>
    <xdr:to>
      <xdr:col>55</xdr:col>
      <xdr:colOff>0</xdr:colOff>
      <xdr:row>76</xdr:row>
      <xdr:rowOff>90746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017522"/>
          <a:ext cx="838200" cy="10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52599</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8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74172</xdr:rowOff>
    </xdr:from>
    <xdr:to>
      <xdr:col>55</xdr:col>
      <xdr:colOff>50800</xdr:colOff>
      <xdr:row>77</xdr:row>
      <xdr:rowOff>4322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0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90746</xdr:rowOff>
    </xdr:from>
    <xdr:to>
      <xdr:col>50</xdr:col>
      <xdr:colOff>114300</xdr:colOff>
      <xdr:row>78</xdr:row>
      <xdr:rowOff>47346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120946"/>
          <a:ext cx="889000" cy="29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130015</xdr:rowOff>
    </xdr:from>
    <xdr:to>
      <xdr:col>50</xdr:col>
      <xdr:colOff>165100</xdr:colOff>
      <xdr:row>77</xdr:row>
      <xdr:rowOff>60165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51292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5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47346</xdr:rowOff>
    </xdr:from>
    <xdr:to>
      <xdr:col>45</xdr:col>
      <xdr:colOff>177800</xdr:colOff>
      <xdr:row>78</xdr:row>
      <xdr:rowOff>142867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20446"/>
          <a:ext cx="889000" cy="9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124921</xdr:rowOff>
    </xdr:from>
    <xdr:to>
      <xdr:col>46</xdr:col>
      <xdr:colOff>38100</xdr:colOff>
      <xdr:row>77</xdr:row>
      <xdr:rowOff>55071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71598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142867</xdr:rowOff>
    </xdr:from>
    <xdr:to>
      <xdr:col>41</xdr:col>
      <xdr:colOff>50800</xdr:colOff>
      <xdr:row>78</xdr:row>
      <xdr:rowOff>143749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15967"/>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26236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13174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107972</xdr:rowOff>
    </xdr:from>
    <xdr:to>
      <xdr:col>55</xdr:col>
      <xdr:colOff>50800</xdr:colOff>
      <xdr:row>76</xdr:row>
      <xdr:rowOff>38122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9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130849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81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39946</xdr:rowOff>
    </xdr:from>
    <xdr:to>
      <xdr:col>50</xdr:col>
      <xdr:colOff>165100</xdr:colOff>
      <xdr:row>76</xdr:row>
      <xdr:rowOff>141546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07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158074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84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167996</xdr:rowOff>
    </xdr:from>
    <xdr:to>
      <xdr:col>46</xdr:col>
      <xdr:colOff>38100</xdr:colOff>
      <xdr:row>78</xdr:row>
      <xdr:rowOff>98146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89273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92067</xdr:rowOff>
    </xdr:from>
    <xdr:to>
      <xdr:col>41</xdr:col>
      <xdr:colOff>101600</xdr:colOff>
      <xdr:row>79</xdr:row>
      <xdr:rowOff>22217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13344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5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92949</xdr:rowOff>
    </xdr:from>
    <xdr:to>
      <xdr:col>36</xdr:col>
      <xdr:colOff>165100</xdr:colOff>
      <xdr:row>79</xdr:row>
      <xdr:rowOff>23099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14226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5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63210</xdr:rowOff>
    </xdr:from>
    <xdr:to>
      <xdr:col>54</xdr:col>
      <xdr:colOff>189865</xdr:colOff>
      <xdr:row>98</xdr:row>
      <xdr:rowOff>53335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93710"/>
          <a:ext cx="1270" cy="136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57162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53335</xdr:rowOff>
    </xdr:from>
    <xdr:to>
      <xdr:col>55</xdr:col>
      <xdr:colOff>88900</xdr:colOff>
      <xdr:row>98</xdr:row>
      <xdr:rowOff>53335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9887</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6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63210</xdr:rowOff>
    </xdr:from>
    <xdr:to>
      <xdr:col>55</xdr:col>
      <xdr:colOff>88900</xdr:colOff>
      <xdr:row>90</xdr:row>
      <xdr:rowOff>63210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9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3158</xdr:rowOff>
    </xdr:from>
    <xdr:to>
      <xdr:col>55</xdr:col>
      <xdr:colOff>0</xdr:colOff>
      <xdr:row>98</xdr:row>
      <xdr:rowOff>38407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05258"/>
          <a:ext cx="838200" cy="3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119138</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96261</xdr:rowOff>
    </xdr:from>
    <xdr:to>
      <xdr:col>55</xdr:col>
      <xdr:colOff>50800</xdr:colOff>
      <xdr:row>96</xdr:row>
      <xdr:rowOff>26411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8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160776</xdr:rowOff>
    </xdr:from>
    <xdr:to>
      <xdr:col>50</xdr:col>
      <xdr:colOff>114300</xdr:colOff>
      <xdr:row>98</xdr:row>
      <xdr:rowOff>38407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91426"/>
          <a:ext cx="889000" cy="4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91872</xdr:rowOff>
    </xdr:from>
    <xdr:to>
      <xdr:col>50</xdr:col>
      <xdr:colOff>165100</xdr:colOff>
      <xdr:row>96</xdr:row>
      <xdr:rowOff>22022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37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38549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1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131950</xdr:rowOff>
    </xdr:from>
    <xdr:to>
      <xdr:col>45</xdr:col>
      <xdr:colOff>177800</xdr:colOff>
      <xdr:row>97</xdr:row>
      <xdr:rowOff>160776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762600"/>
          <a:ext cx="889000" cy="2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107600</xdr:rowOff>
    </xdr:from>
    <xdr:to>
      <xdr:col>46</xdr:col>
      <xdr:colOff>38100</xdr:colOff>
      <xdr:row>96</xdr:row>
      <xdr:rowOff>37750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39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54277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1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57336</xdr:rowOff>
    </xdr:from>
    <xdr:to>
      <xdr:col>41</xdr:col>
      <xdr:colOff>50800</xdr:colOff>
      <xdr:row>97</xdr:row>
      <xdr:rowOff>131950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687986"/>
          <a:ext cx="889000" cy="7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91255</xdr:rowOff>
    </xdr:from>
    <xdr:to>
      <xdr:col>41</xdr:col>
      <xdr:colOff>101600</xdr:colOff>
      <xdr:row>96</xdr:row>
      <xdr:rowOff>21405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37932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5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134483</xdr:rowOff>
    </xdr:from>
    <xdr:to>
      <xdr:col>36</xdr:col>
      <xdr:colOff>165100</xdr:colOff>
      <xdr:row>96</xdr:row>
      <xdr:rowOff>64633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81160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19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123808</xdr:rowOff>
    </xdr:from>
    <xdr:to>
      <xdr:col>55</xdr:col>
      <xdr:colOff>50800</xdr:colOff>
      <xdr:row>98</xdr:row>
      <xdr:rowOff>53958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38735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6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159057</xdr:rowOff>
    </xdr:from>
    <xdr:to>
      <xdr:col>50</xdr:col>
      <xdr:colOff>165100</xdr:colOff>
      <xdr:row>98</xdr:row>
      <xdr:rowOff>89207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8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80334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8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109976</xdr:rowOff>
    </xdr:from>
    <xdr:to>
      <xdr:col>46</xdr:col>
      <xdr:colOff>38100</xdr:colOff>
      <xdr:row>98</xdr:row>
      <xdr:rowOff>40126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4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31253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3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81150</xdr:rowOff>
    </xdr:from>
    <xdr:to>
      <xdr:col>41</xdr:col>
      <xdr:colOff>101600</xdr:colOff>
      <xdr:row>98</xdr:row>
      <xdr:rowOff>11300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2427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6536</xdr:rowOff>
    </xdr:from>
    <xdr:to>
      <xdr:col>36</xdr:col>
      <xdr:colOff>165100</xdr:colOff>
      <xdr:row>97</xdr:row>
      <xdr:rowOff>108136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3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99263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88311</xdr:rowOff>
    </xdr:from>
    <xdr:to>
      <xdr:col>85</xdr:col>
      <xdr:colOff>126364</xdr:colOff>
      <xdr:row>38</xdr:row>
      <xdr:rowOff>22840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31811"/>
          <a:ext cx="1269" cy="1306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26667</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22840</xdr:rowOff>
    </xdr:from>
    <xdr:to>
      <xdr:col>86</xdr:col>
      <xdr:colOff>25400</xdr:colOff>
      <xdr:row>38</xdr:row>
      <xdr:rowOff>22840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34988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88311</xdr:rowOff>
    </xdr:from>
    <xdr:to>
      <xdr:col>86</xdr:col>
      <xdr:colOff>25400</xdr:colOff>
      <xdr:row>30</xdr:row>
      <xdr:rowOff>88311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3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115286</xdr:rowOff>
    </xdr:from>
    <xdr:to>
      <xdr:col>85</xdr:col>
      <xdr:colOff>127000</xdr:colOff>
      <xdr:row>35</xdr:row>
      <xdr:rowOff>56398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5944586"/>
          <a:ext cx="838200" cy="11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166174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6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16297</xdr:rowOff>
    </xdr:from>
    <xdr:to>
      <xdr:col>85</xdr:col>
      <xdr:colOff>177800</xdr:colOff>
      <xdr:row>36</xdr:row>
      <xdr:rowOff>117897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31024</xdr:rowOff>
    </xdr:from>
    <xdr:to>
      <xdr:col>81</xdr:col>
      <xdr:colOff>50800</xdr:colOff>
      <xdr:row>34</xdr:row>
      <xdr:rowOff>115286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517424"/>
          <a:ext cx="889000" cy="42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30378</xdr:rowOff>
    </xdr:from>
    <xdr:to>
      <xdr:col>81</xdr:col>
      <xdr:colOff>101600</xdr:colOff>
      <xdr:row>36</xdr:row>
      <xdr:rowOff>131978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123105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31024</xdr:rowOff>
    </xdr:from>
    <xdr:to>
      <xdr:col>76</xdr:col>
      <xdr:colOff>114300</xdr:colOff>
      <xdr:row>35</xdr:row>
      <xdr:rowOff>18633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517424"/>
          <a:ext cx="889000" cy="50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130414</xdr:rowOff>
    </xdr:from>
    <xdr:to>
      <xdr:col>76</xdr:col>
      <xdr:colOff>165100</xdr:colOff>
      <xdr:row>36</xdr:row>
      <xdr:rowOff>60564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51691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18633</xdr:rowOff>
    </xdr:from>
    <xdr:to>
      <xdr:col>71</xdr:col>
      <xdr:colOff>177800</xdr:colOff>
      <xdr:row>35</xdr:row>
      <xdr:rowOff>139883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019383"/>
          <a:ext cx="889000" cy="12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17028</xdr:rowOff>
    </xdr:from>
    <xdr:to>
      <xdr:col>72</xdr:col>
      <xdr:colOff>38100</xdr:colOff>
      <xdr:row>36</xdr:row>
      <xdr:rowOff>118628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109755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4867</xdr:rowOff>
    </xdr:from>
    <xdr:to>
      <xdr:col>67</xdr:col>
      <xdr:colOff>101600</xdr:colOff>
      <xdr:row>36</xdr:row>
      <xdr:rowOff>106467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97594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5598</xdr:rowOff>
    </xdr:from>
    <xdr:to>
      <xdr:col>85</xdr:col>
      <xdr:colOff>177800</xdr:colOff>
      <xdr:row>35</xdr:row>
      <xdr:rowOff>107198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00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28475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85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64486</xdr:rowOff>
    </xdr:from>
    <xdr:to>
      <xdr:col>81</xdr:col>
      <xdr:colOff>101600</xdr:colOff>
      <xdr:row>34</xdr:row>
      <xdr:rowOff>166086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89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11163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66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151674</xdr:rowOff>
    </xdr:from>
    <xdr:to>
      <xdr:col>76</xdr:col>
      <xdr:colOff>165100</xdr:colOff>
      <xdr:row>32</xdr:row>
      <xdr:rowOff>81824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4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98351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24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139283</xdr:rowOff>
    </xdr:from>
    <xdr:to>
      <xdr:col>72</xdr:col>
      <xdr:colOff>38100</xdr:colOff>
      <xdr:row>35</xdr:row>
      <xdr:rowOff>69433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96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85960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74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89083</xdr:rowOff>
    </xdr:from>
    <xdr:to>
      <xdr:col>67</xdr:col>
      <xdr:colOff>101600</xdr:colOff>
      <xdr:row>36</xdr:row>
      <xdr:rowOff>19233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08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35760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86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140206</xdr:rowOff>
    </xdr:from>
    <xdr:to>
      <xdr:col>85</xdr:col>
      <xdr:colOff>126364</xdr:colOff>
      <xdr:row>58</xdr:row>
      <xdr:rowOff>52048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41256"/>
          <a:ext cx="1269" cy="145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55875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52048</xdr:rowOff>
    </xdr:from>
    <xdr:to>
      <xdr:col>86</xdr:col>
      <xdr:colOff>25400</xdr:colOff>
      <xdr:row>58</xdr:row>
      <xdr:rowOff>52048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9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86883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1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140206</xdr:rowOff>
    </xdr:from>
    <xdr:to>
      <xdr:col>86</xdr:col>
      <xdr:colOff>25400</xdr:colOff>
      <xdr:row>49</xdr:row>
      <xdr:rowOff>140206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4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141022</xdr:rowOff>
    </xdr:from>
    <xdr:to>
      <xdr:col>85</xdr:col>
      <xdr:colOff>127000</xdr:colOff>
      <xdr:row>58</xdr:row>
      <xdr:rowOff>43231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13672"/>
          <a:ext cx="838200" cy="7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45990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5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23113</xdr:rowOff>
    </xdr:from>
    <xdr:to>
      <xdr:col>85</xdr:col>
      <xdr:colOff>177800</xdr:colOff>
      <xdr:row>56</xdr:row>
      <xdr:rowOff>124713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61992</xdr:rowOff>
    </xdr:from>
    <xdr:to>
      <xdr:col>81</xdr:col>
      <xdr:colOff>50800</xdr:colOff>
      <xdr:row>58</xdr:row>
      <xdr:rowOff>43231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34642"/>
          <a:ext cx="889000" cy="15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155618</xdr:rowOff>
    </xdr:from>
    <xdr:to>
      <xdr:col>81</xdr:col>
      <xdr:colOff>101600</xdr:colOff>
      <xdr:row>56</xdr:row>
      <xdr:rowOff>85768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102295</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19603</xdr:rowOff>
    </xdr:from>
    <xdr:to>
      <xdr:col>76</xdr:col>
      <xdr:colOff>114300</xdr:colOff>
      <xdr:row>57</xdr:row>
      <xdr:rowOff>61992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92253"/>
          <a:ext cx="889000" cy="4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139616</xdr:rowOff>
    </xdr:from>
    <xdr:to>
      <xdr:col>76</xdr:col>
      <xdr:colOff>165100</xdr:colOff>
      <xdr:row>56</xdr:row>
      <xdr:rowOff>69766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86293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149072</xdr:rowOff>
    </xdr:from>
    <xdr:to>
      <xdr:col>71</xdr:col>
      <xdr:colOff>177800</xdr:colOff>
      <xdr:row>57</xdr:row>
      <xdr:rowOff>19603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50272"/>
          <a:ext cx="889000" cy="4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22753</xdr:rowOff>
    </xdr:from>
    <xdr:to>
      <xdr:col>72</xdr:col>
      <xdr:colOff>38100</xdr:colOff>
      <xdr:row>56</xdr:row>
      <xdr:rowOff>124353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140880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65207</xdr:rowOff>
    </xdr:from>
    <xdr:to>
      <xdr:col>67</xdr:col>
      <xdr:colOff>101600</xdr:colOff>
      <xdr:row>56</xdr:row>
      <xdr:rowOff>166807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11884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90222</xdr:rowOff>
    </xdr:from>
    <xdr:to>
      <xdr:col>85</xdr:col>
      <xdr:colOff>177800</xdr:colOff>
      <xdr:row>58</xdr:row>
      <xdr:rowOff>20372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6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5149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7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163881</xdr:rowOff>
    </xdr:from>
    <xdr:to>
      <xdr:col>81</xdr:col>
      <xdr:colOff>101600</xdr:colOff>
      <xdr:row>58</xdr:row>
      <xdr:rowOff>94031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3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85158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2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11192</xdr:rowOff>
    </xdr:from>
    <xdr:to>
      <xdr:col>76</xdr:col>
      <xdr:colOff>165100</xdr:colOff>
      <xdr:row>57</xdr:row>
      <xdr:rowOff>112792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103919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7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140253</xdr:rowOff>
    </xdr:from>
    <xdr:to>
      <xdr:col>72</xdr:col>
      <xdr:colOff>38100</xdr:colOff>
      <xdr:row>57</xdr:row>
      <xdr:rowOff>70403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4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61530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3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98272</xdr:rowOff>
    </xdr:from>
    <xdr:to>
      <xdr:col>67</xdr:col>
      <xdr:colOff>101600</xdr:colOff>
      <xdr:row>57</xdr:row>
      <xdr:rowOff>28422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9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19549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9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99385</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00885"/>
          <a:ext cx="1269" cy="154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109941</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54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46062</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99385</xdr:rowOff>
    </xdr:from>
    <xdr:to>
      <xdr:col>86</xdr:col>
      <xdr:colOff>25400</xdr:colOff>
      <xdr:row>70</xdr:row>
      <xdr:rowOff>99385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0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27391</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00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4514</xdr:rowOff>
    </xdr:from>
    <xdr:to>
      <xdr:col>85</xdr:col>
      <xdr:colOff>177800</xdr:colOff>
      <xdr:row>79</xdr:row>
      <xdr:rowOff>106114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162624</xdr:rowOff>
    </xdr:from>
    <xdr:to>
      <xdr:col>81</xdr:col>
      <xdr:colOff>101600</xdr:colOff>
      <xdr:row>79</xdr:row>
      <xdr:rowOff>92774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109301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157138</xdr:rowOff>
    </xdr:from>
    <xdr:to>
      <xdr:col>76</xdr:col>
      <xdr:colOff>165100</xdr:colOff>
      <xdr:row>79</xdr:row>
      <xdr:rowOff>87288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103815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81145</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25695"/>
          <a:ext cx="889000" cy="1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160517</xdr:rowOff>
    </xdr:from>
    <xdr:to>
      <xdr:col>72</xdr:col>
      <xdr:colOff>38100</xdr:colOff>
      <xdr:row>79</xdr:row>
      <xdr:rowOff>90667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107194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10066</xdr:rowOff>
    </xdr:from>
    <xdr:to>
      <xdr:col>67</xdr:col>
      <xdr:colOff>101600</xdr:colOff>
      <xdr:row>79</xdr:row>
      <xdr:rowOff>111666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128193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3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154391</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27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30345</xdr:rowOff>
    </xdr:from>
    <xdr:to>
      <xdr:col>67</xdr:col>
      <xdr:colOff>101600</xdr:colOff>
      <xdr:row>79</xdr:row>
      <xdr:rowOff>131945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7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123072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83255</xdr:rowOff>
    </xdr:from>
    <xdr:to>
      <xdr:col>85</xdr:col>
      <xdr:colOff>126364</xdr:colOff>
      <xdr:row>98</xdr:row>
      <xdr:rowOff>22219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3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26046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22219</xdr:rowOff>
    </xdr:from>
    <xdr:to>
      <xdr:col>86</xdr:col>
      <xdr:colOff>25400</xdr:colOff>
      <xdr:row>98</xdr:row>
      <xdr:rowOff>22219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2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29932</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83255</xdr:rowOff>
    </xdr:from>
    <xdr:to>
      <xdr:col>86</xdr:col>
      <xdr:colOff>25400</xdr:colOff>
      <xdr:row>90</xdr:row>
      <xdr:rowOff>83255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16827</xdr:rowOff>
    </xdr:from>
    <xdr:to>
      <xdr:col>85</xdr:col>
      <xdr:colOff>127000</xdr:colOff>
      <xdr:row>95</xdr:row>
      <xdr:rowOff>83007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304577"/>
          <a:ext cx="838200" cy="6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151032</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267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1155</xdr:rowOff>
    </xdr:from>
    <xdr:to>
      <xdr:col>85</xdr:col>
      <xdr:colOff>177800</xdr:colOff>
      <xdr:row>95</xdr:row>
      <xdr:rowOff>102755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83007</xdr:rowOff>
    </xdr:from>
    <xdr:to>
      <xdr:col>81</xdr:col>
      <xdr:colOff>50800</xdr:colOff>
      <xdr:row>95</xdr:row>
      <xdr:rowOff>149720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370757"/>
          <a:ext cx="889000" cy="6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30702</xdr:rowOff>
    </xdr:from>
    <xdr:to>
      <xdr:col>81</xdr:col>
      <xdr:colOff>101600</xdr:colOff>
      <xdr:row>95</xdr:row>
      <xdr:rowOff>132302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148829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149720</xdr:rowOff>
    </xdr:from>
    <xdr:to>
      <xdr:col>76</xdr:col>
      <xdr:colOff>114300</xdr:colOff>
      <xdr:row>96</xdr:row>
      <xdr:rowOff>12522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437470"/>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84710</xdr:rowOff>
    </xdr:from>
    <xdr:to>
      <xdr:col>76</xdr:col>
      <xdr:colOff>165100</xdr:colOff>
      <xdr:row>96</xdr:row>
      <xdr:rowOff>14860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31387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12522</xdr:rowOff>
    </xdr:from>
    <xdr:to>
      <xdr:col>71</xdr:col>
      <xdr:colOff>177800</xdr:colOff>
      <xdr:row>96</xdr:row>
      <xdr:rowOff>28544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471722"/>
          <a:ext cx="889000" cy="1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13329</xdr:rowOff>
    </xdr:from>
    <xdr:to>
      <xdr:col>72</xdr:col>
      <xdr:colOff>38100</xdr:colOff>
      <xdr:row>95</xdr:row>
      <xdr:rowOff>114929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131456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7386</xdr:rowOff>
    </xdr:from>
    <xdr:to>
      <xdr:col>67</xdr:col>
      <xdr:colOff>101600</xdr:colOff>
      <xdr:row>95</xdr:row>
      <xdr:rowOff>108986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125513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137477</xdr:rowOff>
    </xdr:from>
    <xdr:to>
      <xdr:col>85</xdr:col>
      <xdr:colOff>177800</xdr:colOff>
      <xdr:row>95</xdr:row>
      <xdr:rowOff>67627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2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160354</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10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32207</xdr:rowOff>
    </xdr:from>
    <xdr:to>
      <xdr:col>81</xdr:col>
      <xdr:colOff>101600</xdr:colOff>
      <xdr:row>95</xdr:row>
      <xdr:rowOff>133807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3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124934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41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98920</xdr:rowOff>
    </xdr:from>
    <xdr:to>
      <xdr:col>76</xdr:col>
      <xdr:colOff>165100</xdr:colOff>
      <xdr:row>96</xdr:row>
      <xdr:rowOff>29070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3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20197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47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133172</xdr:rowOff>
    </xdr:from>
    <xdr:to>
      <xdr:col>72</xdr:col>
      <xdr:colOff>38100</xdr:colOff>
      <xdr:row>96</xdr:row>
      <xdr:rowOff>63322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54449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5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149194</xdr:rowOff>
    </xdr:from>
    <xdr:to>
      <xdr:col>67</xdr:col>
      <xdr:colOff>101600</xdr:colOff>
      <xdr:row>96</xdr:row>
      <xdr:rowOff>79344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70471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58057</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01557"/>
          <a:ext cx="1269"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4734</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7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58057</xdr:rowOff>
    </xdr:from>
    <xdr:to>
      <xdr:col>116</xdr:col>
      <xdr:colOff>152400</xdr:colOff>
      <xdr:row>30</xdr:row>
      <xdr:rowOff>58057</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0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45901</xdr:rowOff>
    </xdr:from>
    <xdr:to>
      <xdr:col>112</xdr:col>
      <xdr:colOff>38100</xdr:colOff>
      <xdr:row>39</xdr:row>
      <xdr:rowOff>147501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7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164028</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98650" y="65076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5624</xdr:rowOff>
    </xdr:from>
    <xdr:to>
      <xdr:col>102</xdr:col>
      <xdr:colOff>165100</xdr:colOff>
      <xdr:row>39</xdr:row>
      <xdr:rowOff>107224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123751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467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46990</xdr:rowOff>
    </xdr:from>
    <xdr:to>
      <xdr:col>98</xdr:col>
      <xdr:colOff>38100</xdr:colOff>
      <xdr:row>39</xdr:row>
      <xdr:rowOff>148590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165117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08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新たに実施した電力・ガス・食品等価格高騰緊急支援給付金給付事業により９，８０６万９千円増加した一方で、子育て世帯臨時特別給付金給付事業が前年度比３億１，４１１万８千円減少したことや、住民税非課税世臨時特別給付金給付事業が前年度比１億４，７２８万１千円減少した。商工費では、物価高騰に伴う生活支援として、エネルギー価格高騰対策生活者支援事業３，８９７万２千円や、消費活性化マイナンバー普及事業２，４７１万９千円、大学生等支援事業１，０１０万８千円等を新たに実施した。また、令和３年度より既存観光拠点の再生・高負荷価値化推進事業（養老駅改修工事等）３，８４５万６千円が減となったが、デジタル田園都市国家構想推進交付金事業が増加した。消防費では、令和３年度へ繰越した防災行政無線デジタル化整備事業が完了したことにより、５，９０９万８千円減少。退職等により職員費が１，２６５万２千円減少した。教育費では、拠点校となる養老小学校の給食設備の整備工事を実施するため、小学校給食拠点設備整備事業が前年度比９，１０６万６千円増加したことや、令和４年度に繰越した高田中学校運動場改修工事の実施のため、中学校校舎等施設整備事業が４，７５９万７千円増加したことが主な要因。公債費は、平成３０年度に借入した臨時財政対策債４億５，９２５万７千円や、令和元年度に借入した学校教育施設等整備事業債（小学校空調設備改修工事）２億６，９３０万円及び防災行政無線デジタル化整備事業債８，３８０万円の元金償還が開始されたことが主な増加要因。</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の減少要因としたは、地方交付税が令和３年度に引き続き国補正に伴う普通交付税の追加交付があったものの、前年度と比較しその交付額は減少しており、地方交付税全体としては、８，３２３万７千円減少したことが考えられる。また、臨時財政対策債の発行可能額の減少も悪化した要因と考え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近年算出されておらず、令和４年度においても引き続き全ての会計において黒字が続いている状態である。今後は、社会保障費の増加による歳出の肥大化及び人口減少による税収等の減少が予想されることから、引き続き受益者負担の適正化や徴収対策の徹底等により財源を確保するとともに、経費の削減を行い安定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13477033</v>
      </c>
      <c r="BO4" s="371"/>
      <c r="BP4" s="371"/>
      <c r="BQ4" s="371"/>
      <c r="BR4" s="371"/>
      <c r="BS4" s="371"/>
      <c r="BT4" s="371"/>
      <c r="BU4" s="372"/>
      <c r="BV4" s="370">
        <v>13999811</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15.2</v>
      </c>
      <c r="CU4" s="377"/>
      <c r="CV4" s="377"/>
      <c r="CW4" s="377"/>
      <c r="CX4" s="377"/>
      <c r="CY4" s="377"/>
      <c r="CZ4" s="377"/>
      <c r="DA4" s="378"/>
      <c r="DB4" s="376">
        <v>15.9</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95</v>
      </c>
      <c r="AN5" s="431"/>
      <c r="AO5" s="431"/>
      <c r="AP5" s="431"/>
      <c r="AQ5" s="431"/>
      <c r="AR5" s="431"/>
      <c r="AS5" s="431"/>
      <c r="AT5" s="432"/>
      <c r="AU5" s="433" t="s">
        <v>96</v>
      </c>
      <c r="AV5" s="434"/>
      <c r="AW5" s="434"/>
      <c r="AX5" s="434"/>
      <c r="AY5" s="435" t="s">
        <v>97</v>
      </c>
      <c r="AZ5" s="436"/>
      <c r="BA5" s="436"/>
      <c r="BB5" s="436"/>
      <c r="BC5" s="436"/>
      <c r="BD5" s="436"/>
      <c r="BE5" s="436"/>
      <c r="BF5" s="436"/>
      <c r="BG5" s="436"/>
      <c r="BH5" s="436"/>
      <c r="BI5" s="436"/>
      <c r="BJ5" s="436"/>
      <c r="BK5" s="436"/>
      <c r="BL5" s="436"/>
      <c r="BM5" s="437"/>
      <c r="BN5" s="438">
        <v>12396961</v>
      </c>
      <c r="BO5" s="439"/>
      <c r="BP5" s="439"/>
      <c r="BQ5" s="439"/>
      <c r="BR5" s="439"/>
      <c r="BS5" s="439"/>
      <c r="BT5" s="439"/>
      <c r="BU5" s="440"/>
      <c r="BV5" s="438">
        <v>12811628</v>
      </c>
      <c r="BW5" s="439"/>
      <c r="BX5" s="439"/>
      <c r="BY5" s="439"/>
      <c r="BZ5" s="439"/>
      <c r="CA5" s="439"/>
      <c r="CB5" s="439"/>
      <c r="CC5" s="440"/>
      <c r="CD5" s="441" t="s">
        <v>98</v>
      </c>
      <c r="CE5" s="442"/>
      <c r="CF5" s="442"/>
      <c r="CG5" s="442"/>
      <c r="CH5" s="442"/>
      <c r="CI5" s="442"/>
      <c r="CJ5" s="442"/>
      <c r="CK5" s="442"/>
      <c r="CL5" s="442"/>
      <c r="CM5" s="442"/>
      <c r="CN5" s="442"/>
      <c r="CO5" s="442"/>
      <c r="CP5" s="442"/>
      <c r="CQ5" s="442"/>
      <c r="CR5" s="442"/>
      <c r="CS5" s="443"/>
      <c r="CT5" s="404">
        <v>85.7</v>
      </c>
      <c r="CU5" s="405"/>
      <c r="CV5" s="405"/>
      <c r="CW5" s="405"/>
      <c r="CX5" s="405"/>
      <c r="CY5" s="405"/>
      <c r="CZ5" s="405"/>
      <c r="DA5" s="406"/>
      <c r="DB5" s="404">
        <v>81.8</v>
      </c>
      <c r="DC5" s="405"/>
      <c r="DD5" s="405"/>
      <c r="DE5" s="405"/>
      <c r="DF5" s="405"/>
      <c r="DG5" s="405"/>
      <c r="DH5" s="405"/>
      <c r="DI5" s="406"/>
    </row>
    <row r="6" spans="1:119" ht="18.75" customHeight="1" x14ac:dyDescent="0.15">
      <c r="A6" s="181"/>
      <c r="B6" s="407" t="s">
        <v>99</v>
      </c>
      <c r="C6" s="408"/>
      <c r="D6" s="408"/>
      <c r="E6" s="409"/>
      <c r="F6" s="409"/>
      <c r="G6" s="409"/>
      <c r="H6" s="409"/>
      <c r="I6" s="409"/>
      <c r="J6" s="409"/>
      <c r="K6" s="409"/>
      <c r="L6" s="409" t="s">
        <v>100</v>
      </c>
      <c r="M6" s="409"/>
      <c r="N6" s="409"/>
      <c r="O6" s="409"/>
      <c r="P6" s="409"/>
      <c r="Q6" s="409"/>
      <c r="R6" s="413"/>
      <c r="S6" s="413"/>
      <c r="T6" s="413"/>
      <c r="U6" s="413"/>
      <c r="V6" s="414"/>
      <c r="W6" s="417" t="s">
        <v>101</v>
      </c>
      <c r="X6" s="418"/>
      <c r="Y6" s="418"/>
      <c r="Z6" s="418"/>
      <c r="AA6" s="418"/>
      <c r="AB6" s="408"/>
      <c r="AC6" s="421" t="s">
        <v>102</v>
      </c>
      <c r="AD6" s="422"/>
      <c r="AE6" s="422"/>
      <c r="AF6" s="422"/>
      <c r="AG6" s="422"/>
      <c r="AH6" s="422"/>
      <c r="AI6" s="422"/>
      <c r="AJ6" s="422"/>
      <c r="AK6" s="422"/>
      <c r="AL6" s="423"/>
      <c r="AM6" s="430" t="s">
        <v>103</v>
      </c>
      <c r="AN6" s="431"/>
      <c r="AO6" s="431"/>
      <c r="AP6" s="431"/>
      <c r="AQ6" s="431"/>
      <c r="AR6" s="431"/>
      <c r="AS6" s="431"/>
      <c r="AT6" s="432"/>
      <c r="AU6" s="433" t="s">
        <v>96</v>
      </c>
      <c r="AV6" s="434"/>
      <c r="AW6" s="434"/>
      <c r="AX6" s="434"/>
      <c r="AY6" s="435" t="s">
        <v>104</v>
      </c>
      <c r="AZ6" s="436"/>
      <c r="BA6" s="436"/>
      <c r="BB6" s="436"/>
      <c r="BC6" s="436"/>
      <c r="BD6" s="436"/>
      <c r="BE6" s="436"/>
      <c r="BF6" s="436"/>
      <c r="BG6" s="436"/>
      <c r="BH6" s="436"/>
      <c r="BI6" s="436"/>
      <c r="BJ6" s="436"/>
      <c r="BK6" s="436"/>
      <c r="BL6" s="436"/>
      <c r="BM6" s="437"/>
      <c r="BN6" s="438">
        <v>1080072</v>
      </c>
      <c r="BO6" s="439"/>
      <c r="BP6" s="439"/>
      <c r="BQ6" s="439"/>
      <c r="BR6" s="439"/>
      <c r="BS6" s="439"/>
      <c r="BT6" s="439"/>
      <c r="BU6" s="440"/>
      <c r="BV6" s="438">
        <v>1188183</v>
      </c>
      <c r="BW6" s="439"/>
      <c r="BX6" s="439"/>
      <c r="BY6" s="439"/>
      <c r="BZ6" s="439"/>
      <c r="CA6" s="439"/>
      <c r="CB6" s="439"/>
      <c r="CC6" s="440"/>
      <c r="CD6" s="441" t="s">
        <v>105</v>
      </c>
      <c r="CE6" s="442"/>
      <c r="CF6" s="442"/>
      <c r="CG6" s="442"/>
      <c r="CH6" s="442"/>
      <c r="CI6" s="442"/>
      <c r="CJ6" s="442"/>
      <c r="CK6" s="442"/>
      <c r="CL6" s="442"/>
      <c r="CM6" s="442"/>
      <c r="CN6" s="442"/>
      <c r="CO6" s="442"/>
      <c r="CP6" s="442"/>
      <c r="CQ6" s="442"/>
      <c r="CR6" s="442"/>
      <c r="CS6" s="443"/>
      <c r="CT6" s="444">
        <v>87.4</v>
      </c>
      <c r="CU6" s="445"/>
      <c r="CV6" s="445"/>
      <c r="CW6" s="445"/>
      <c r="CX6" s="445"/>
      <c r="CY6" s="445"/>
      <c r="CZ6" s="445"/>
      <c r="DA6" s="446"/>
      <c r="DB6" s="444">
        <v>87.5</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106</v>
      </c>
      <c r="AN7" s="431"/>
      <c r="AO7" s="431"/>
      <c r="AP7" s="431"/>
      <c r="AQ7" s="431"/>
      <c r="AR7" s="431"/>
      <c r="AS7" s="431"/>
      <c r="AT7" s="432"/>
      <c r="AU7" s="433" t="s">
        <v>107</v>
      </c>
      <c r="AV7" s="434"/>
      <c r="AW7" s="434"/>
      <c r="AX7" s="434"/>
      <c r="AY7" s="435" t="s">
        <v>108</v>
      </c>
      <c r="AZ7" s="436"/>
      <c r="BA7" s="436"/>
      <c r="BB7" s="436"/>
      <c r="BC7" s="436"/>
      <c r="BD7" s="436"/>
      <c r="BE7" s="436"/>
      <c r="BF7" s="436"/>
      <c r="BG7" s="436"/>
      <c r="BH7" s="436"/>
      <c r="BI7" s="436"/>
      <c r="BJ7" s="436"/>
      <c r="BK7" s="436"/>
      <c r="BL7" s="436"/>
      <c r="BM7" s="437"/>
      <c r="BN7" s="438">
        <v>14903</v>
      </c>
      <c r="BO7" s="439"/>
      <c r="BP7" s="439"/>
      <c r="BQ7" s="439"/>
      <c r="BR7" s="439"/>
      <c r="BS7" s="439"/>
      <c r="BT7" s="439"/>
      <c r="BU7" s="440"/>
      <c r="BV7" s="438">
        <v>32383</v>
      </c>
      <c r="BW7" s="439"/>
      <c r="BX7" s="439"/>
      <c r="BY7" s="439"/>
      <c r="BZ7" s="439"/>
      <c r="CA7" s="439"/>
      <c r="CB7" s="439"/>
      <c r="CC7" s="440"/>
      <c r="CD7" s="441" t="s">
        <v>109</v>
      </c>
      <c r="CE7" s="442"/>
      <c r="CF7" s="442"/>
      <c r="CG7" s="442"/>
      <c r="CH7" s="442"/>
      <c r="CI7" s="442"/>
      <c r="CJ7" s="442"/>
      <c r="CK7" s="442"/>
      <c r="CL7" s="442"/>
      <c r="CM7" s="442"/>
      <c r="CN7" s="442"/>
      <c r="CO7" s="442"/>
      <c r="CP7" s="442"/>
      <c r="CQ7" s="442"/>
      <c r="CR7" s="442"/>
      <c r="CS7" s="443"/>
      <c r="CT7" s="438">
        <v>7028125</v>
      </c>
      <c r="CU7" s="439"/>
      <c r="CV7" s="439"/>
      <c r="CW7" s="439"/>
      <c r="CX7" s="439"/>
      <c r="CY7" s="439"/>
      <c r="CZ7" s="439"/>
      <c r="DA7" s="440"/>
      <c r="DB7" s="438">
        <v>7289509</v>
      </c>
      <c r="DC7" s="439"/>
      <c r="DD7" s="439"/>
      <c r="DE7" s="439"/>
      <c r="DF7" s="439"/>
      <c r="DG7" s="439"/>
      <c r="DH7" s="439"/>
      <c r="DI7" s="440"/>
    </row>
    <row r="8" spans="1:119" ht="18.75" customHeight="1" thickBot="1" x14ac:dyDescent="0.2">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110</v>
      </c>
      <c r="AN8" s="431"/>
      <c r="AO8" s="431"/>
      <c r="AP8" s="431"/>
      <c r="AQ8" s="431"/>
      <c r="AR8" s="431"/>
      <c r="AS8" s="431"/>
      <c r="AT8" s="432"/>
      <c r="AU8" s="433" t="s">
        <v>111</v>
      </c>
      <c r="AV8" s="434"/>
      <c r="AW8" s="434"/>
      <c r="AX8" s="434"/>
      <c r="AY8" s="435" t="s">
        <v>112</v>
      </c>
      <c r="AZ8" s="436"/>
      <c r="BA8" s="436"/>
      <c r="BB8" s="436"/>
      <c r="BC8" s="436"/>
      <c r="BD8" s="436"/>
      <c r="BE8" s="436"/>
      <c r="BF8" s="436"/>
      <c r="BG8" s="436"/>
      <c r="BH8" s="436"/>
      <c r="BI8" s="436"/>
      <c r="BJ8" s="436"/>
      <c r="BK8" s="436"/>
      <c r="BL8" s="436"/>
      <c r="BM8" s="437"/>
      <c r="BN8" s="438">
        <v>1065169</v>
      </c>
      <c r="BO8" s="439"/>
      <c r="BP8" s="439"/>
      <c r="BQ8" s="439"/>
      <c r="BR8" s="439"/>
      <c r="BS8" s="439"/>
      <c r="BT8" s="439"/>
      <c r="BU8" s="440"/>
      <c r="BV8" s="438">
        <v>1155800</v>
      </c>
      <c r="BW8" s="439"/>
      <c r="BX8" s="439"/>
      <c r="BY8" s="439"/>
      <c r="BZ8" s="439"/>
      <c r="CA8" s="439"/>
      <c r="CB8" s="439"/>
      <c r="CC8" s="440"/>
      <c r="CD8" s="441" t="s">
        <v>113</v>
      </c>
      <c r="CE8" s="442"/>
      <c r="CF8" s="442"/>
      <c r="CG8" s="442"/>
      <c r="CH8" s="442"/>
      <c r="CI8" s="442"/>
      <c r="CJ8" s="442"/>
      <c r="CK8" s="442"/>
      <c r="CL8" s="442"/>
      <c r="CM8" s="442"/>
      <c r="CN8" s="442"/>
      <c r="CO8" s="442"/>
      <c r="CP8" s="442"/>
      <c r="CQ8" s="442"/>
      <c r="CR8" s="442"/>
      <c r="CS8" s="443"/>
      <c r="CT8" s="447">
        <v>0.59</v>
      </c>
      <c r="CU8" s="448"/>
      <c r="CV8" s="448"/>
      <c r="CW8" s="448"/>
      <c r="CX8" s="448"/>
      <c r="CY8" s="448"/>
      <c r="CZ8" s="448"/>
      <c r="DA8" s="449"/>
      <c r="DB8" s="447">
        <v>0.61</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26882</v>
      </c>
      <c r="S9" s="455"/>
      <c r="T9" s="455"/>
      <c r="U9" s="455"/>
      <c r="V9" s="456"/>
      <c r="W9" s="364" t="s">
        <v>116</v>
      </c>
      <c r="X9" s="365"/>
      <c r="Y9" s="365"/>
      <c r="Z9" s="365"/>
      <c r="AA9" s="365"/>
      <c r="AB9" s="365"/>
      <c r="AC9" s="365"/>
      <c r="AD9" s="365"/>
      <c r="AE9" s="365"/>
      <c r="AF9" s="365"/>
      <c r="AG9" s="365"/>
      <c r="AH9" s="365"/>
      <c r="AI9" s="365"/>
      <c r="AJ9" s="365"/>
      <c r="AK9" s="365"/>
      <c r="AL9" s="366"/>
      <c r="AM9" s="430" t="s">
        <v>117</v>
      </c>
      <c r="AN9" s="431"/>
      <c r="AO9" s="431"/>
      <c r="AP9" s="431"/>
      <c r="AQ9" s="431"/>
      <c r="AR9" s="431"/>
      <c r="AS9" s="431"/>
      <c r="AT9" s="432"/>
      <c r="AU9" s="433" t="s">
        <v>118</v>
      </c>
      <c r="AV9" s="434"/>
      <c r="AW9" s="434"/>
      <c r="AX9" s="434"/>
      <c r="AY9" s="435" t="s">
        <v>119</v>
      </c>
      <c r="AZ9" s="436"/>
      <c r="BA9" s="436"/>
      <c r="BB9" s="436"/>
      <c r="BC9" s="436"/>
      <c r="BD9" s="436"/>
      <c r="BE9" s="436"/>
      <c r="BF9" s="436"/>
      <c r="BG9" s="436"/>
      <c r="BH9" s="436"/>
      <c r="BI9" s="436"/>
      <c r="BJ9" s="436"/>
      <c r="BK9" s="436"/>
      <c r="BL9" s="436"/>
      <c r="BM9" s="437"/>
      <c r="BN9" s="438">
        <v>-90630</v>
      </c>
      <c r="BO9" s="439"/>
      <c r="BP9" s="439"/>
      <c r="BQ9" s="439"/>
      <c r="BR9" s="439"/>
      <c r="BS9" s="439"/>
      <c r="BT9" s="439"/>
      <c r="BU9" s="440"/>
      <c r="BV9" s="438">
        <v>430635</v>
      </c>
      <c r="BW9" s="439"/>
      <c r="BX9" s="439"/>
      <c r="BY9" s="439"/>
      <c r="BZ9" s="439"/>
      <c r="CA9" s="439"/>
      <c r="CB9" s="439"/>
      <c r="CC9" s="440"/>
      <c r="CD9" s="441" t="s">
        <v>120</v>
      </c>
      <c r="CE9" s="442"/>
      <c r="CF9" s="442"/>
      <c r="CG9" s="442"/>
      <c r="CH9" s="442"/>
      <c r="CI9" s="442"/>
      <c r="CJ9" s="442"/>
      <c r="CK9" s="442"/>
      <c r="CL9" s="442"/>
      <c r="CM9" s="442"/>
      <c r="CN9" s="442"/>
      <c r="CO9" s="442"/>
      <c r="CP9" s="442"/>
      <c r="CQ9" s="442"/>
      <c r="CR9" s="442"/>
      <c r="CS9" s="443"/>
      <c r="CT9" s="404">
        <v>10.1</v>
      </c>
      <c r="CU9" s="405"/>
      <c r="CV9" s="405"/>
      <c r="CW9" s="405"/>
      <c r="CX9" s="405"/>
      <c r="CY9" s="405"/>
      <c r="CZ9" s="405"/>
      <c r="DA9" s="406"/>
      <c r="DB9" s="404">
        <v>10.199999999999999</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121</v>
      </c>
      <c r="M10" s="431"/>
      <c r="N10" s="431"/>
      <c r="O10" s="431"/>
      <c r="P10" s="431"/>
      <c r="Q10" s="432"/>
      <c r="R10" s="458">
        <v>29029</v>
      </c>
      <c r="S10" s="459"/>
      <c r="T10" s="459"/>
      <c r="U10" s="459"/>
      <c r="V10" s="460"/>
      <c r="W10" s="395"/>
      <c r="X10" s="396"/>
      <c r="Y10" s="396"/>
      <c r="Z10" s="396"/>
      <c r="AA10" s="396"/>
      <c r="AB10" s="396"/>
      <c r="AC10" s="396"/>
      <c r="AD10" s="396"/>
      <c r="AE10" s="396"/>
      <c r="AF10" s="396"/>
      <c r="AG10" s="396"/>
      <c r="AH10" s="396"/>
      <c r="AI10" s="396"/>
      <c r="AJ10" s="396"/>
      <c r="AK10" s="396"/>
      <c r="AL10" s="399"/>
      <c r="AM10" s="430" t="s">
        <v>122</v>
      </c>
      <c r="AN10" s="431"/>
      <c r="AO10" s="431"/>
      <c r="AP10" s="431"/>
      <c r="AQ10" s="431"/>
      <c r="AR10" s="431"/>
      <c r="AS10" s="431"/>
      <c r="AT10" s="432"/>
      <c r="AU10" s="433" t="s">
        <v>123</v>
      </c>
      <c r="AV10" s="434"/>
      <c r="AW10" s="434"/>
      <c r="AX10" s="434"/>
      <c r="AY10" s="435" t="s">
        <v>124</v>
      </c>
      <c r="AZ10" s="436"/>
      <c r="BA10" s="436"/>
      <c r="BB10" s="436"/>
      <c r="BC10" s="436"/>
      <c r="BD10" s="436"/>
      <c r="BE10" s="436"/>
      <c r="BF10" s="436"/>
      <c r="BG10" s="436"/>
      <c r="BH10" s="436"/>
      <c r="BI10" s="436"/>
      <c r="BJ10" s="436"/>
      <c r="BK10" s="436"/>
      <c r="BL10" s="436"/>
      <c r="BM10" s="437"/>
      <c r="BN10" s="438">
        <v>5476</v>
      </c>
      <c r="BO10" s="439"/>
      <c r="BP10" s="439"/>
      <c r="BQ10" s="439"/>
      <c r="BR10" s="439"/>
      <c r="BS10" s="439"/>
      <c r="BT10" s="439"/>
      <c r="BU10" s="440"/>
      <c r="BV10" s="438">
        <v>476</v>
      </c>
      <c r="BW10" s="439"/>
      <c r="BX10" s="439"/>
      <c r="BY10" s="439"/>
      <c r="BZ10" s="439"/>
      <c r="CA10" s="439"/>
      <c r="CB10" s="439"/>
      <c r="CC10" s="440"/>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0" t="s">
        <v>128</v>
      </c>
      <c r="AN11" s="431"/>
      <c r="AO11" s="431"/>
      <c r="AP11" s="431"/>
      <c r="AQ11" s="431"/>
      <c r="AR11" s="431"/>
      <c r="AS11" s="431"/>
      <c r="AT11" s="432"/>
      <c r="AU11" s="433" t="s">
        <v>129</v>
      </c>
      <c r="AV11" s="434"/>
      <c r="AW11" s="434"/>
      <c r="AX11" s="434"/>
      <c r="AY11" s="435" t="s">
        <v>130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131</v>
      </c>
      <c r="CE11" s="442"/>
      <c r="CF11" s="442"/>
      <c r="CG11" s="442"/>
      <c r="CH11" s="442"/>
      <c r="CI11" s="442"/>
      <c r="CJ11" s="442"/>
      <c r="CK11" s="442"/>
      <c r="CL11" s="442"/>
      <c r="CM11" s="442"/>
      <c r="CN11" s="442"/>
      <c r="CO11" s="442"/>
      <c r="CP11" s="442"/>
      <c r="CQ11" s="442"/>
      <c r="CR11" s="442"/>
      <c r="CS11" s="443"/>
      <c r="CT11" s="447" t="s">
        <v>132</v>
      </c>
      <c r="CU11" s="448"/>
      <c r="CV11" s="448"/>
      <c r="CW11" s="448"/>
      <c r="CX11" s="448"/>
      <c r="CY11" s="448"/>
      <c r="CZ11" s="448"/>
      <c r="DA11" s="449"/>
      <c r="DB11" s="447" t="s">
        <v>133</v>
      </c>
      <c r="DC11" s="448"/>
      <c r="DD11" s="448"/>
      <c r="DE11" s="448"/>
      <c r="DF11" s="448"/>
      <c r="DG11" s="448"/>
      <c r="DH11" s="448"/>
      <c r="DI11" s="449"/>
    </row>
    <row r="12" spans="1:119" ht="18.75" customHeight="1" x14ac:dyDescent="0.15">
      <c r="A12" s="181"/>
      <c r="B12" s="467" t="s">
        <v>134</v>
      </c>
      <c r="C12" s="468"/>
      <c r="D12" s="468"/>
      <c r="E12" s="468"/>
      <c r="F12" s="468"/>
      <c r="G12" s="468"/>
      <c r="H12" s="468"/>
      <c r="I12" s="468"/>
      <c r="J12" s="468"/>
      <c r="K12" s="469"/>
      <c r="L12" s="476" t="s">
        <v>135</v>
      </c>
      <c r="M12" s="477"/>
      <c r="N12" s="477"/>
      <c r="O12" s="477"/>
      <c r="P12" s="477"/>
      <c r="Q12" s="478"/>
      <c r="R12" s="479">
        <v>26858</v>
      </c>
      <c r="S12" s="480"/>
      <c r="T12" s="480"/>
      <c r="U12" s="480"/>
      <c r="V12" s="481"/>
      <c r="W12" s="482" t="s">
        <v>1</v>
      </c>
      <c r="X12" s="434"/>
      <c r="Y12" s="434"/>
      <c r="Z12" s="434"/>
      <c r="AA12" s="434"/>
      <c r="AB12" s="483"/>
      <c r="AC12" s="484" t="s">
        <v>136</v>
      </c>
      <c r="AD12" s="485"/>
      <c r="AE12" s="485"/>
      <c r="AF12" s="485"/>
      <c r="AG12" s="486"/>
      <c r="AH12" s="484" t="s">
        <v>137</v>
      </c>
      <c r="AI12" s="485"/>
      <c r="AJ12" s="485"/>
      <c r="AK12" s="485"/>
      <c r="AL12" s="487"/>
      <c r="AM12" s="430" t="s">
        <v>138</v>
      </c>
      <c r="AN12" s="431"/>
      <c r="AO12" s="431"/>
      <c r="AP12" s="431"/>
      <c r="AQ12" s="431"/>
      <c r="AR12" s="431"/>
      <c r="AS12" s="431"/>
      <c r="AT12" s="432"/>
      <c r="AU12" s="433" t="s">
        <v>123</v>
      </c>
      <c r="AV12" s="434"/>
      <c r="AW12" s="434"/>
      <c r="AX12" s="434"/>
      <c r="AY12" s="435" t="s">
        <v>139</v>
      </c>
      <c r="AZ12" s="436"/>
      <c r="BA12" s="436"/>
      <c r="BB12" s="436"/>
      <c r="BC12" s="436"/>
      <c r="BD12" s="436"/>
      <c r="BE12" s="436"/>
      <c r="BF12" s="436"/>
      <c r="BG12" s="436"/>
      <c r="BH12" s="436"/>
      <c r="BI12" s="436"/>
      <c r="BJ12" s="436"/>
      <c r="BK12" s="436"/>
      <c r="BL12" s="436"/>
      <c r="BM12" s="437"/>
      <c r="BN12" s="438">
        <v>0</v>
      </c>
      <c r="BO12" s="439"/>
      <c r="BP12" s="439"/>
      <c r="BQ12" s="439"/>
      <c r="BR12" s="439"/>
      <c r="BS12" s="439"/>
      <c r="BT12" s="439"/>
      <c r="BU12" s="440"/>
      <c r="BV12" s="438">
        <v>0</v>
      </c>
      <c r="BW12" s="439"/>
      <c r="BX12" s="439"/>
      <c r="BY12" s="439"/>
      <c r="BZ12" s="439"/>
      <c r="CA12" s="439"/>
      <c r="CB12" s="439"/>
      <c r="CC12" s="440"/>
      <c r="CD12" s="441" t="s">
        <v>140</v>
      </c>
      <c r="CE12" s="442"/>
      <c r="CF12" s="442"/>
      <c r="CG12" s="442"/>
      <c r="CH12" s="442"/>
      <c r="CI12" s="442"/>
      <c r="CJ12" s="442"/>
      <c r="CK12" s="442"/>
      <c r="CL12" s="442"/>
      <c r="CM12" s="442"/>
      <c r="CN12" s="442"/>
      <c r="CO12" s="442"/>
      <c r="CP12" s="442"/>
      <c r="CQ12" s="442"/>
      <c r="CR12" s="442"/>
      <c r="CS12" s="443"/>
      <c r="CT12" s="447" t="s">
        <v>133</v>
      </c>
      <c r="CU12" s="448"/>
      <c r="CV12" s="448"/>
      <c r="CW12" s="448"/>
      <c r="CX12" s="448"/>
      <c r="CY12" s="448"/>
      <c r="CZ12" s="448"/>
      <c r="DA12" s="449"/>
      <c r="DB12" s="447" t="s">
        <v>133</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141</v>
      </c>
      <c r="N13" s="499"/>
      <c r="O13" s="499"/>
      <c r="P13" s="499"/>
      <c r="Q13" s="500"/>
      <c r="R13" s="491">
        <v>26196</v>
      </c>
      <c r="S13" s="492"/>
      <c r="T13" s="492"/>
      <c r="U13" s="492"/>
      <c r="V13" s="493"/>
      <c r="W13" s="417" t="s">
        <v>142</v>
      </c>
      <c r="X13" s="418"/>
      <c r="Y13" s="418"/>
      <c r="Z13" s="418"/>
      <c r="AA13" s="418"/>
      <c r="AB13" s="408"/>
      <c r="AC13" s="458">
        <v>433</v>
      </c>
      <c r="AD13" s="459"/>
      <c r="AE13" s="459"/>
      <c r="AF13" s="459"/>
      <c r="AG13" s="501"/>
      <c r="AH13" s="458">
        <v>499</v>
      </c>
      <c r="AI13" s="459"/>
      <c r="AJ13" s="459"/>
      <c r="AK13" s="459"/>
      <c r="AL13" s="460"/>
      <c r="AM13" s="430" t="s">
        <v>143</v>
      </c>
      <c r="AN13" s="431"/>
      <c r="AO13" s="431"/>
      <c r="AP13" s="431"/>
      <c r="AQ13" s="431"/>
      <c r="AR13" s="431"/>
      <c r="AS13" s="431"/>
      <c r="AT13" s="432"/>
      <c r="AU13" s="433" t="s">
        <v>118</v>
      </c>
      <c r="AV13" s="434"/>
      <c r="AW13" s="434"/>
      <c r="AX13" s="434"/>
      <c r="AY13" s="435" t="s">
        <v>144</v>
      </c>
      <c r="AZ13" s="436"/>
      <c r="BA13" s="436"/>
      <c r="BB13" s="436"/>
      <c r="BC13" s="436"/>
      <c r="BD13" s="436"/>
      <c r="BE13" s="436"/>
      <c r="BF13" s="436"/>
      <c r="BG13" s="436"/>
      <c r="BH13" s="436"/>
      <c r="BI13" s="436"/>
      <c r="BJ13" s="436"/>
      <c r="BK13" s="436"/>
      <c r="BL13" s="436"/>
      <c r="BM13" s="437"/>
      <c r="BN13" s="438">
        <v>-85154</v>
      </c>
      <c r="BO13" s="439"/>
      <c r="BP13" s="439"/>
      <c r="BQ13" s="439"/>
      <c r="BR13" s="439"/>
      <c r="BS13" s="439"/>
      <c r="BT13" s="439"/>
      <c r="BU13" s="440"/>
      <c r="BV13" s="438">
        <v>431111</v>
      </c>
      <c r="BW13" s="439"/>
      <c r="BX13" s="439"/>
      <c r="BY13" s="439"/>
      <c r="BZ13" s="439"/>
      <c r="CA13" s="439"/>
      <c r="CB13" s="439"/>
      <c r="CC13" s="440"/>
      <c r="CD13" s="441" t="s">
        <v>145</v>
      </c>
      <c r="CE13" s="442"/>
      <c r="CF13" s="442"/>
      <c r="CG13" s="442"/>
      <c r="CH13" s="442"/>
      <c r="CI13" s="442"/>
      <c r="CJ13" s="442"/>
      <c r="CK13" s="442"/>
      <c r="CL13" s="442"/>
      <c r="CM13" s="442"/>
      <c r="CN13" s="442"/>
      <c r="CO13" s="442"/>
      <c r="CP13" s="442"/>
      <c r="CQ13" s="442"/>
      <c r="CR13" s="442"/>
      <c r="CS13" s="443"/>
      <c r="CT13" s="404">
        <v>7.8</v>
      </c>
      <c r="CU13" s="405"/>
      <c r="CV13" s="405"/>
      <c r="CW13" s="405"/>
      <c r="CX13" s="405"/>
      <c r="CY13" s="405"/>
      <c r="CZ13" s="405"/>
      <c r="DA13" s="406"/>
      <c r="DB13" s="404">
        <v>7.4</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146</v>
      </c>
      <c r="M14" s="489"/>
      <c r="N14" s="489"/>
      <c r="O14" s="489"/>
      <c r="P14" s="489"/>
      <c r="Q14" s="490"/>
      <c r="R14" s="491">
        <v>27381</v>
      </c>
      <c r="S14" s="492"/>
      <c r="T14" s="492"/>
      <c r="U14" s="492"/>
      <c r="V14" s="493"/>
      <c r="W14" s="397"/>
      <c r="X14" s="398"/>
      <c r="Y14" s="398"/>
      <c r="Z14" s="398"/>
      <c r="AA14" s="398"/>
      <c r="AB14" s="387"/>
      <c r="AC14" s="494">
        <v>3.3</v>
      </c>
      <c r="AD14" s="495"/>
      <c r="AE14" s="495"/>
      <c r="AF14" s="495"/>
      <c r="AG14" s="496"/>
      <c r="AH14" s="494">
        <v>3.5</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147</v>
      </c>
      <c r="CE14" s="503"/>
      <c r="CF14" s="503"/>
      <c r="CG14" s="503"/>
      <c r="CH14" s="503"/>
      <c r="CI14" s="503"/>
      <c r="CJ14" s="503"/>
      <c r="CK14" s="503"/>
      <c r="CL14" s="503"/>
      <c r="CM14" s="503"/>
      <c r="CN14" s="503"/>
      <c r="CO14" s="503"/>
      <c r="CP14" s="503"/>
      <c r="CQ14" s="503"/>
      <c r="CR14" s="503"/>
      <c r="CS14" s="504"/>
      <c r="CT14" s="505">
        <v>37.799999999999997</v>
      </c>
      <c r="CU14" s="506"/>
      <c r="CV14" s="506"/>
      <c r="CW14" s="506"/>
      <c r="CX14" s="506"/>
      <c r="CY14" s="506"/>
      <c r="CZ14" s="506"/>
      <c r="DA14" s="507"/>
      <c r="DB14" s="505">
        <v>51.5</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141</v>
      </c>
      <c r="N15" s="499"/>
      <c r="O15" s="499"/>
      <c r="P15" s="499"/>
      <c r="Q15" s="500"/>
      <c r="R15" s="491">
        <v>26825</v>
      </c>
      <c r="S15" s="492"/>
      <c r="T15" s="492"/>
      <c r="U15" s="492"/>
      <c r="V15" s="493"/>
      <c r="W15" s="417" t="s">
        <v>148</v>
      </c>
      <c r="X15" s="418"/>
      <c r="Y15" s="418"/>
      <c r="Z15" s="418"/>
      <c r="AA15" s="418"/>
      <c r="AB15" s="408"/>
      <c r="AC15" s="458">
        <v>4819</v>
      </c>
      <c r="AD15" s="459"/>
      <c r="AE15" s="459"/>
      <c r="AF15" s="459"/>
      <c r="AG15" s="501"/>
      <c r="AH15" s="458">
        <v>5549</v>
      </c>
      <c r="AI15" s="459"/>
      <c r="AJ15" s="459"/>
      <c r="AK15" s="459"/>
      <c r="AL15" s="460"/>
      <c r="AM15" s="430"/>
      <c r="AN15" s="431"/>
      <c r="AO15" s="431"/>
      <c r="AP15" s="431"/>
      <c r="AQ15" s="431"/>
      <c r="AR15" s="431"/>
      <c r="AS15" s="431"/>
      <c r="AT15" s="432"/>
      <c r="AU15" s="433"/>
      <c r="AV15" s="434"/>
      <c r="AW15" s="434"/>
      <c r="AX15" s="434"/>
      <c r="AY15" s="367" t="s">
        <v>149</v>
      </c>
      <c r="AZ15" s="368"/>
      <c r="BA15" s="368"/>
      <c r="BB15" s="368"/>
      <c r="BC15" s="368"/>
      <c r="BD15" s="368"/>
      <c r="BE15" s="368"/>
      <c r="BF15" s="368"/>
      <c r="BG15" s="368"/>
      <c r="BH15" s="368"/>
      <c r="BI15" s="368"/>
      <c r="BJ15" s="368"/>
      <c r="BK15" s="368"/>
      <c r="BL15" s="368"/>
      <c r="BM15" s="369"/>
      <c r="BN15" s="370">
        <v>3545460</v>
      </c>
      <c r="BO15" s="371"/>
      <c r="BP15" s="371"/>
      <c r="BQ15" s="371"/>
      <c r="BR15" s="371"/>
      <c r="BS15" s="371"/>
      <c r="BT15" s="371"/>
      <c r="BU15" s="372"/>
      <c r="BV15" s="370">
        <v>3405375</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37.1</v>
      </c>
      <c r="AD16" s="495"/>
      <c r="AE16" s="495"/>
      <c r="AF16" s="495"/>
      <c r="AG16" s="496"/>
      <c r="AH16" s="494">
        <v>38.5</v>
      </c>
      <c r="AI16" s="495"/>
      <c r="AJ16" s="495"/>
      <c r="AK16" s="495"/>
      <c r="AL16" s="497"/>
      <c r="AM16" s="430"/>
      <c r="AN16" s="431"/>
      <c r="AO16" s="431"/>
      <c r="AP16" s="431"/>
      <c r="AQ16" s="431"/>
      <c r="AR16" s="431"/>
      <c r="AS16" s="431"/>
      <c r="AT16" s="432"/>
      <c r="AU16" s="433"/>
      <c r="AV16" s="434"/>
      <c r="AW16" s="434"/>
      <c r="AX16" s="434"/>
      <c r="AY16" s="435" t="s">
        <v>153</v>
      </c>
      <c r="AZ16" s="436"/>
      <c r="BA16" s="436"/>
      <c r="BB16" s="436"/>
      <c r="BC16" s="436"/>
      <c r="BD16" s="436"/>
      <c r="BE16" s="436"/>
      <c r="BF16" s="436"/>
      <c r="BG16" s="436"/>
      <c r="BH16" s="436"/>
      <c r="BI16" s="436"/>
      <c r="BJ16" s="436"/>
      <c r="BK16" s="436"/>
      <c r="BL16" s="436"/>
      <c r="BM16" s="437"/>
      <c r="BN16" s="438">
        <v>5985445</v>
      </c>
      <c r="BO16" s="439"/>
      <c r="BP16" s="439"/>
      <c r="BQ16" s="439"/>
      <c r="BR16" s="439"/>
      <c r="BS16" s="439"/>
      <c r="BT16" s="439"/>
      <c r="BU16" s="440"/>
      <c r="BV16" s="438">
        <v>5929076</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6" t="s">
        <v>154</v>
      </c>
      <c r="N17" s="517"/>
      <c r="O17" s="517"/>
      <c r="P17" s="517"/>
      <c r="Q17" s="518"/>
      <c r="R17" s="513" t="s">
        <v>155</v>
      </c>
      <c r="S17" s="514"/>
      <c r="T17" s="514"/>
      <c r="U17" s="514"/>
      <c r="V17" s="515"/>
      <c r="W17" s="417" t="s">
        <v>156</v>
      </c>
      <c r="X17" s="418"/>
      <c r="Y17" s="418"/>
      <c r="Z17" s="418"/>
      <c r="AA17" s="418"/>
      <c r="AB17" s="408"/>
      <c r="AC17" s="458">
        <v>7743</v>
      </c>
      <c r="AD17" s="459"/>
      <c r="AE17" s="459"/>
      <c r="AF17" s="459"/>
      <c r="AG17" s="501"/>
      <c r="AH17" s="458">
        <v>8377</v>
      </c>
      <c r="AI17" s="459"/>
      <c r="AJ17" s="459"/>
      <c r="AK17" s="459"/>
      <c r="AL17" s="460"/>
      <c r="AM17" s="430"/>
      <c r="AN17" s="431"/>
      <c r="AO17" s="431"/>
      <c r="AP17" s="431"/>
      <c r="AQ17" s="431"/>
      <c r="AR17" s="431"/>
      <c r="AS17" s="431"/>
      <c r="AT17" s="432"/>
      <c r="AU17" s="433"/>
      <c r="AV17" s="434"/>
      <c r="AW17" s="434"/>
      <c r="AX17" s="434"/>
      <c r="AY17" s="435" t="s">
        <v>157</v>
      </c>
      <c r="AZ17" s="436"/>
      <c r="BA17" s="436"/>
      <c r="BB17" s="436"/>
      <c r="BC17" s="436"/>
      <c r="BD17" s="436"/>
      <c r="BE17" s="436"/>
      <c r="BF17" s="436"/>
      <c r="BG17" s="436"/>
      <c r="BH17" s="436"/>
      <c r="BI17" s="436"/>
      <c r="BJ17" s="436"/>
      <c r="BK17" s="436"/>
      <c r="BL17" s="436"/>
      <c r="BM17" s="437"/>
      <c r="BN17" s="438">
        <v>4454258</v>
      </c>
      <c r="BO17" s="439"/>
      <c r="BP17" s="439"/>
      <c r="BQ17" s="439"/>
      <c r="BR17" s="439"/>
      <c r="BS17" s="439"/>
      <c r="BT17" s="439"/>
      <c r="BU17" s="440"/>
      <c r="BV17" s="438">
        <v>4274945</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1" t="s">
        <v>158</v>
      </c>
      <c r="C18" s="450"/>
      <c r="D18" s="450"/>
      <c r="E18" s="522"/>
      <c r="F18" s="522"/>
      <c r="G18" s="522"/>
      <c r="H18" s="522"/>
      <c r="I18" s="522"/>
      <c r="J18" s="522"/>
      <c r="K18" s="522"/>
      <c r="L18" s="523">
        <v>72.290000000000006</v>
      </c>
      <c r="M18" s="523"/>
      <c r="N18" s="523"/>
      <c r="O18" s="523"/>
      <c r="P18" s="523"/>
      <c r="Q18" s="523"/>
      <c r="R18" s="524"/>
      <c r="S18" s="524"/>
      <c r="T18" s="524"/>
      <c r="U18" s="524"/>
      <c r="V18" s="525"/>
      <c r="W18" s="419"/>
      <c r="X18" s="420"/>
      <c r="Y18" s="420"/>
      <c r="Z18" s="420"/>
      <c r="AA18" s="420"/>
      <c r="AB18" s="411"/>
      <c r="AC18" s="526">
        <v>59.6</v>
      </c>
      <c r="AD18" s="527"/>
      <c r="AE18" s="527"/>
      <c r="AF18" s="527"/>
      <c r="AG18" s="528"/>
      <c r="AH18" s="526">
        <v>58.1</v>
      </c>
      <c r="AI18" s="527"/>
      <c r="AJ18" s="527"/>
      <c r="AK18" s="527"/>
      <c r="AL18" s="529"/>
      <c r="AM18" s="430"/>
      <c r="AN18" s="431"/>
      <c r="AO18" s="431"/>
      <c r="AP18" s="431"/>
      <c r="AQ18" s="431"/>
      <c r="AR18" s="431"/>
      <c r="AS18" s="431"/>
      <c r="AT18" s="432"/>
      <c r="AU18" s="433"/>
      <c r="AV18" s="434"/>
      <c r="AW18" s="434"/>
      <c r="AX18" s="434"/>
      <c r="AY18" s="435" t="s">
        <v>159</v>
      </c>
      <c r="AZ18" s="436"/>
      <c r="BA18" s="436"/>
      <c r="BB18" s="436"/>
      <c r="BC18" s="436"/>
      <c r="BD18" s="436"/>
      <c r="BE18" s="436"/>
      <c r="BF18" s="436"/>
      <c r="BG18" s="436"/>
      <c r="BH18" s="436"/>
      <c r="BI18" s="436"/>
      <c r="BJ18" s="436"/>
      <c r="BK18" s="436"/>
      <c r="BL18" s="436"/>
      <c r="BM18" s="437"/>
      <c r="BN18" s="438">
        <v>6091286</v>
      </c>
      <c r="BO18" s="439"/>
      <c r="BP18" s="439"/>
      <c r="BQ18" s="439"/>
      <c r="BR18" s="439"/>
      <c r="BS18" s="439"/>
      <c r="BT18" s="439"/>
      <c r="BU18" s="440"/>
      <c r="BV18" s="438">
        <v>6164661</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1" t="s">
        <v>160</v>
      </c>
      <c r="C19" s="450"/>
      <c r="D19" s="450"/>
      <c r="E19" s="522"/>
      <c r="F19" s="522"/>
      <c r="G19" s="522"/>
      <c r="H19" s="522"/>
      <c r="I19" s="522"/>
      <c r="J19" s="522"/>
      <c r="K19" s="522"/>
      <c r="L19" s="530">
        <v>372</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161</v>
      </c>
      <c r="AZ19" s="436"/>
      <c r="BA19" s="436"/>
      <c r="BB19" s="436"/>
      <c r="BC19" s="436"/>
      <c r="BD19" s="436"/>
      <c r="BE19" s="436"/>
      <c r="BF19" s="436"/>
      <c r="BG19" s="436"/>
      <c r="BH19" s="436"/>
      <c r="BI19" s="436"/>
      <c r="BJ19" s="436"/>
      <c r="BK19" s="436"/>
      <c r="BL19" s="436"/>
      <c r="BM19" s="437"/>
      <c r="BN19" s="438">
        <v>9918991</v>
      </c>
      <c r="BO19" s="439"/>
      <c r="BP19" s="439"/>
      <c r="BQ19" s="439"/>
      <c r="BR19" s="439"/>
      <c r="BS19" s="439"/>
      <c r="BT19" s="439"/>
      <c r="BU19" s="440"/>
      <c r="BV19" s="438">
        <v>9122313</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1" t="s">
        <v>162</v>
      </c>
      <c r="C20" s="450"/>
      <c r="D20" s="450"/>
      <c r="E20" s="522"/>
      <c r="F20" s="522"/>
      <c r="G20" s="522"/>
      <c r="H20" s="522"/>
      <c r="I20" s="522"/>
      <c r="J20" s="522"/>
      <c r="K20" s="522"/>
      <c r="L20" s="530">
        <v>9405</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1" t="s">
        <v>163</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50" t="s">
        <v>164</v>
      </c>
      <c r="C22" s="551"/>
      <c r="D22" s="552"/>
      <c r="E22" s="413" t="s">
        <v>1</v>
      </c>
      <c r="F22" s="418"/>
      <c r="G22" s="418"/>
      <c r="H22" s="418"/>
      <c r="I22" s="418"/>
      <c r="J22" s="418"/>
      <c r="K22" s="408"/>
      <c r="L22" s="413" t="s">
        <v>165</v>
      </c>
      <c r="M22" s="418"/>
      <c r="N22" s="418"/>
      <c r="O22" s="418"/>
      <c r="P22" s="408"/>
      <c r="Q22" s="559" t="s">
        <v>166</v>
      </c>
      <c r="R22" s="560"/>
      <c r="S22" s="560"/>
      <c r="T22" s="560"/>
      <c r="U22" s="560"/>
      <c r="V22" s="561"/>
      <c r="W22" s="565" t="s">
        <v>167</v>
      </c>
      <c r="X22" s="551"/>
      <c r="Y22" s="552"/>
      <c r="Z22" s="413" t="s">
        <v>1</v>
      </c>
      <c r="AA22" s="418"/>
      <c r="AB22" s="418"/>
      <c r="AC22" s="418"/>
      <c r="AD22" s="418"/>
      <c r="AE22" s="418"/>
      <c r="AF22" s="418"/>
      <c r="AG22" s="408"/>
      <c r="AH22" s="570" t="s">
        <v>168</v>
      </c>
      <c r="AI22" s="418"/>
      <c r="AJ22" s="418"/>
      <c r="AK22" s="418"/>
      <c r="AL22" s="408"/>
      <c r="AM22" s="570" t="s">
        <v>169</v>
      </c>
      <c r="AN22" s="571"/>
      <c r="AO22" s="571"/>
      <c r="AP22" s="571"/>
      <c r="AQ22" s="571"/>
      <c r="AR22" s="572"/>
      <c r="AS22" s="559" t="s">
        <v>166</v>
      </c>
      <c r="AT22" s="560"/>
      <c r="AU22" s="560"/>
      <c r="AV22" s="560"/>
      <c r="AW22" s="560"/>
      <c r="AX22" s="576"/>
      <c r="AY22" s="367" t="s">
        <v>170</v>
      </c>
      <c r="AZ22" s="368"/>
      <c r="BA22" s="368"/>
      <c r="BB22" s="368"/>
      <c r="BC22" s="368"/>
      <c r="BD22" s="368"/>
      <c r="BE22" s="368"/>
      <c r="BF22" s="368"/>
      <c r="BG22" s="368"/>
      <c r="BH22" s="368"/>
      <c r="BI22" s="368"/>
      <c r="BJ22" s="368"/>
      <c r="BK22" s="368"/>
      <c r="BL22" s="368"/>
      <c r="BM22" s="369"/>
      <c r="BN22" s="370">
        <v>10616307</v>
      </c>
      <c r="BO22" s="371"/>
      <c r="BP22" s="371"/>
      <c r="BQ22" s="371"/>
      <c r="BR22" s="371"/>
      <c r="BS22" s="371"/>
      <c r="BT22" s="371"/>
      <c r="BU22" s="372"/>
      <c r="BV22" s="370">
        <v>11252137</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171</v>
      </c>
      <c r="AZ23" s="436"/>
      <c r="BA23" s="436"/>
      <c r="BB23" s="436"/>
      <c r="BC23" s="436"/>
      <c r="BD23" s="436"/>
      <c r="BE23" s="436"/>
      <c r="BF23" s="436"/>
      <c r="BG23" s="436"/>
      <c r="BH23" s="436"/>
      <c r="BI23" s="436"/>
      <c r="BJ23" s="436"/>
      <c r="BK23" s="436"/>
      <c r="BL23" s="436"/>
      <c r="BM23" s="437"/>
      <c r="BN23" s="438">
        <v>8246630</v>
      </c>
      <c r="BO23" s="439"/>
      <c r="BP23" s="439"/>
      <c r="BQ23" s="439"/>
      <c r="BR23" s="439"/>
      <c r="BS23" s="439"/>
      <c r="BT23" s="439"/>
      <c r="BU23" s="440"/>
      <c r="BV23" s="438">
        <v>8763162</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53"/>
      <c r="C24" s="554"/>
      <c r="D24" s="555"/>
      <c r="E24" s="457" t="s">
        <v>172</v>
      </c>
      <c r="F24" s="431"/>
      <c r="G24" s="431"/>
      <c r="H24" s="431"/>
      <c r="I24" s="431"/>
      <c r="J24" s="431"/>
      <c r="K24" s="432"/>
      <c r="L24" s="458">
        <v>1</v>
      </c>
      <c r="M24" s="459"/>
      <c r="N24" s="459"/>
      <c r="O24" s="459"/>
      <c r="P24" s="501"/>
      <c r="Q24" s="458">
        <v>7440</v>
      </c>
      <c r="R24" s="459"/>
      <c r="S24" s="459"/>
      <c r="T24" s="459"/>
      <c r="U24" s="459"/>
      <c r="V24" s="501"/>
      <c r="W24" s="566"/>
      <c r="X24" s="554"/>
      <c r="Y24" s="555"/>
      <c r="Z24" s="457" t="s">
        <v>173</v>
      </c>
      <c r="AA24" s="431"/>
      <c r="AB24" s="431"/>
      <c r="AC24" s="431"/>
      <c r="AD24" s="431"/>
      <c r="AE24" s="431"/>
      <c r="AF24" s="431"/>
      <c r="AG24" s="432"/>
      <c r="AH24" s="458">
        <v>250</v>
      </c>
      <c r="AI24" s="459"/>
      <c r="AJ24" s="459"/>
      <c r="AK24" s="459"/>
      <c r="AL24" s="501"/>
      <c r="AM24" s="458">
        <v>695500</v>
      </c>
      <c r="AN24" s="459"/>
      <c r="AO24" s="459"/>
      <c r="AP24" s="459"/>
      <c r="AQ24" s="459"/>
      <c r="AR24" s="501"/>
      <c r="AS24" s="458">
        <v>2782</v>
      </c>
      <c r="AT24" s="459"/>
      <c r="AU24" s="459"/>
      <c r="AV24" s="459"/>
      <c r="AW24" s="459"/>
      <c r="AX24" s="460"/>
      <c r="AY24" s="544" t="s">
        <v>174</v>
      </c>
      <c r="AZ24" s="545"/>
      <c r="BA24" s="545"/>
      <c r="BB24" s="545"/>
      <c r="BC24" s="545"/>
      <c r="BD24" s="545"/>
      <c r="BE24" s="545"/>
      <c r="BF24" s="545"/>
      <c r="BG24" s="545"/>
      <c r="BH24" s="545"/>
      <c r="BI24" s="545"/>
      <c r="BJ24" s="545"/>
      <c r="BK24" s="545"/>
      <c r="BL24" s="545"/>
      <c r="BM24" s="546"/>
      <c r="BN24" s="438">
        <v>5310560</v>
      </c>
      <c r="BO24" s="439"/>
      <c r="BP24" s="439"/>
      <c r="BQ24" s="439"/>
      <c r="BR24" s="439"/>
      <c r="BS24" s="439"/>
      <c r="BT24" s="439"/>
      <c r="BU24" s="440"/>
      <c r="BV24" s="438">
        <v>5599937</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53"/>
      <c r="C25" s="554"/>
      <c r="D25" s="555"/>
      <c r="E25" s="457" t="s">
        <v>175</v>
      </c>
      <c r="F25" s="431"/>
      <c r="G25" s="431"/>
      <c r="H25" s="431"/>
      <c r="I25" s="431"/>
      <c r="J25" s="431"/>
      <c r="K25" s="432"/>
      <c r="L25" s="458">
        <v>1</v>
      </c>
      <c r="M25" s="459"/>
      <c r="N25" s="459"/>
      <c r="O25" s="459"/>
      <c r="P25" s="501"/>
      <c r="Q25" s="458">
        <v>6370</v>
      </c>
      <c r="R25" s="459"/>
      <c r="S25" s="459"/>
      <c r="T25" s="459"/>
      <c r="U25" s="459"/>
      <c r="V25" s="501"/>
      <c r="W25" s="566"/>
      <c r="X25" s="554"/>
      <c r="Y25" s="555"/>
      <c r="Z25" s="457" t="s">
        <v>176</v>
      </c>
      <c r="AA25" s="431"/>
      <c r="AB25" s="431"/>
      <c r="AC25" s="431"/>
      <c r="AD25" s="431"/>
      <c r="AE25" s="431"/>
      <c r="AF25" s="431"/>
      <c r="AG25" s="432"/>
      <c r="AH25" s="458">
        <v>63</v>
      </c>
      <c r="AI25" s="459"/>
      <c r="AJ25" s="459"/>
      <c r="AK25" s="459"/>
      <c r="AL25" s="501"/>
      <c r="AM25" s="458">
        <v>174447</v>
      </c>
      <c r="AN25" s="459"/>
      <c r="AO25" s="459"/>
      <c r="AP25" s="459"/>
      <c r="AQ25" s="459"/>
      <c r="AR25" s="501"/>
      <c r="AS25" s="458">
        <v>2769</v>
      </c>
      <c r="AT25" s="459"/>
      <c r="AU25" s="459"/>
      <c r="AV25" s="459"/>
      <c r="AW25" s="459"/>
      <c r="AX25" s="460"/>
      <c r="AY25" s="367" t="s">
        <v>177</v>
      </c>
      <c r="AZ25" s="368"/>
      <c r="BA25" s="368"/>
      <c r="BB25" s="368"/>
      <c r="BC25" s="368"/>
      <c r="BD25" s="368"/>
      <c r="BE25" s="368"/>
      <c r="BF25" s="368"/>
      <c r="BG25" s="368"/>
      <c r="BH25" s="368"/>
      <c r="BI25" s="368"/>
      <c r="BJ25" s="368"/>
      <c r="BK25" s="368"/>
      <c r="BL25" s="368"/>
      <c r="BM25" s="369"/>
      <c r="BN25" s="370">
        <v>38866</v>
      </c>
      <c r="BO25" s="371"/>
      <c r="BP25" s="371"/>
      <c r="BQ25" s="371"/>
      <c r="BR25" s="371"/>
      <c r="BS25" s="371"/>
      <c r="BT25" s="371"/>
      <c r="BU25" s="372"/>
      <c r="BV25" s="370">
        <v>46641</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53"/>
      <c r="C26" s="554"/>
      <c r="D26" s="555"/>
      <c r="E26" s="457" t="s">
        <v>178</v>
      </c>
      <c r="F26" s="431"/>
      <c r="G26" s="431"/>
      <c r="H26" s="431"/>
      <c r="I26" s="431"/>
      <c r="J26" s="431"/>
      <c r="K26" s="432"/>
      <c r="L26" s="458">
        <v>1</v>
      </c>
      <c r="M26" s="459"/>
      <c r="N26" s="459"/>
      <c r="O26" s="459"/>
      <c r="P26" s="501"/>
      <c r="Q26" s="458">
        <v>5400</v>
      </c>
      <c r="R26" s="459"/>
      <c r="S26" s="459"/>
      <c r="T26" s="459"/>
      <c r="U26" s="459"/>
      <c r="V26" s="501"/>
      <c r="W26" s="566"/>
      <c r="X26" s="554"/>
      <c r="Y26" s="555"/>
      <c r="Z26" s="457" t="s">
        <v>179</v>
      </c>
      <c r="AA26" s="578"/>
      <c r="AB26" s="578"/>
      <c r="AC26" s="578"/>
      <c r="AD26" s="578"/>
      <c r="AE26" s="578"/>
      <c r="AF26" s="578"/>
      <c r="AG26" s="579"/>
      <c r="AH26" s="458" t="s">
        <v>180</v>
      </c>
      <c r="AI26" s="459"/>
      <c r="AJ26" s="459"/>
      <c r="AK26" s="459"/>
      <c r="AL26" s="501"/>
      <c r="AM26" s="458" t="s">
        <v>133</v>
      </c>
      <c r="AN26" s="459"/>
      <c r="AO26" s="459"/>
      <c r="AP26" s="459"/>
      <c r="AQ26" s="459"/>
      <c r="AR26" s="501"/>
      <c r="AS26" s="458" t="s">
        <v>180</v>
      </c>
      <c r="AT26" s="459"/>
      <c r="AU26" s="459"/>
      <c r="AV26" s="459"/>
      <c r="AW26" s="459"/>
      <c r="AX26" s="460"/>
      <c r="AY26" s="441" t="s">
        <v>181</v>
      </c>
      <c r="AZ26" s="442"/>
      <c r="BA26" s="442"/>
      <c r="BB26" s="442"/>
      <c r="BC26" s="442"/>
      <c r="BD26" s="442"/>
      <c r="BE26" s="442"/>
      <c r="BF26" s="442"/>
      <c r="BG26" s="442"/>
      <c r="BH26" s="442"/>
      <c r="BI26" s="442"/>
      <c r="BJ26" s="442"/>
      <c r="BK26" s="442"/>
      <c r="BL26" s="442"/>
      <c r="BM26" s="443"/>
      <c r="BN26" s="438" t="s">
        <v>180</v>
      </c>
      <c r="BO26" s="439"/>
      <c r="BP26" s="439"/>
      <c r="BQ26" s="439"/>
      <c r="BR26" s="439"/>
      <c r="BS26" s="439"/>
      <c r="BT26" s="439"/>
      <c r="BU26" s="440"/>
      <c r="BV26" s="438" t="s">
        <v>133</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53"/>
      <c r="C27" s="554"/>
      <c r="D27" s="555"/>
      <c r="E27" s="457" t="s">
        <v>182</v>
      </c>
      <c r="F27" s="431"/>
      <c r="G27" s="431"/>
      <c r="H27" s="431"/>
      <c r="I27" s="431"/>
      <c r="J27" s="431"/>
      <c r="K27" s="432"/>
      <c r="L27" s="458">
        <v>1</v>
      </c>
      <c r="M27" s="459"/>
      <c r="N27" s="459"/>
      <c r="O27" s="459"/>
      <c r="P27" s="501"/>
      <c r="Q27" s="458">
        <v>3200</v>
      </c>
      <c r="R27" s="459"/>
      <c r="S27" s="459"/>
      <c r="T27" s="459"/>
      <c r="U27" s="459"/>
      <c r="V27" s="501"/>
      <c r="W27" s="566"/>
      <c r="X27" s="554"/>
      <c r="Y27" s="555"/>
      <c r="Z27" s="457" t="s">
        <v>183</v>
      </c>
      <c r="AA27" s="431"/>
      <c r="AB27" s="431"/>
      <c r="AC27" s="431"/>
      <c r="AD27" s="431"/>
      <c r="AE27" s="431"/>
      <c r="AF27" s="431"/>
      <c r="AG27" s="432"/>
      <c r="AH27" s="458" t="s">
        <v>133</v>
      </c>
      <c r="AI27" s="459"/>
      <c r="AJ27" s="459"/>
      <c r="AK27" s="459"/>
      <c r="AL27" s="501"/>
      <c r="AM27" s="458" t="s">
        <v>180</v>
      </c>
      <c r="AN27" s="459"/>
      <c r="AO27" s="459"/>
      <c r="AP27" s="459"/>
      <c r="AQ27" s="459"/>
      <c r="AR27" s="501"/>
      <c r="AS27" s="458" t="s">
        <v>133</v>
      </c>
      <c r="AT27" s="459"/>
      <c r="AU27" s="459"/>
      <c r="AV27" s="459"/>
      <c r="AW27" s="459"/>
      <c r="AX27" s="460"/>
      <c r="AY27" s="502" t="s">
        <v>184</v>
      </c>
      <c r="AZ27" s="503"/>
      <c r="BA27" s="503"/>
      <c r="BB27" s="503"/>
      <c r="BC27" s="503"/>
      <c r="BD27" s="503"/>
      <c r="BE27" s="503"/>
      <c r="BF27" s="503"/>
      <c r="BG27" s="503"/>
      <c r="BH27" s="503"/>
      <c r="BI27" s="503"/>
      <c r="BJ27" s="503"/>
      <c r="BK27" s="503"/>
      <c r="BL27" s="503"/>
      <c r="BM27" s="504"/>
      <c r="BN27" s="547">
        <v>562910</v>
      </c>
      <c r="BO27" s="548"/>
      <c r="BP27" s="548"/>
      <c r="BQ27" s="548"/>
      <c r="BR27" s="548"/>
      <c r="BS27" s="548"/>
      <c r="BT27" s="548"/>
      <c r="BU27" s="549"/>
      <c r="BV27" s="547">
        <v>559585</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53"/>
      <c r="C28" s="554"/>
      <c r="D28" s="555"/>
      <c r="E28" s="457" t="s">
        <v>185</v>
      </c>
      <c r="F28" s="431"/>
      <c r="G28" s="431"/>
      <c r="H28" s="431"/>
      <c r="I28" s="431"/>
      <c r="J28" s="431"/>
      <c r="K28" s="432"/>
      <c r="L28" s="458">
        <v>1</v>
      </c>
      <c r="M28" s="459"/>
      <c r="N28" s="459"/>
      <c r="O28" s="459"/>
      <c r="P28" s="501"/>
      <c r="Q28" s="458">
        <v>2850</v>
      </c>
      <c r="R28" s="459"/>
      <c r="S28" s="459"/>
      <c r="T28" s="459"/>
      <c r="U28" s="459"/>
      <c r="V28" s="501"/>
      <c r="W28" s="566"/>
      <c r="X28" s="554"/>
      <c r="Y28" s="555"/>
      <c r="Z28" s="457" t="s">
        <v>186</v>
      </c>
      <c r="AA28" s="431"/>
      <c r="AB28" s="431"/>
      <c r="AC28" s="431"/>
      <c r="AD28" s="431"/>
      <c r="AE28" s="431"/>
      <c r="AF28" s="431"/>
      <c r="AG28" s="432"/>
      <c r="AH28" s="458" t="s">
        <v>180</v>
      </c>
      <c r="AI28" s="459"/>
      <c r="AJ28" s="459"/>
      <c r="AK28" s="459"/>
      <c r="AL28" s="501"/>
      <c r="AM28" s="458" t="s">
        <v>133</v>
      </c>
      <c r="AN28" s="459"/>
      <c r="AO28" s="459"/>
      <c r="AP28" s="459"/>
      <c r="AQ28" s="459"/>
      <c r="AR28" s="501"/>
      <c r="AS28" s="458" t="s">
        <v>133</v>
      </c>
      <c r="AT28" s="459"/>
      <c r="AU28" s="459"/>
      <c r="AV28" s="459"/>
      <c r="AW28" s="459"/>
      <c r="AX28" s="460"/>
      <c r="AY28" s="580" t="s">
        <v>187</v>
      </c>
      <c r="AZ28" s="581"/>
      <c r="BA28" s="581"/>
      <c r="BB28" s="582"/>
      <c r="BC28" s="367" t="s">
        <v>50</v>
      </c>
      <c r="BD28" s="368"/>
      <c r="BE28" s="368"/>
      <c r="BF28" s="368"/>
      <c r="BG28" s="368"/>
      <c r="BH28" s="368"/>
      <c r="BI28" s="368"/>
      <c r="BJ28" s="368"/>
      <c r="BK28" s="368"/>
      <c r="BL28" s="368"/>
      <c r="BM28" s="369"/>
      <c r="BN28" s="370">
        <v>967918</v>
      </c>
      <c r="BO28" s="371"/>
      <c r="BP28" s="371"/>
      <c r="BQ28" s="371"/>
      <c r="BR28" s="371"/>
      <c r="BS28" s="371"/>
      <c r="BT28" s="371"/>
      <c r="BU28" s="372"/>
      <c r="BV28" s="370">
        <v>962442</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53"/>
      <c r="C29" s="554"/>
      <c r="D29" s="555"/>
      <c r="E29" s="457" t="s">
        <v>188</v>
      </c>
      <c r="F29" s="431"/>
      <c r="G29" s="431"/>
      <c r="H29" s="431"/>
      <c r="I29" s="431"/>
      <c r="J29" s="431"/>
      <c r="K29" s="432"/>
      <c r="L29" s="458">
        <v>11</v>
      </c>
      <c r="M29" s="459"/>
      <c r="N29" s="459"/>
      <c r="O29" s="459"/>
      <c r="P29" s="501"/>
      <c r="Q29" s="458">
        <v>2650</v>
      </c>
      <c r="R29" s="459"/>
      <c r="S29" s="459"/>
      <c r="T29" s="459"/>
      <c r="U29" s="459"/>
      <c r="V29" s="501"/>
      <c r="W29" s="567"/>
      <c r="X29" s="568"/>
      <c r="Y29" s="569"/>
      <c r="Z29" s="457" t="s">
        <v>189</v>
      </c>
      <c r="AA29" s="431"/>
      <c r="AB29" s="431"/>
      <c r="AC29" s="431"/>
      <c r="AD29" s="431"/>
      <c r="AE29" s="431"/>
      <c r="AF29" s="431"/>
      <c r="AG29" s="432"/>
      <c r="AH29" s="458">
        <v>250</v>
      </c>
      <c r="AI29" s="459"/>
      <c r="AJ29" s="459"/>
      <c r="AK29" s="459"/>
      <c r="AL29" s="501"/>
      <c r="AM29" s="458">
        <v>695500</v>
      </c>
      <c r="AN29" s="459"/>
      <c r="AO29" s="459"/>
      <c r="AP29" s="459"/>
      <c r="AQ29" s="459"/>
      <c r="AR29" s="501"/>
      <c r="AS29" s="458">
        <v>2782</v>
      </c>
      <c r="AT29" s="459"/>
      <c r="AU29" s="459"/>
      <c r="AV29" s="459"/>
      <c r="AW29" s="459"/>
      <c r="AX29" s="460"/>
      <c r="AY29" s="583"/>
      <c r="AZ29" s="584"/>
      <c r="BA29" s="584"/>
      <c r="BB29" s="585"/>
      <c r="BC29" s="435" t="s">
        <v>190</v>
      </c>
      <c r="BD29" s="436"/>
      <c r="BE29" s="436"/>
      <c r="BF29" s="436"/>
      <c r="BG29" s="436"/>
      <c r="BH29" s="436"/>
      <c r="BI29" s="436"/>
      <c r="BJ29" s="436"/>
      <c r="BK29" s="436"/>
      <c r="BL29" s="436"/>
      <c r="BM29" s="437"/>
      <c r="BN29" s="438">
        <v>193883</v>
      </c>
      <c r="BO29" s="439"/>
      <c r="BP29" s="439"/>
      <c r="BQ29" s="439"/>
      <c r="BR29" s="439"/>
      <c r="BS29" s="439"/>
      <c r="BT29" s="439"/>
      <c r="BU29" s="440"/>
      <c r="BV29" s="438">
        <v>193882</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191</v>
      </c>
      <c r="X30" s="594"/>
      <c r="Y30" s="594"/>
      <c r="Z30" s="594"/>
      <c r="AA30" s="594"/>
      <c r="AB30" s="594"/>
      <c r="AC30" s="594"/>
      <c r="AD30" s="594"/>
      <c r="AE30" s="594"/>
      <c r="AF30" s="594"/>
      <c r="AG30" s="595"/>
      <c r="AH30" s="526">
        <v>96.1</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52</v>
      </c>
      <c r="BD30" s="545"/>
      <c r="BE30" s="545"/>
      <c r="BF30" s="545"/>
      <c r="BG30" s="545"/>
      <c r="BH30" s="545"/>
      <c r="BI30" s="545"/>
      <c r="BJ30" s="545"/>
      <c r="BK30" s="545"/>
      <c r="BL30" s="545"/>
      <c r="BM30" s="546"/>
      <c r="BN30" s="547">
        <v>2905066</v>
      </c>
      <c r="BO30" s="548"/>
      <c r="BP30" s="548"/>
      <c r="BQ30" s="548"/>
      <c r="BR30" s="548"/>
      <c r="BS30" s="548"/>
      <c r="BT30" s="548"/>
      <c r="BU30" s="549"/>
      <c r="BV30" s="547">
        <v>2183688</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89" t="s">
        <v>192</v>
      </c>
      <c r="D32" s="589"/>
      <c r="E32" s="589"/>
      <c r="F32" s="589"/>
      <c r="G32" s="589"/>
      <c r="H32" s="589"/>
      <c r="I32" s="589"/>
      <c r="J32" s="589"/>
      <c r="K32" s="589"/>
      <c r="L32" s="589"/>
      <c r="M32" s="589"/>
      <c r="N32" s="589"/>
      <c r="O32" s="589"/>
      <c r="P32" s="589"/>
      <c r="Q32" s="589"/>
      <c r="R32" s="589"/>
      <c r="S32" s="589"/>
      <c r="U32" s="442" t="s">
        <v>193</v>
      </c>
      <c r="V32" s="442"/>
      <c r="W32" s="442"/>
      <c r="X32" s="442"/>
      <c r="Y32" s="442"/>
      <c r="Z32" s="442"/>
      <c r="AA32" s="442"/>
      <c r="AB32" s="442"/>
      <c r="AC32" s="442"/>
      <c r="AD32" s="442"/>
      <c r="AE32" s="442"/>
      <c r="AF32" s="442"/>
      <c r="AG32" s="442"/>
      <c r="AH32" s="442"/>
      <c r="AI32" s="442"/>
      <c r="AJ32" s="442"/>
      <c r="AK32" s="442"/>
      <c r="AM32" s="442" t="s">
        <v>194</v>
      </c>
      <c r="AN32" s="442"/>
      <c r="AO32" s="442"/>
      <c r="AP32" s="442"/>
      <c r="AQ32" s="442"/>
      <c r="AR32" s="442"/>
      <c r="AS32" s="442"/>
      <c r="AT32" s="442"/>
      <c r="AU32" s="442"/>
      <c r="AV32" s="442"/>
      <c r="AW32" s="442"/>
      <c r="AX32" s="442"/>
      <c r="AY32" s="442"/>
      <c r="AZ32" s="442"/>
      <c r="BA32" s="442"/>
      <c r="BB32" s="442"/>
      <c r="BC32" s="442"/>
      <c r="BE32" s="442" t="s">
        <v>195</v>
      </c>
      <c r="BF32" s="442"/>
      <c r="BG32" s="442"/>
      <c r="BH32" s="442"/>
      <c r="BI32" s="442"/>
      <c r="BJ32" s="442"/>
      <c r="BK32" s="442"/>
      <c r="BL32" s="442"/>
      <c r="BM32" s="442"/>
      <c r="BN32" s="442"/>
      <c r="BO32" s="442"/>
      <c r="BP32" s="442"/>
      <c r="BQ32" s="442"/>
      <c r="BR32" s="442"/>
      <c r="BS32" s="442"/>
      <c r="BT32" s="442"/>
      <c r="BU32" s="442"/>
      <c r="BW32" s="442" t="s">
        <v>196</v>
      </c>
      <c r="BX32" s="442"/>
      <c r="BY32" s="442"/>
      <c r="BZ32" s="442"/>
      <c r="CA32" s="442"/>
      <c r="CB32" s="442"/>
      <c r="CC32" s="442"/>
      <c r="CD32" s="442"/>
      <c r="CE32" s="442"/>
      <c r="CF32" s="442"/>
      <c r="CG32" s="442"/>
      <c r="CH32" s="442"/>
      <c r="CI32" s="442"/>
      <c r="CJ32" s="442"/>
      <c r="CK32" s="442"/>
      <c r="CL32" s="442"/>
      <c r="CM32" s="442"/>
      <c r="CO32" s="442" t="s">
        <v>197</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15">
      <c r="A33" s="181"/>
      <c r="B33" s="205"/>
      <c r="C33" s="425" t="s">
        <v>198</v>
      </c>
      <c r="D33" s="425"/>
      <c r="E33" s="396" t="s">
        <v>199</v>
      </c>
      <c r="F33" s="396"/>
      <c r="G33" s="396"/>
      <c r="H33" s="396"/>
      <c r="I33" s="396"/>
      <c r="J33" s="396"/>
      <c r="K33" s="396"/>
      <c r="L33" s="396"/>
      <c r="M33" s="396"/>
      <c r="N33" s="396"/>
      <c r="O33" s="396"/>
      <c r="P33" s="396"/>
      <c r="Q33" s="396"/>
      <c r="R33" s="396"/>
      <c r="S33" s="396"/>
      <c r="T33" s="206"/>
      <c r="U33" s="425" t="s">
        <v>200</v>
      </c>
      <c r="V33" s="425"/>
      <c r="W33" s="396" t="s">
        <v>201</v>
      </c>
      <c r="X33" s="396"/>
      <c r="Y33" s="396"/>
      <c r="Z33" s="396"/>
      <c r="AA33" s="396"/>
      <c r="AB33" s="396"/>
      <c r="AC33" s="396"/>
      <c r="AD33" s="396"/>
      <c r="AE33" s="396"/>
      <c r="AF33" s="396"/>
      <c r="AG33" s="396"/>
      <c r="AH33" s="396"/>
      <c r="AI33" s="396"/>
      <c r="AJ33" s="396"/>
      <c r="AK33" s="396"/>
      <c r="AL33" s="206"/>
      <c r="AM33" s="425" t="s">
        <v>198</v>
      </c>
      <c r="AN33" s="425"/>
      <c r="AO33" s="396" t="s">
        <v>202</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25" t="s">
        <v>203</v>
      </c>
      <c r="BX33" s="425"/>
      <c r="BY33" s="396" t="s">
        <v>205</v>
      </c>
      <c r="BZ33" s="396"/>
      <c r="CA33" s="396"/>
      <c r="CB33" s="396"/>
      <c r="CC33" s="396"/>
      <c r="CD33" s="396"/>
      <c r="CE33" s="396"/>
      <c r="CF33" s="396"/>
      <c r="CG33" s="396"/>
      <c r="CH33" s="396"/>
      <c r="CI33" s="396"/>
      <c r="CJ33" s="396"/>
      <c r="CK33" s="396"/>
      <c r="CL33" s="396"/>
      <c r="CM33" s="396"/>
      <c r="CN33" s="206"/>
      <c r="CO33" s="425" t="s">
        <v>200</v>
      </c>
      <c r="CP33" s="425"/>
      <c r="CQ33" s="396" t="s">
        <v>206</v>
      </c>
      <c r="CR33" s="396"/>
      <c r="CS33" s="396"/>
      <c r="CT33" s="396"/>
      <c r="CU33" s="396"/>
      <c r="CV33" s="396"/>
      <c r="CW33" s="396"/>
      <c r="CX33" s="396"/>
      <c r="CY33" s="396"/>
      <c r="CZ33" s="396"/>
      <c r="DA33" s="396"/>
      <c r="DB33" s="396"/>
      <c r="DC33" s="396"/>
      <c r="DD33" s="396"/>
      <c r="DE33" s="396"/>
      <c r="DF33" s="206"/>
      <c r="DG33" s="596" t="s">
        <v>207</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上水道事業会計</v>
      </c>
      <c r="AP34" s="598"/>
      <c r="AQ34" s="598"/>
      <c r="AR34" s="598"/>
      <c r="AS34" s="598"/>
      <c r="AT34" s="598"/>
      <c r="AU34" s="598"/>
      <c r="AV34" s="598"/>
      <c r="AW34" s="598"/>
      <c r="AX34" s="598"/>
      <c r="AY34" s="598"/>
      <c r="AZ34" s="598"/>
      <c r="BA34" s="598"/>
      <c r="BB34" s="598"/>
      <c r="BC34" s="598"/>
      <c r="BD34" s="181"/>
      <c r="BE34" s="597">
        <f>IF(BG34="","",MAX(C34:D43,U34:V43,AM34:AN43)+1)</f>
        <v>9</v>
      </c>
      <c r="BF34" s="597"/>
      <c r="BG34" s="598" t="str">
        <f>IF('各会計、関係団体の財政状況及び健全化判断比率'!B34="","",'各会計、関係団体の財政状況及び健全化判断比率'!B34)</f>
        <v>簡易水道特別会計</v>
      </c>
      <c r="BH34" s="598"/>
      <c r="BI34" s="598"/>
      <c r="BJ34" s="598"/>
      <c r="BK34" s="598"/>
      <c r="BL34" s="598"/>
      <c r="BM34" s="598"/>
      <c r="BN34" s="598"/>
      <c r="BO34" s="598"/>
      <c r="BP34" s="598"/>
      <c r="BQ34" s="598"/>
      <c r="BR34" s="598"/>
      <c r="BS34" s="598"/>
      <c r="BT34" s="598"/>
      <c r="BU34" s="598"/>
      <c r="BV34" s="181"/>
      <c r="BW34" s="597">
        <f>IF(BY34="","",MAX(C34:D43,U34:V43,AM34:AN43,BE34:BF43)+1)</f>
        <v>12</v>
      </c>
      <c r="BX34" s="597"/>
      <c r="BY34" s="598" t="str">
        <f>IF('各会計、関係団体の財政状況及び健全化判断比率'!B68="","",'各会計、関係団体の財政状況及び健全化判断比率'!B68)</f>
        <v>南濃衛生施設利用事務組合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養老町スポーツ連盟</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住宅新築資金等貸付特別会計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公共下水道事業会計</v>
      </c>
      <c r="AP35" s="598"/>
      <c r="AQ35" s="598"/>
      <c r="AR35" s="598"/>
      <c r="AS35" s="598"/>
      <c r="AT35" s="598"/>
      <c r="AU35" s="598"/>
      <c r="AV35" s="598"/>
      <c r="AW35" s="598"/>
      <c r="AX35" s="598"/>
      <c r="AY35" s="598"/>
      <c r="AZ35" s="598"/>
      <c r="BA35" s="598"/>
      <c r="BB35" s="598"/>
      <c r="BC35" s="598"/>
      <c r="BD35" s="181"/>
      <c r="BE35" s="597">
        <f t="shared" ref="BE35:BE43" si="1">IF(BG35="","",BE34+1)</f>
        <v>10</v>
      </c>
      <c r="BF35" s="597"/>
      <c r="BG35" s="598" t="str">
        <f>IF('各会計、関係団体の財政状況及び健全化判断比率'!B35="","",'各会計、関係団体の財政状況及び健全化判断比率'!B35)</f>
        <v>食肉事業センター特別会計</v>
      </c>
      <c r="BH35" s="598"/>
      <c r="BI35" s="598"/>
      <c r="BJ35" s="598"/>
      <c r="BK35" s="598"/>
      <c r="BL35" s="598"/>
      <c r="BM35" s="598"/>
      <c r="BN35" s="598"/>
      <c r="BO35" s="598"/>
      <c r="BP35" s="598"/>
      <c r="BQ35" s="598"/>
      <c r="BR35" s="598"/>
      <c r="BS35" s="598"/>
      <c r="BT35" s="598"/>
      <c r="BU35" s="598"/>
      <c r="BV35" s="181"/>
      <c r="BW35" s="597">
        <f t="shared" ref="BW35:BW43" si="2">IF(BY35="","",BW34+1)</f>
        <v>13</v>
      </c>
      <c r="BX35" s="597"/>
      <c r="BY35" s="598" t="str">
        <f>IF('各会計、関係団体の財政状況及び健全化判断比率'!B69="","",'各会計、関係団体の財政状況及び健全化判断比率'!B69)</f>
        <v>西南濃粗大廃棄物処理組合</v>
      </c>
      <c r="BZ35" s="598"/>
      <c r="CA35" s="598"/>
      <c r="CB35" s="598"/>
      <c r="CC35" s="598"/>
      <c r="CD35" s="598"/>
      <c r="CE35" s="598"/>
      <c r="CF35" s="598"/>
      <c r="CG35" s="598"/>
      <c r="CH35" s="598"/>
      <c r="CI35" s="598"/>
      <c r="CJ35" s="598"/>
      <c r="CK35" s="598"/>
      <c r="CL35" s="598"/>
      <c r="CM35" s="598"/>
      <c r="CN35" s="181"/>
      <c r="CO35" s="597">
        <f t="shared" ref="CO35:CO43" si="3">IF(CQ35="","",CO34+1)</f>
        <v>19</v>
      </c>
      <c r="CP35" s="597"/>
      <c r="CQ35" s="598" t="str">
        <f>IF('各会計、関係団体の財政状況及び健全化判断比率'!BS8="","",'各会計、関係団体の財政状況及び健全化判断比率'!BS8)</f>
        <v>養老町土地開発公社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介護サービス事業特別会計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11</v>
      </c>
      <c r="BF36" s="597"/>
      <c r="BG36" s="598" t="str">
        <f>IF('各会計、関係団体の財政状況及び健全化判断比率'!B36="","",'各会計、関係団体の財政状況及び健全化判断比率'!B36)</f>
        <v>農業集落排水事業特別会計</v>
      </c>
      <c r="BH36" s="598"/>
      <c r="BI36" s="598"/>
      <c r="BJ36" s="598"/>
      <c r="BK36" s="598"/>
      <c r="BL36" s="598"/>
      <c r="BM36" s="598"/>
      <c r="BN36" s="598"/>
      <c r="BO36" s="598"/>
      <c r="BP36" s="598"/>
      <c r="BQ36" s="598"/>
      <c r="BR36" s="598"/>
      <c r="BS36" s="598"/>
      <c r="BT36" s="598"/>
      <c r="BU36" s="598"/>
      <c r="BV36" s="181"/>
      <c r="BW36" s="597">
        <f t="shared" si="2"/>
        <v>14</v>
      </c>
      <c r="BX36" s="597"/>
      <c r="BY36" s="598" t="str">
        <f>IF('各会計、関係団体の財政状況及び健全化判断比率'!B70="","",'各会計、関係団体の財政状況及び健全化判断比率'!B70)</f>
        <v>岐阜県後期高齢者医療連合（一般会計分）</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15</v>
      </c>
      <c r="BX37" s="597"/>
      <c r="BY37" s="598" t="str">
        <f>IF('各会計、関係団体の財政状況及び健全化判断比率'!B71="","",'各会計、関係団体の財政状況及び健全化判断比率'!B71)</f>
        <v>岐阜県後期高齢者医療連合（特別会計分）</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16</v>
      </c>
      <c r="BX38" s="597"/>
      <c r="BY38" s="598" t="str">
        <f>IF('各会計、関係団体の財政状況及び健全化判断比率'!B72="","",'各会計、関係団体の財政状況及び健全化判断比率'!B72)</f>
        <v>岐阜県市町村会館組合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17</v>
      </c>
      <c r="BX39" s="597"/>
      <c r="BY39" s="598" t="str">
        <f>IF('各会計、関係団体の財政状況及び健全化判断比率'!B73="","",'各会計、関係団体の財政状況及び健全化判断比率'!B73)</f>
        <v>岐阜県市町村職員退職手当組合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600" t="s">
        <v>209</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210</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211</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212</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213</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215</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216</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JaXDXyNHHlLWuvyOnl2c0o9tFqyjeLMK5paUWcAkyR2DBIWxRRnAgXWE1NB7z9Y9Fx/++GkUSGd9H2rTL0783w==" saltValue="ODIGInBtSi5TXJ52pU8Rt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151" t="s">
        <v>578</v>
      </c>
      <c r="D34" s="1151"/>
      <c r="E34" s="1152"/>
      <c r="F34" s="32">
        <v>3.94</v>
      </c>
      <c r="G34" s="33">
        <v>5</v>
      </c>
      <c r="H34" s="33">
        <v>9.44</v>
      </c>
      <c r="I34" s="33">
        <v>14.9</v>
      </c>
      <c r="J34" s="34">
        <v>14.13</v>
      </c>
      <c r="K34" s="22"/>
      <c r="L34" s="22"/>
      <c r="M34" s="22"/>
      <c r="N34" s="22"/>
      <c r="O34" s="22"/>
      <c r="P34" s="22"/>
    </row>
    <row r="35" spans="1:16" ht="39" customHeight="1" x14ac:dyDescent="0.15">
      <c r="A35" s="22"/>
      <c r="B35" s="35"/>
      <c r="C35" s="1145" t="s">
        <v>579</v>
      </c>
      <c r="D35" s="1146"/>
      <c r="E35" s="1147"/>
      <c r="F35" s="36">
        <v>7.54</v>
      </c>
      <c r="G35" s="37">
        <v>7.32</v>
      </c>
      <c r="H35" s="37">
        <v>8.6999999999999993</v>
      </c>
      <c r="I35" s="37">
        <v>8.93</v>
      </c>
      <c r="J35" s="38">
        <v>9.1199999999999992</v>
      </c>
      <c r="K35" s="22"/>
      <c r="L35" s="22"/>
      <c r="M35" s="22"/>
      <c r="N35" s="22"/>
      <c r="O35" s="22"/>
      <c r="P35" s="22"/>
    </row>
    <row r="36" spans="1:16" ht="39" customHeight="1" x14ac:dyDescent="0.15">
      <c r="A36" s="22"/>
      <c r="B36" s="35"/>
      <c r="C36" s="1145" t="s">
        <v>580</v>
      </c>
      <c r="D36" s="1146"/>
      <c r="E36" s="1147"/>
      <c r="F36" s="36">
        <v>7.93</v>
      </c>
      <c r="G36" s="37">
        <v>8.48</v>
      </c>
      <c r="H36" s="37">
        <v>7.68</v>
      </c>
      <c r="I36" s="37">
        <v>6</v>
      </c>
      <c r="J36" s="38">
        <v>4.97</v>
      </c>
      <c r="K36" s="22"/>
      <c r="L36" s="22"/>
      <c r="M36" s="22"/>
      <c r="N36" s="22"/>
      <c r="O36" s="22"/>
      <c r="P36" s="22"/>
    </row>
    <row r="37" spans="1:16" ht="39" customHeight="1" x14ac:dyDescent="0.15">
      <c r="A37" s="22"/>
      <c r="B37" s="35"/>
      <c r="C37" s="1145" t="s">
        <v>581</v>
      </c>
      <c r="D37" s="1146"/>
      <c r="E37" s="1147"/>
      <c r="F37" s="36">
        <v>3.05</v>
      </c>
      <c r="G37" s="37">
        <v>2.94</v>
      </c>
      <c r="H37" s="37">
        <v>2.79</v>
      </c>
      <c r="I37" s="37">
        <v>3.89</v>
      </c>
      <c r="J37" s="38">
        <v>4.83</v>
      </c>
      <c r="K37" s="22"/>
      <c r="L37" s="22"/>
      <c r="M37" s="22"/>
      <c r="N37" s="22"/>
      <c r="O37" s="22"/>
      <c r="P37" s="22"/>
    </row>
    <row r="38" spans="1:16" ht="39" customHeight="1" x14ac:dyDescent="0.15">
      <c r="A38" s="22"/>
      <c r="B38" s="35"/>
      <c r="C38" s="1145" t="s">
        <v>582</v>
      </c>
      <c r="D38" s="1146"/>
      <c r="E38" s="1147"/>
      <c r="F38" s="36">
        <v>0.91</v>
      </c>
      <c r="G38" s="37">
        <v>0.92</v>
      </c>
      <c r="H38" s="37">
        <v>0.98</v>
      </c>
      <c r="I38" s="37">
        <v>0.95</v>
      </c>
      <c r="J38" s="38">
        <v>1.02</v>
      </c>
      <c r="K38" s="22"/>
      <c r="L38" s="22"/>
      <c r="M38" s="22"/>
      <c r="N38" s="22"/>
      <c r="O38" s="22"/>
      <c r="P38" s="22"/>
    </row>
    <row r="39" spans="1:16" ht="39" customHeight="1" x14ac:dyDescent="0.15">
      <c r="A39" s="22"/>
      <c r="B39" s="35"/>
      <c r="C39" s="1145" t="s">
        <v>583</v>
      </c>
      <c r="D39" s="1146"/>
      <c r="E39" s="1147"/>
      <c r="F39" s="36">
        <v>0.37</v>
      </c>
      <c r="G39" s="37">
        <v>0.43</v>
      </c>
      <c r="H39" s="37">
        <v>0.43</v>
      </c>
      <c r="I39" s="37">
        <v>0.47</v>
      </c>
      <c r="J39" s="38">
        <v>0.55000000000000004</v>
      </c>
      <c r="K39" s="22"/>
      <c r="L39" s="22"/>
      <c r="M39" s="22"/>
      <c r="N39" s="22"/>
      <c r="O39" s="22"/>
      <c r="P39" s="22"/>
    </row>
    <row r="40" spans="1:16" ht="39" customHeight="1" x14ac:dyDescent="0.15">
      <c r="A40" s="22"/>
      <c r="B40" s="35"/>
      <c r="C40" s="1145" t="s">
        <v>584</v>
      </c>
      <c r="D40" s="1146"/>
      <c r="E40" s="1147"/>
      <c r="F40" s="36" t="s">
        <v>530</v>
      </c>
      <c r="G40" s="37" t="s">
        <v>530</v>
      </c>
      <c r="H40" s="37">
        <v>0.27</v>
      </c>
      <c r="I40" s="37">
        <v>0.35</v>
      </c>
      <c r="J40" s="38">
        <v>0.28000000000000003</v>
      </c>
      <c r="K40" s="22"/>
      <c r="L40" s="22"/>
      <c r="M40" s="22"/>
      <c r="N40" s="22"/>
      <c r="O40" s="22"/>
      <c r="P40" s="22"/>
    </row>
    <row r="41" spans="1:16" ht="39" customHeight="1" x14ac:dyDescent="0.15">
      <c r="A41" s="22"/>
      <c r="B41" s="35"/>
      <c r="C41" s="1145" t="s">
        <v>585</v>
      </c>
      <c r="D41" s="1146"/>
      <c r="E41" s="1147"/>
      <c r="F41" s="36">
        <v>0.01</v>
      </c>
      <c r="G41" s="37">
        <v>0.01</v>
      </c>
      <c r="H41" s="37">
        <v>0.06</v>
      </c>
      <c r="I41" s="37">
        <v>0.44</v>
      </c>
      <c r="J41" s="38">
        <v>7.0000000000000007E-2</v>
      </c>
      <c r="K41" s="22"/>
      <c r="L41" s="22"/>
      <c r="M41" s="22"/>
      <c r="N41" s="22"/>
      <c r="O41" s="22"/>
      <c r="P41" s="22"/>
    </row>
    <row r="42" spans="1:16" ht="39" customHeight="1" x14ac:dyDescent="0.15">
      <c r="A42" s="22"/>
      <c r="B42" s="39"/>
      <c r="C42" s="1145" t="s">
        <v>586</v>
      </c>
      <c r="D42" s="1146"/>
      <c r="E42" s="1147"/>
      <c r="F42" s="36" t="s">
        <v>530</v>
      </c>
      <c r="G42" s="37" t="s">
        <v>530</v>
      </c>
      <c r="H42" s="37" t="s">
        <v>530</v>
      </c>
      <c r="I42" s="37" t="s">
        <v>530</v>
      </c>
      <c r="J42" s="38" t="s">
        <v>530</v>
      </c>
      <c r="K42" s="22"/>
      <c r="L42" s="22"/>
      <c r="M42" s="22"/>
      <c r="N42" s="22"/>
      <c r="O42" s="22"/>
      <c r="P42" s="22"/>
    </row>
    <row r="43" spans="1:16" ht="39" customHeight="1" thickBot="1" x14ac:dyDescent="0.2">
      <c r="A43" s="22"/>
      <c r="B43" s="40"/>
      <c r="C43" s="1148" t="s">
        <v>587</v>
      </c>
      <c r="D43" s="1149"/>
      <c r="E43" s="1150"/>
      <c r="F43" s="41">
        <v>0.21</v>
      </c>
      <c r="G43" s="42">
        <v>0.27</v>
      </c>
      <c r="H43" s="42">
        <v>7.0000000000000007E-2</v>
      </c>
      <c r="I43" s="42">
        <v>0.06</v>
      </c>
      <c r="J43" s="43">
        <v>7.0000000000000007E-2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ZheVP8HI1G2xXn0DCNIa23CqmA0NqGWELPEDiz3mevfMG5KI0Pd/BBcn+T6FZVOyEa6kGA90JeHDmV+lWE96Q==" saltValue="iXIes+LyQCmaarKx51Q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811</v>
      </c>
      <c r="L45" s="60">
        <v>820</v>
      </c>
      <c r="M45" s="60">
        <v>854</v>
      </c>
      <c r="N45" s="60">
        <v>930</v>
      </c>
      <c r="O45" s="61">
        <v>1000</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530</v>
      </c>
      <c r="L46" s="64" t="s">
        <v>530</v>
      </c>
      <c r="M46" s="64" t="s">
        <v>530</v>
      </c>
      <c r="N46" s="64" t="s">
        <v>530</v>
      </c>
      <c r="O46" s="65" t="s">
        <v>530</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530</v>
      </c>
      <c r="L47" s="64" t="s">
        <v>530</v>
      </c>
      <c r="M47" s="64" t="s">
        <v>530</v>
      </c>
      <c r="N47" s="64" t="s">
        <v>530</v>
      </c>
      <c r="O47" s="65" t="s">
        <v>530</v>
      </c>
      <c r="P47" s="48"/>
      <c r="Q47" s="48"/>
      <c r="R47" s="48"/>
      <c r="S47" s="48"/>
      <c r="T47" s="48"/>
      <c r="U47" s="48"/>
    </row>
    <row r="48" spans="1:21" ht="30.75" customHeight="1" x14ac:dyDescent="0.15">
      <c r="A48" s="48"/>
      <c r="B48" s="1155"/>
      <c r="C48" s="1156"/>
      <c r="D48" s="62"/>
      <c r="E48" s="1161" t="s">
        <v>15</v>
      </c>
      <c r="F48" s="1161"/>
      <c r="G48" s="1161"/>
      <c r="H48" s="1161"/>
      <c r="I48" s="1161"/>
      <c r="J48" s="1162"/>
      <c r="K48" s="63">
        <v>238</v>
      </c>
      <c r="L48" s="64">
        <v>234</v>
      </c>
      <c r="M48" s="64">
        <v>186</v>
      </c>
      <c r="N48" s="64">
        <v>183</v>
      </c>
      <c r="O48" s="65">
        <v>173</v>
      </c>
      <c r="P48" s="48"/>
      <c r="Q48" s="48"/>
      <c r="R48" s="48"/>
      <c r="S48" s="48"/>
      <c r="T48" s="48"/>
      <c r="U48" s="48"/>
    </row>
    <row r="49" spans="1:21" ht="30.75" customHeight="1" x14ac:dyDescent="0.15">
      <c r="A49" s="48"/>
      <c r="B49" s="1155"/>
      <c r="C49" s="1156"/>
      <c r="D49" s="62"/>
      <c r="E49" s="1161" t="s">
        <v>16</v>
      </c>
      <c r="F49" s="1161"/>
      <c r="G49" s="1161"/>
      <c r="H49" s="1161"/>
      <c r="I49" s="1161"/>
      <c r="J49" s="1162"/>
      <c r="K49" s="63">
        <v>144</v>
      </c>
      <c r="L49" s="64">
        <v>146</v>
      </c>
      <c r="M49" s="64">
        <v>147</v>
      </c>
      <c r="N49" s="64">
        <v>127</v>
      </c>
      <c r="O49" s="65">
        <v>116</v>
      </c>
      <c r="P49" s="48"/>
      <c r="Q49" s="48"/>
      <c r="R49" s="48"/>
      <c r="S49" s="48"/>
      <c r="T49" s="48"/>
      <c r="U49" s="48"/>
    </row>
    <row r="50" spans="1:21" ht="30.75" customHeight="1" x14ac:dyDescent="0.15">
      <c r="A50" s="48"/>
      <c r="B50" s="1155"/>
      <c r="C50" s="1156"/>
      <c r="D50" s="62"/>
      <c r="E50" s="1161" t="s">
        <v>17</v>
      </c>
      <c r="F50" s="1161"/>
      <c r="G50" s="1161"/>
      <c r="H50" s="1161"/>
      <c r="I50" s="1161"/>
      <c r="J50" s="1162"/>
      <c r="K50" s="63" t="s">
        <v>530</v>
      </c>
      <c r="L50" s="64" t="s">
        <v>530</v>
      </c>
      <c r="M50" s="64" t="s">
        <v>530</v>
      </c>
      <c r="N50" s="64" t="s">
        <v>530</v>
      </c>
      <c r="O50" s="65" t="s">
        <v>530</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530</v>
      </c>
      <c r="L51" s="64" t="s">
        <v>530</v>
      </c>
      <c r="M51" s="64" t="s">
        <v>530</v>
      </c>
      <c r="N51" s="64" t="s">
        <v>530</v>
      </c>
      <c r="O51" s="65" t="s">
        <v>530</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751</v>
      </c>
      <c r="L52" s="64">
        <v>740</v>
      </c>
      <c r="M52" s="64">
        <v>734</v>
      </c>
      <c r="N52" s="64">
        <v>755</v>
      </c>
      <c r="O52" s="65">
        <v>729</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442</v>
      </c>
      <c r="L53" s="69">
        <v>460</v>
      </c>
      <c r="M53" s="69">
        <v>453</v>
      </c>
      <c r="N53" s="69">
        <v>485</v>
      </c>
      <c r="O53" s="70">
        <v>560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588</v>
      </c>
      <c r="P56" s="48"/>
      <c r="Q56" s="48"/>
      <c r="R56" s="48"/>
      <c r="S56" s="48"/>
      <c r="T56" s="48"/>
      <c r="U56" s="48"/>
    </row>
    <row r="57" spans="1:21" ht="31.5" customHeight="1" thickBot="1" x14ac:dyDescent="0.2">
      <c r="A57" s="48"/>
      <c r="B57" s="76"/>
      <c r="C57" s="77"/>
      <c r="D57" s="77"/>
      <c r="E57" s="78"/>
      <c r="F57" s="78"/>
      <c r="G57" s="78"/>
      <c r="H57" s="78"/>
      <c r="I57" s="78"/>
      <c r="J57" s="79" t="s">
        <v>2</v>
      </c>
      <c r="K57" s="80" t="s">
        <v>589</v>
      </c>
      <c r="L57" s="81" t="s">
        <v>590</v>
      </c>
      <c r="M57" s="81" t="s">
        <v>591</v>
      </c>
      <c r="N57" s="81" t="s">
        <v>592</v>
      </c>
      <c r="O57" s="82" t="s">
        <v>593</v>
      </c>
      <c r="P57" s="48"/>
      <c r="Q57" s="48"/>
      <c r="R57" s="48"/>
      <c r="S57" s="48"/>
      <c r="T57" s="48"/>
      <c r="U57" s="48"/>
    </row>
    <row r="58" spans="1:21" ht="31.5" customHeight="1" x14ac:dyDescent="0.15">
      <c r="B58" s="1169" t="s">
        <v>26</v>
      </c>
      <c r="C58" s="1170"/>
      <c r="D58" s="1175" t="s">
        <v>27</v>
      </c>
      <c r="E58" s="1176"/>
      <c r="F58" s="1176"/>
      <c r="G58" s="1176"/>
      <c r="H58" s="1176"/>
      <c r="I58" s="1176"/>
      <c r="J58" s="1177"/>
      <c r="K58" s="83" t="s">
        <v>530</v>
      </c>
      <c r="L58" s="84" t="s">
        <v>530</v>
      </c>
      <c r="M58" s="84" t="s">
        <v>530</v>
      </c>
      <c r="N58" s="84" t="s">
        <v>530</v>
      </c>
      <c r="O58" s="85" t="s">
        <v>530</v>
      </c>
    </row>
    <row r="59" spans="1:21" ht="31.5" customHeight="1" x14ac:dyDescent="0.15">
      <c r="B59" s="1171"/>
      <c r="C59" s="1172"/>
      <c r="D59" s="1178" t="s">
        <v>28</v>
      </c>
      <c r="E59" s="1179"/>
      <c r="F59" s="1179"/>
      <c r="G59" s="1179"/>
      <c r="H59" s="1179"/>
      <c r="I59" s="1179"/>
      <c r="J59" s="1180"/>
      <c r="K59" s="86" t="s">
        <v>530</v>
      </c>
      <c r="L59" s="87" t="s">
        <v>530</v>
      </c>
      <c r="M59" s="87" t="s">
        <v>530</v>
      </c>
      <c r="N59" s="87" t="s">
        <v>530</v>
      </c>
      <c r="O59" s="88" t="s">
        <v>530</v>
      </c>
    </row>
    <row r="60" spans="1:21" ht="31.5" customHeight="1" thickBot="1" x14ac:dyDescent="0.2">
      <c r="B60" s="1173"/>
      <c r="C60" s="1174"/>
      <c r="D60" s="1181" t="s">
        <v>29</v>
      </c>
      <c r="E60" s="1182"/>
      <c r="F60" s="1182"/>
      <c r="G60" s="1182"/>
      <c r="H60" s="1182"/>
      <c r="I60" s="1182"/>
      <c r="J60" s="1183"/>
      <c r="K60" s="89" t="s">
        <v>530</v>
      </c>
      <c r="L60" s="90" t="s">
        <v>530</v>
      </c>
      <c r="M60" s="90" t="s">
        <v>530</v>
      </c>
      <c r="N60" s="90" t="s">
        <v>530</v>
      </c>
      <c r="O60" s="91" t="s">
        <v>530</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2m/6H91Nl0T8wR5x4m3uIyGJ2IjAELe7BVMyZeaQKVzUbV6NAVcNwwU8u+qNdYwLUP42gCKcUp1f96Oa1M9ng==" saltValue="XVJG0P6ZP9dWRlJnAS6O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571</v>
      </c>
      <c r="J40" s="103" t="s">
        <v>572</v>
      </c>
      <c r="K40" s="103" t="s">
        <v>573</v>
      </c>
      <c r="L40" s="103" t="s">
        <v>574</v>
      </c>
      <c r="M40" s="104" t="s">
        <v>575</v>
      </c>
    </row>
    <row r="41" spans="2:13" ht="27.75" customHeight="1" x14ac:dyDescent="0.15">
      <c r="B41" s="1184" t="s">
        <v>32</v>
      </c>
      <c r="C41" s="1185"/>
      <c r="D41" s="105"/>
      <c r="E41" s="1190" t="s">
        <v>33</v>
      </c>
      <c r="F41" s="1190"/>
      <c r="G41" s="1190"/>
      <c r="H41" s="1191"/>
      <c r="I41" s="355">
        <v>10544</v>
      </c>
      <c r="J41" s="356">
        <v>11005</v>
      </c>
      <c r="K41" s="356">
        <v>11195</v>
      </c>
      <c r="L41" s="356">
        <v>11252</v>
      </c>
      <c r="M41" s="357">
        <v>10616</v>
      </c>
    </row>
    <row r="42" spans="2:13" ht="27.75" customHeight="1" x14ac:dyDescent="0.15">
      <c r="B42" s="1186"/>
      <c r="C42" s="1187"/>
      <c r="D42" s="106"/>
      <c r="E42" s="1192" t="s">
        <v>34</v>
      </c>
      <c r="F42" s="1192"/>
      <c r="G42" s="1192"/>
      <c r="H42" s="1193"/>
      <c r="I42" s="358" t="s">
        <v>530</v>
      </c>
      <c r="J42" s="359" t="s">
        <v>530</v>
      </c>
      <c r="K42" s="359" t="s">
        <v>530</v>
      </c>
      <c r="L42" s="359" t="s">
        <v>530</v>
      </c>
      <c r="M42" s="360" t="s">
        <v>530</v>
      </c>
    </row>
    <row r="43" spans="2:13" ht="27.75" customHeight="1" x14ac:dyDescent="0.15">
      <c r="B43" s="1186"/>
      <c r="C43" s="1187"/>
      <c r="D43" s="106"/>
      <c r="E43" s="1192" t="s">
        <v>35</v>
      </c>
      <c r="F43" s="1192"/>
      <c r="G43" s="1192"/>
      <c r="H43" s="1193"/>
      <c r="I43" s="358">
        <v>2370</v>
      </c>
      <c r="J43" s="359">
        <v>2205</v>
      </c>
      <c r="K43" s="359">
        <v>1904</v>
      </c>
      <c r="L43" s="359">
        <v>1631</v>
      </c>
      <c r="M43" s="360">
        <v>1334</v>
      </c>
    </row>
    <row r="44" spans="2:13" ht="27.75" customHeight="1" x14ac:dyDescent="0.15">
      <c r="B44" s="1186"/>
      <c r="C44" s="1187"/>
      <c r="D44" s="106"/>
      <c r="E44" s="1192" t="s">
        <v>36</v>
      </c>
      <c r="F44" s="1192"/>
      <c r="G44" s="1192"/>
      <c r="H44" s="1193"/>
      <c r="I44" s="358">
        <v>705</v>
      </c>
      <c r="J44" s="359">
        <v>535</v>
      </c>
      <c r="K44" s="359">
        <v>510</v>
      </c>
      <c r="L44" s="359">
        <v>717</v>
      </c>
      <c r="M44" s="360">
        <v>1449</v>
      </c>
    </row>
    <row r="45" spans="2:13" ht="27.75" customHeight="1" x14ac:dyDescent="0.15">
      <c r="B45" s="1186"/>
      <c r="C45" s="1187"/>
      <c r="D45" s="106"/>
      <c r="E45" s="1192" t="s">
        <v>37</v>
      </c>
      <c r="F45" s="1192"/>
      <c r="G45" s="1192"/>
      <c r="H45" s="1193"/>
      <c r="I45" s="358">
        <v>2136</v>
      </c>
      <c r="J45" s="359">
        <v>2177</v>
      </c>
      <c r="K45" s="359">
        <v>2219</v>
      </c>
      <c r="L45" s="359">
        <v>2162</v>
      </c>
      <c r="M45" s="360">
        <v>2150</v>
      </c>
    </row>
    <row r="46" spans="2:13" ht="27.75" customHeight="1" x14ac:dyDescent="0.15">
      <c r="B46" s="1186"/>
      <c r="C46" s="1187"/>
      <c r="D46" s="107"/>
      <c r="E46" s="1192" t="s">
        <v>38</v>
      </c>
      <c r="F46" s="1192"/>
      <c r="G46" s="1192"/>
      <c r="H46" s="1193"/>
      <c r="I46" s="358" t="s">
        <v>530</v>
      </c>
      <c r="J46" s="359" t="s">
        <v>530</v>
      </c>
      <c r="K46" s="359" t="s">
        <v>530</v>
      </c>
      <c r="L46" s="359" t="s">
        <v>530</v>
      </c>
      <c r="M46" s="360" t="s">
        <v>530</v>
      </c>
    </row>
    <row r="47" spans="2:13" ht="27.75" customHeight="1" x14ac:dyDescent="0.15">
      <c r="B47" s="1186"/>
      <c r="C47" s="1187"/>
      <c r="D47" s="108"/>
      <c r="E47" s="1194" t="s">
        <v>39</v>
      </c>
      <c r="F47" s="1195"/>
      <c r="G47" s="1195"/>
      <c r="H47" s="1196"/>
      <c r="I47" s="358" t="s">
        <v>530</v>
      </c>
      <c r="J47" s="359" t="s">
        <v>530</v>
      </c>
      <c r="K47" s="359" t="s">
        <v>530</v>
      </c>
      <c r="L47" s="359" t="s">
        <v>530</v>
      </c>
      <c r="M47" s="360" t="s">
        <v>530</v>
      </c>
    </row>
    <row r="48" spans="2:13" ht="27.75" customHeight="1" x14ac:dyDescent="0.15">
      <c r="B48" s="1186"/>
      <c r="C48" s="1187"/>
      <c r="D48" s="106"/>
      <c r="E48" s="1192" t="s">
        <v>40</v>
      </c>
      <c r="F48" s="1192"/>
      <c r="G48" s="1192"/>
      <c r="H48" s="1193"/>
      <c r="I48" s="358" t="s">
        <v>530</v>
      </c>
      <c r="J48" s="359" t="s">
        <v>530</v>
      </c>
      <c r="K48" s="359" t="s">
        <v>530</v>
      </c>
      <c r="L48" s="359" t="s">
        <v>530</v>
      </c>
      <c r="M48" s="360" t="s">
        <v>530</v>
      </c>
    </row>
    <row r="49" spans="2:13" ht="27.75" customHeight="1" x14ac:dyDescent="0.15">
      <c r="B49" s="1188"/>
      <c r="C49" s="1189"/>
      <c r="D49" s="106"/>
      <c r="E49" s="1192" t="s">
        <v>41</v>
      </c>
      <c r="F49" s="1192"/>
      <c r="G49" s="1192"/>
      <c r="H49" s="1193"/>
      <c r="I49" s="358" t="s">
        <v>530</v>
      </c>
      <c r="J49" s="359" t="s">
        <v>530</v>
      </c>
      <c r="K49" s="359" t="s">
        <v>530</v>
      </c>
      <c r="L49" s="359" t="s">
        <v>530</v>
      </c>
      <c r="M49" s="360" t="s">
        <v>530</v>
      </c>
    </row>
    <row r="50" spans="2:13" ht="27.75" customHeight="1" x14ac:dyDescent="0.15">
      <c r="B50" s="1197" t="s">
        <v>42</v>
      </c>
      <c r="C50" s="1198"/>
      <c r="D50" s="109"/>
      <c r="E50" s="1192" t="s">
        <v>43</v>
      </c>
      <c r="F50" s="1192"/>
      <c r="G50" s="1192"/>
      <c r="H50" s="1193"/>
      <c r="I50" s="358">
        <v>2060</v>
      </c>
      <c r="J50" s="359">
        <v>2426</v>
      </c>
      <c r="K50" s="359">
        <v>3102</v>
      </c>
      <c r="L50" s="359">
        <v>4201</v>
      </c>
      <c r="M50" s="360">
        <v>5077</v>
      </c>
    </row>
    <row r="51" spans="2:13" ht="27.75" customHeight="1" x14ac:dyDescent="0.15">
      <c r="B51" s="1186"/>
      <c r="C51" s="1187"/>
      <c r="D51" s="106"/>
      <c r="E51" s="1192" t="s">
        <v>44</v>
      </c>
      <c r="F51" s="1192"/>
      <c r="G51" s="1192"/>
      <c r="H51" s="1193"/>
      <c r="I51" s="358">
        <v>115</v>
      </c>
      <c r="J51" s="359">
        <v>98</v>
      </c>
      <c r="K51" s="359">
        <v>81</v>
      </c>
      <c r="L51" s="359">
        <v>17</v>
      </c>
      <c r="M51" s="360" t="s">
        <v>530</v>
      </c>
    </row>
    <row r="52" spans="2:13" ht="27.75" customHeight="1" x14ac:dyDescent="0.15">
      <c r="B52" s="1188"/>
      <c r="C52" s="1189"/>
      <c r="D52" s="106"/>
      <c r="E52" s="1192" t="s">
        <v>45</v>
      </c>
      <c r="F52" s="1192"/>
      <c r="G52" s="1192"/>
      <c r="H52" s="1193"/>
      <c r="I52" s="358">
        <v>8329</v>
      </c>
      <c r="J52" s="359">
        <v>8098</v>
      </c>
      <c r="K52" s="359">
        <v>8214</v>
      </c>
      <c r="L52" s="359">
        <v>8174</v>
      </c>
      <c r="M52" s="360">
        <v>8090</v>
      </c>
    </row>
    <row r="53" spans="2:13" ht="27.75" customHeight="1" thickBot="1" x14ac:dyDescent="0.2">
      <c r="B53" s="1199" t="s">
        <v>46</v>
      </c>
      <c r="C53" s="1200"/>
      <c r="D53" s="110"/>
      <c r="E53" s="1201" t="s">
        <v>47</v>
      </c>
      <c r="F53" s="1201"/>
      <c r="G53" s="1201"/>
      <c r="H53" s="1202"/>
      <c r="I53" s="361">
        <v>5251</v>
      </c>
      <c r="J53" s="362">
        <v>5301</v>
      </c>
      <c r="K53" s="362">
        <v>4431</v>
      </c>
      <c r="L53" s="362">
        <v>3369</v>
      </c>
      <c r="M53" s="363">
        <v>2382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h7BGopAu5PEZs82TjIG9Ao0/U0dEtZeFZg+djr9b2B2C8Pnoi3NcMRFwMosAWGt2XCz0RehZcxVTJuIgANbCVg==" saltValue="xvhqdk2H576G2rf3FoRz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573</v>
      </c>
      <c r="G54" s="119" t="s">
        <v>574</v>
      </c>
      <c r="H54" s="120" t="s">
        <v>575</v>
      </c>
    </row>
    <row r="55" spans="2:8" ht="52.5" customHeight="1" x14ac:dyDescent="0.15">
      <c r="B55" s="121"/>
      <c r="C55" s="1211" t="s">
        <v>50</v>
      </c>
      <c r="D55" s="1211"/>
      <c r="E55" s="1212"/>
      <c r="F55" s="122">
        <v>962</v>
      </c>
      <c r="G55" s="122">
        <v>962</v>
      </c>
      <c r="H55" s="123">
        <v>968</v>
      </c>
    </row>
    <row r="56" spans="2:8" ht="52.5" customHeight="1" x14ac:dyDescent="0.15">
      <c r="B56" s="124"/>
      <c r="C56" s="1213" t="s">
        <v>51</v>
      </c>
      <c r="D56" s="1213"/>
      <c r="E56" s="1214"/>
      <c r="F56" s="125">
        <v>59</v>
      </c>
      <c r="G56" s="125">
        <v>194</v>
      </c>
      <c r="H56" s="126">
        <v>194</v>
      </c>
    </row>
    <row r="57" spans="2:8" ht="53.25" customHeight="1" x14ac:dyDescent="0.15">
      <c r="B57" s="124"/>
      <c r="C57" s="1215" t="s">
        <v>52</v>
      </c>
      <c r="D57" s="1215"/>
      <c r="E57" s="1216"/>
      <c r="F57" s="127">
        <v>1382</v>
      </c>
      <c r="G57" s="127">
        <v>2184</v>
      </c>
      <c r="H57" s="128">
        <v>2905</v>
      </c>
    </row>
    <row r="58" spans="2:8" ht="45.75" customHeight="1" x14ac:dyDescent="0.15">
      <c r="B58" s="129"/>
      <c r="C58" s="1203" t="s">
        <v>604</v>
      </c>
      <c r="D58" s="1204"/>
      <c r="E58" s="1205"/>
      <c r="F58" s="130">
        <v>938</v>
      </c>
      <c r="G58" s="130">
        <v>1710</v>
      </c>
      <c r="H58" s="131">
        <v>2405</v>
      </c>
    </row>
    <row r="59" spans="2:8" ht="45.75" customHeight="1" x14ac:dyDescent="0.15">
      <c r="B59" s="129"/>
      <c r="C59" s="1203" t="s">
        <v>605</v>
      </c>
      <c r="D59" s="1204"/>
      <c r="E59" s="1205"/>
      <c r="F59" s="130">
        <v>295</v>
      </c>
      <c r="G59" s="130">
        <v>296</v>
      </c>
      <c r="H59" s="131">
        <v>297</v>
      </c>
    </row>
    <row r="60" spans="2:8" ht="45.75" customHeight="1" x14ac:dyDescent="0.15">
      <c r="B60" s="129"/>
      <c r="C60" s="1203" t="s">
        <v>606</v>
      </c>
      <c r="D60" s="1204"/>
      <c r="E60" s="1205"/>
      <c r="F60" s="130">
        <v>37</v>
      </c>
      <c r="G60" s="130">
        <v>62</v>
      </c>
      <c r="H60" s="131">
        <v>88</v>
      </c>
    </row>
    <row r="61" spans="2:8" ht="45.75" customHeight="1" x14ac:dyDescent="0.15">
      <c r="B61" s="129"/>
      <c r="C61" s="1203" t="s">
        <v>607</v>
      </c>
      <c r="D61" s="1204"/>
      <c r="E61" s="1205"/>
      <c r="F61" s="130">
        <v>55</v>
      </c>
      <c r="G61" s="130">
        <v>55</v>
      </c>
      <c r="H61" s="131">
        <v>55</v>
      </c>
    </row>
    <row r="62" spans="2:8" ht="45.75" customHeight="1" thickBot="1" x14ac:dyDescent="0.2">
      <c r="B62" s="132"/>
      <c r="C62" s="1206" t="s">
        <v>608</v>
      </c>
      <c r="D62" s="1207"/>
      <c r="E62" s="1208"/>
      <c r="F62" s="133">
        <v>43</v>
      </c>
      <c r="G62" s="133">
        <v>44</v>
      </c>
      <c r="H62" s="134">
        <v>44</v>
      </c>
    </row>
    <row r="63" spans="2:8" ht="52.5" customHeight="1" thickBot="1" x14ac:dyDescent="0.2">
      <c r="B63" s="135"/>
      <c r="C63" s="1209" t="s">
        <v>53</v>
      </c>
      <c r="D63" s="1209"/>
      <c r="E63" s="1210"/>
      <c r="F63" s="136">
        <v>2403</v>
      </c>
      <c r="G63" s="136">
        <v>3340</v>
      </c>
      <c r="H63" s="137">
        <v>4067</v>
      </c>
    </row>
    <row r="64" spans="2:8" x14ac:dyDescent="0.15"/>
  </sheetData>
  <sheetProtection algorithmName="SHA-512" hashValue="jxigKJKzsmNtaQM3l7+WsKTJBwPfi2We/ke0vcfm01LakRXBl/+vtvpoVKStMQ+F8ttALWT8M2dDWy5xWdC5Dg==" saltValue="EnBmrzFrpITMh6fhlo8m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59C08-1E91-4A50-8526-4758D23A1D6B}">
  <sheetPr>
    <pageSetUpPr fitToPage="1"/>
  </sheetPr>
  <dimension ref="A1:DE85"/>
  <sheetViews>
    <sheetView showGridLines="0" zoomScale="90" zoomScaleNormal="90" zoomScaleSheetLayoutView="55" workbookViewId="0"/>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619</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615</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618</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613</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571</v>
      </c>
      <c r="BQ50" s="1226"/>
      <c r="BR50" s="1226"/>
      <c r="BS50" s="1226"/>
      <c r="BT50" s="1226"/>
      <c r="BU50" s="1226"/>
      <c r="BV50" s="1226"/>
      <c r="BW50" s="1226"/>
      <c r="BX50" s="1226" t="s">
        <v>572</v>
      </c>
      <c r="BY50" s="1226"/>
      <c r="BZ50" s="1226"/>
      <c r="CA50" s="1226"/>
      <c r="CB50" s="1226"/>
      <c r="CC50" s="1226"/>
      <c r="CD50" s="1226"/>
      <c r="CE50" s="1226"/>
      <c r="CF50" s="1226" t="s">
        <v>573</v>
      </c>
      <c r="CG50" s="1226"/>
      <c r="CH50" s="1226"/>
      <c r="CI50" s="1226"/>
      <c r="CJ50" s="1226"/>
      <c r="CK50" s="1226"/>
      <c r="CL50" s="1226"/>
      <c r="CM50" s="1226"/>
      <c r="CN50" s="1226" t="s">
        <v>574</v>
      </c>
      <c r="CO50" s="1226"/>
      <c r="CP50" s="1226"/>
      <c r="CQ50" s="1226"/>
      <c r="CR50" s="1226"/>
      <c r="CS50" s="1226"/>
      <c r="CT50" s="1226"/>
      <c r="CU50" s="1226"/>
      <c r="CV50" s="1226" t="s">
        <v>575</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612</v>
      </c>
      <c r="AO51" s="1225"/>
      <c r="AP51" s="1225"/>
      <c r="AQ51" s="1225"/>
      <c r="AR51" s="1225"/>
      <c r="AS51" s="1225"/>
      <c r="AT51" s="1225"/>
      <c r="AU51" s="1225"/>
      <c r="AV51" s="1225"/>
      <c r="AW51" s="1225"/>
      <c r="AX51" s="1225"/>
      <c r="AY51" s="1225"/>
      <c r="AZ51" s="1225"/>
      <c r="BA51" s="1225"/>
      <c r="BB51" s="1225" t="s">
        <v>610</v>
      </c>
      <c r="BC51" s="1225"/>
      <c r="BD51" s="1225"/>
      <c r="BE51" s="1225"/>
      <c r="BF51" s="1225"/>
      <c r="BG51" s="1225"/>
      <c r="BH51" s="1225"/>
      <c r="BI51" s="1225"/>
      <c r="BJ51" s="1225"/>
      <c r="BK51" s="1225"/>
      <c r="BL51" s="1225"/>
      <c r="BM51" s="1225"/>
      <c r="BN51" s="1225"/>
      <c r="BO51" s="1225"/>
      <c r="BP51" s="1224">
        <v>88.1</v>
      </c>
      <c r="BQ51" s="1224"/>
      <c r="BR51" s="1224"/>
      <c r="BS51" s="1224"/>
      <c r="BT51" s="1224"/>
      <c r="BU51" s="1224"/>
      <c r="BV51" s="1224"/>
      <c r="BW51" s="1224"/>
      <c r="BX51" s="1224">
        <v>89.2</v>
      </c>
      <c r="BY51" s="1224"/>
      <c r="BZ51" s="1224"/>
      <c r="CA51" s="1224"/>
      <c r="CB51" s="1224"/>
      <c r="CC51" s="1224"/>
      <c r="CD51" s="1224"/>
      <c r="CE51" s="1224"/>
      <c r="CF51" s="1224">
        <v>71.2</v>
      </c>
      <c r="CG51" s="1224"/>
      <c r="CH51" s="1224"/>
      <c r="CI51" s="1224"/>
      <c r="CJ51" s="1224"/>
      <c r="CK51" s="1224"/>
      <c r="CL51" s="1224"/>
      <c r="CM51" s="1224"/>
      <c r="CN51" s="1224">
        <v>51.5</v>
      </c>
      <c r="CO51" s="1224"/>
      <c r="CP51" s="1224"/>
      <c r="CQ51" s="1224"/>
      <c r="CR51" s="1224"/>
      <c r="CS51" s="1224"/>
      <c r="CT51" s="1224"/>
      <c r="CU51" s="1224"/>
      <c r="CV51" s="1224">
        <v>37.799999999999997</v>
      </c>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617</v>
      </c>
      <c r="BC53" s="1225"/>
      <c r="BD53" s="1225"/>
      <c r="BE53" s="1225"/>
      <c r="BF53" s="1225"/>
      <c r="BG53" s="1225"/>
      <c r="BH53" s="1225"/>
      <c r="BI53" s="1225"/>
      <c r="BJ53" s="1225"/>
      <c r="BK53" s="1225"/>
      <c r="BL53" s="1225"/>
      <c r="BM53" s="1225"/>
      <c r="BN53" s="1225"/>
      <c r="BO53" s="1225"/>
      <c r="BP53" s="1224">
        <v>53.9</v>
      </c>
      <c r="BQ53" s="1224"/>
      <c r="BR53" s="1224"/>
      <c r="BS53" s="1224"/>
      <c r="BT53" s="1224"/>
      <c r="BU53" s="1224"/>
      <c r="BV53" s="1224"/>
      <c r="BW53" s="1224"/>
      <c r="BX53" s="1224">
        <v>55.3</v>
      </c>
      <c r="BY53" s="1224"/>
      <c r="BZ53" s="1224"/>
      <c r="CA53" s="1224"/>
      <c r="CB53" s="1224"/>
      <c r="CC53" s="1224"/>
      <c r="CD53" s="1224"/>
      <c r="CE53" s="1224"/>
      <c r="CF53" s="1224">
        <v>55.9</v>
      </c>
      <c r="CG53" s="1224"/>
      <c r="CH53" s="1224"/>
      <c r="CI53" s="1224"/>
      <c r="CJ53" s="1224"/>
      <c r="CK53" s="1224"/>
      <c r="CL53" s="1224"/>
      <c r="CM53" s="1224"/>
      <c r="CN53" s="1224">
        <v>56.8</v>
      </c>
      <c r="CO53" s="1224"/>
      <c r="CP53" s="1224"/>
      <c r="CQ53" s="1224"/>
      <c r="CR53" s="1224"/>
      <c r="CS53" s="1224"/>
      <c r="CT53" s="1224"/>
      <c r="CU53" s="1224"/>
      <c r="CV53" s="1224">
        <v>58.4</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611</v>
      </c>
      <c r="AO55" s="1226"/>
      <c r="AP55" s="1226"/>
      <c r="AQ55" s="1226"/>
      <c r="AR55" s="1226"/>
      <c r="AS55" s="1226"/>
      <c r="AT55" s="1226"/>
      <c r="AU55" s="1226"/>
      <c r="AV55" s="1226"/>
      <c r="AW55" s="1226"/>
      <c r="AX55" s="1226"/>
      <c r="AY55" s="1226"/>
      <c r="AZ55" s="1226"/>
      <c r="BA55" s="1226"/>
      <c r="BB55" s="1225" t="s">
        <v>610</v>
      </c>
      <c r="BC55" s="1225"/>
      <c r="BD55" s="1225"/>
      <c r="BE55" s="1225"/>
      <c r="BF55" s="1225"/>
      <c r="BG55" s="1225"/>
      <c r="BH55" s="1225"/>
      <c r="BI55" s="1225"/>
      <c r="BJ55" s="1225"/>
      <c r="BK55" s="1225"/>
      <c r="BL55" s="1225"/>
      <c r="BM55" s="1225"/>
      <c r="BN55" s="1225"/>
      <c r="BO55" s="1225"/>
      <c r="BP55" s="1224">
        <v>11.4</v>
      </c>
      <c r="BQ55" s="1224"/>
      <c r="BR55" s="1224"/>
      <c r="BS55" s="1224"/>
      <c r="BT55" s="1224"/>
      <c r="BU55" s="1224"/>
      <c r="BV55" s="1224"/>
      <c r="BW55" s="1224"/>
      <c r="BX55" s="1224">
        <v>10.4</v>
      </c>
      <c r="BY55" s="1224"/>
      <c r="BZ55" s="1224"/>
      <c r="CA55" s="1224"/>
      <c r="CB55" s="1224"/>
      <c r="CC55" s="1224"/>
      <c r="CD55" s="1224"/>
      <c r="CE55" s="1224"/>
      <c r="CF55" s="1224">
        <v>10.9</v>
      </c>
      <c r="CG55" s="1224"/>
      <c r="CH55" s="1224"/>
      <c r="CI55" s="1224"/>
      <c r="CJ55" s="1224"/>
      <c r="CK55" s="1224"/>
      <c r="CL55" s="1224"/>
      <c r="CM55" s="1224"/>
      <c r="CN55" s="1224">
        <v>6.5</v>
      </c>
      <c r="CO55" s="1224"/>
      <c r="CP55" s="1224"/>
      <c r="CQ55" s="1224"/>
      <c r="CR55" s="1224"/>
      <c r="CS55" s="1224"/>
      <c r="CT55" s="1224"/>
      <c r="CU55" s="1224"/>
      <c r="CV55" s="1224">
        <v>0</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617</v>
      </c>
      <c r="BC57" s="1225"/>
      <c r="BD57" s="1225"/>
      <c r="BE57" s="1225"/>
      <c r="BF57" s="1225"/>
      <c r="BG57" s="1225"/>
      <c r="BH57" s="1225"/>
      <c r="BI57" s="1225"/>
      <c r="BJ57" s="1225"/>
      <c r="BK57" s="1225"/>
      <c r="BL57" s="1225"/>
      <c r="BM57" s="1225"/>
      <c r="BN57" s="1225"/>
      <c r="BO57" s="1225"/>
      <c r="BP57" s="1224">
        <v>60.2</v>
      </c>
      <c r="BQ57" s="1224"/>
      <c r="BR57" s="1224"/>
      <c r="BS57" s="1224"/>
      <c r="BT57" s="1224"/>
      <c r="BU57" s="1224"/>
      <c r="BV57" s="1224"/>
      <c r="BW57" s="1224"/>
      <c r="BX57" s="1224">
        <v>61.3</v>
      </c>
      <c r="BY57" s="1224"/>
      <c r="BZ57" s="1224"/>
      <c r="CA57" s="1224"/>
      <c r="CB57" s="1224"/>
      <c r="CC57" s="1224"/>
      <c r="CD57" s="1224"/>
      <c r="CE57" s="1224"/>
      <c r="CF57" s="1224">
        <v>62.2</v>
      </c>
      <c r="CG57" s="1224"/>
      <c r="CH57" s="1224"/>
      <c r="CI57" s="1224"/>
      <c r="CJ57" s="1224"/>
      <c r="CK57" s="1224"/>
      <c r="CL57" s="1224"/>
      <c r="CM57" s="1224"/>
      <c r="CN57" s="1224">
        <v>63.6</v>
      </c>
      <c r="CO57" s="1224"/>
      <c r="CP57" s="1224"/>
      <c r="CQ57" s="1224"/>
      <c r="CR57" s="1224"/>
      <c r="CS57" s="1224"/>
      <c r="CT57" s="1224"/>
      <c r="CU57" s="1224"/>
      <c r="CV57" s="1224">
        <v>64.7</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616</v>
      </c>
    </row>
    <row r="64" spans="1:109" ht="13.5" x14ac:dyDescent="0.15">
      <c r="B64" s="1218"/>
      <c r="G64" s="1254"/>
      <c r="I64" s="1256"/>
      <c r="J64" s="1256"/>
      <c r="K64" s="1256"/>
      <c r="L64" s="1256"/>
      <c r="M64" s="1256"/>
      <c r="N64" s="1255"/>
      <c r="AM64" s="1254"/>
      <c r="AN64" s="1254" t="s">
        <v>615</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customHeight="1" x14ac:dyDescent="0.15">
      <c r="B65" s="1218"/>
      <c r="AN65" s="1252" t="s">
        <v>614</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613</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571</v>
      </c>
      <c r="BQ72" s="1226"/>
      <c r="BR72" s="1226"/>
      <c r="BS72" s="1226"/>
      <c r="BT72" s="1226"/>
      <c r="BU72" s="1226"/>
      <c r="BV72" s="1226"/>
      <c r="BW72" s="1226"/>
      <c r="BX72" s="1226" t="s">
        <v>572</v>
      </c>
      <c r="BY72" s="1226"/>
      <c r="BZ72" s="1226"/>
      <c r="CA72" s="1226"/>
      <c r="CB72" s="1226"/>
      <c r="CC72" s="1226"/>
      <c r="CD72" s="1226"/>
      <c r="CE72" s="1226"/>
      <c r="CF72" s="1226" t="s">
        <v>573</v>
      </c>
      <c r="CG72" s="1226"/>
      <c r="CH72" s="1226"/>
      <c r="CI72" s="1226"/>
      <c r="CJ72" s="1226"/>
      <c r="CK72" s="1226"/>
      <c r="CL72" s="1226"/>
      <c r="CM72" s="1226"/>
      <c r="CN72" s="1226" t="s">
        <v>574</v>
      </c>
      <c r="CO72" s="1226"/>
      <c r="CP72" s="1226"/>
      <c r="CQ72" s="1226"/>
      <c r="CR72" s="1226"/>
      <c r="CS72" s="1226"/>
      <c r="CT72" s="1226"/>
      <c r="CU72" s="1226"/>
      <c r="CV72" s="1226" t="s">
        <v>575</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612</v>
      </c>
      <c r="AO73" s="1225"/>
      <c r="AP73" s="1225"/>
      <c r="AQ73" s="1225"/>
      <c r="AR73" s="1225"/>
      <c r="AS73" s="1225"/>
      <c r="AT73" s="1225"/>
      <c r="AU73" s="1225"/>
      <c r="AV73" s="1225"/>
      <c r="AW73" s="1225"/>
      <c r="AX73" s="1225"/>
      <c r="AY73" s="1225"/>
      <c r="AZ73" s="1225"/>
      <c r="BA73" s="1225"/>
      <c r="BB73" s="1225" t="s">
        <v>610</v>
      </c>
      <c r="BC73" s="1225"/>
      <c r="BD73" s="1225"/>
      <c r="BE73" s="1225"/>
      <c r="BF73" s="1225"/>
      <c r="BG73" s="1225"/>
      <c r="BH73" s="1225"/>
      <c r="BI73" s="1225"/>
      <c r="BJ73" s="1225"/>
      <c r="BK73" s="1225"/>
      <c r="BL73" s="1225"/>
      <c r="BM73" s="1225"/>
      <c r="BN73" s="1225"/>
      <c r="BO73" s="1225"/>
      <c r="BP73" s="1224">
        <v>88.1</v>
      </c>
      <c r="BQ73" s="1224"/>
      <c r="BR73" s="1224"/>
      <c r="BS73" s="1224"/>
      <c r="BT73" s="1224"/>
      <c r="BU73" s="1224"/>
      <c r="BV73" s="1224"/>
      <c r="BW73" s="1224"/>
      <c r="BX73" s="1224">
        <v>89.2</v>
      </c>
      <c r="BY73" s="1224"/>
      <c r="BZ73" s="1224"/>
      <c r="CA73" s="1224"/>
      <c r="CB73" s="1224"/>
      <c r="CC73" s="1224"/>
      <c r="CD73" s="1224"/>
      <c r="CE73" s="1224"/>
      <c r="CF73" s="1224">
        <v>71.2</v>
      </c>
      <c r="CG73" s="1224"/>
      <c r="CH73" s="1224"/>
      <c r="CI73" s="1224"/>
      <c r="CJ73" s="1224"/>
      <c r="CK73" s="1224"/>
      <c r="CL73" s="1224"/>
      <c r="CM73" s="1224"/>
      <c r="CN73" s="1224">
        <v>51.5</v>
      </c>
      <c r="CO73" s="1224"/>
      <c r="CP73" s="1224"/>
      <c r="CQ73" s="1224"/>
      <c r="CR73" s="1224"/>
      <c r="CS73" s="1224"/>
      <c r="CT73" s="1224"/>
      <c r="CU73" s="1224"/>
      <c r="CV73" s="1224">
        <v>37.799999999999997</v>
      </c>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609</v>
      </c>
      <c r="BC75" s="1225"/>
      <c r="BD75" s="1225"/>
      <c r="BE75" s="1225"/>
      <c r="BF75" s="1225"/>
      <c r="BG75" s="1225"/>
      <c r="BH75" s="1225"/>
      <c r="BI75" s="1225"/>
      <c r="BJ75" s="1225"/>
      <c r="BK75" s="1225"/>
      <c r="BL75" s="1225"/>
      <c r="BM75" s="1225"/>
      <c r="BN75" s="1225"/>
      <c r="BO75" s="1225"/>
      <c r="BP75" s="1224">
        <v>7.5</v>
      </c>
      <c r="BQ75" s="1224"/>
      <c r="BR75" s="1224"/>
      <c r="BS75" s="1224"/>
      <c r="BT75" s="1224"/>
      <c r="BU75" s="1224"/>
      <c r="BV75" s="1224"/>
      <c r="BW75" s="1224"/>
      <c r="BX75" s="1224">
        <v>7.5</v>
      </c>
      <c r="BY75" s="1224"/>
      <c r="BZ75" s="1224"/>
      <c r="CA75" s="1224"/>
      <c r="CB75" s="1224"/>
      <c r="CC75" s="1224"/>
      <c r="CD75" s="1224"/>
      <c r="CE75" s="1224"/>
      <c r="CF75" s="1224">
        <v>7.4</v>
      </c>
      <c r="CG75" s="1224"/>
      <c r="CH75" s="1224"/>
      <c r="CI75" s="1224"/>
      <c r="CJ75" s="1224"/>
      <c r="CK75" s="1224"/>
      <c r="CL75" s="1224"/>
      <c r="CM75" s="1224"/>
      <c r="CN75" s="1224">
        <v>7.4</v>
      </c>
      <c r="CO75" s="1224"/>
      <c r="CP75" s="1224"/>
      <c r="CQ75" s="1224"/>
      <c r="CR75" s="1224"/>
      <c r="CS75" s="1224"/>
      <c r="CT75" s="1224"/>
      <c r="CU75" s="1224"/>
      <c r="CV75" s="1224">
        <v>7.8</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611</v>
      </c>
      <c r="AO77" s="1226"/>
      <c r="AP77" s="1226"/>
      <c r="AQ77" s="1226"/>
      <c r="AR77" s="1226"/>
      <c r="AS77" s="1226"/>
      <c r="AT77" s="1226"/>
      <c r="AU77" s="1226"/>
      <c r="AV77" s="1226"/>
      <c r="AW77" s="1226"/>
      <c r="AX77" s="1226"/>
      <c r="AY77" s="1226"/>
      <c r="AZ77" s="1226"/>
      <c r="BA77" s="1226"/>
      <c r="BB77" s="1225" t="s">
        <v>610</v>
      </c>
      <c r="BC77" s="1225"/>
      <c r="BD77" s="1225"/>
      <c r="BE77" s="1225"/>
      <c r="BF77" s="1225"/>
      <c r="BG77" s="1225"/>
      <c r="BH77" s="1225"/>
      <c r="BI77" s="1225"/>
      <c r="BJ77" s="1225"/>
      <c r="BK77" s="1225"/>
      <c r="BL77" s="1225"/>
      <c r="BM77" s="1225"/>
      <c r="BN77" s="1225"/>
      <c r="BO77" s="1225"/>
      <c r="BP77" s="1224">
        <v>11.4</v>
      </c>
      <c r="BQ77" s="1224"/>
      <c r="BR77" s="1224"/>
      <c r="BS77" s="1224"/>
      <c r="BT77" s="1224"/>
      <c r="BU77" s="1224"/>
      <c r="BV77" s="1224"/>
      <c r="BW77" s="1224"/>
      <c r="BX77" s="1224">
        <v>10.4</v>
      </c>
      <c r="BY77" s="1224"/>
      <c r="BZ77" s="1224"/>
      <c r="CA77" s="1224"/>
      <c r="CB77" s="1224"/>
      <c r="CC77" s="1224"/>
      <c r="CD77" s="1224"/>
      <c r="CE77" s="1224"/>
      <c r="CF77" s="1224">
        <v>10.9</v>
      </c>
      <c r="CG77" s="1224"/>
      <c r="CH77" s="1224"/>
      <c r="CI77" s="1224"/>
      <c r="CJ77" s="1224"/>
      <c r="CK77" s="1224"/>
      <c r="CL77" s="1224"/>
      <c r="CM77" s="1224"/>
      <c r="CN77" s="1224">
        <v>6.5</v>
      </c>
      <c r="CO77" s="1224"/>
      <c r="CP77" s="1224"/>
      <c r="CQ77" s="1224"/>
      <c r="CR77" s="1224"/>
      <c r="CS77" s="1224"/>
      <c r="CT77" s="1224"/>
      <c r="CU77" s="1224"/>
      <c r="CV77" s="1224">
        <v>0</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609</v>
      </c>
      <c r="BC79" s="1225"/>
      <c r="BD79" s="1225"/>
      <c r="BE79" s="1225"/>
      <c r="BF79" s="1225"/>
      <c r="BG79" s="1225"/>
      <c r="BH79" s="1225"/>
      <c r="BI79" s="1225"/>
      <c r="BJ79" s="1225"/>
      <c r="BK79" s="1225"/>
      <c r="BL79" s="1225"/>
      <c r="BM79" s="1225"/>
      <c r="BN79" s="1225"/>
      <c r="BO79" s="1225"/>
      <c r="BP79" s="1224">
        <v>6.7</v>
      </c>
      <c r="BQ79" s="1224"/>
      <c r="BR79" s="1224"/>
      <c r="BS79" s="1224"/>
      <c r="BT79" s="1224"/>
      <c r="BU79" s="1224"/>
      <c r="BV79" s="1224"/>
      <c r="BW79" s="1224"/>
      <c r="BX79" s="1224">
        <v>6.6</v>
      </c>
      <c r="BY79" s="1224"/>
      <c r="BZ79" s="1224"/>
      <c r="CA79" s="1224"/>
      <c r="CB79" s="1224"/>
      <c r="CC79" s="1224"/>
      <c r="CD79" s="1224"/>
      <c r="CE79" s="1224"/>
      <c r="CF79" s="1224">
        <v>5.9</v>
      </c>
      <c r="CG79" s="1224"/>
      <c r="CH79" s="1224"/>
      <c r="CI79" s="1224"/>
      <c r="CJ79" s="1224"/>
      <c r="CK79" s="1224"/>
      <c r="CL79" s="1224"/>
      <c r="CM79" s="1224"/>
      <c r="CN79" s="1224">
        <v>5.9</v>
      </c>
      <c r="CO79" s="1224"/>
      <c r="CP79" s="1224"/>
      <c r="CQ79" s="1224"/>
      <c r="CR79" s="1224"/>
      <c r="CS79" s="1224"/>
      <c r="CT79" s="1224"/>
      <c r="CU79" s="1224"/>
      <c r="CV79" s="1224">
        <v>6.1</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O7PcY+YF70KOtRVQIc8xNjr54nFdd0pQTomWSw9jYU18gVanr+uPtzNtJQb7fFX4IkVAbl+Fx/duhawfmza2w==" saltValue="Ujs811UHtXhg6qXvPp3iKg=="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F29D7-3978-465D-B5ED-95C6C9FC2BB8}">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518</v>
      </c>
    </row>
  </sheetData>
  <sheetProtection algorithmName="SHA-512" hashValue="82BqhsK1TL+ZWOPBee+QNMEgjg3BLYZDMRbOus/TolisrNgmyOlubEqIDA+uy+9NYP69IsI3CDK07ijXzKfwww==" saltValue="ehLn/f+9TseyhhAlvqWHp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9AADD-4720-4752-8405-7ED9FEB938A4}">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518</v>
      </c>
    </row>
  </sheetData>
  <sheetProtection algorithmName="SHA-512" hashValue="uw3N+pvBNzP2DcYq/l2aBRikDG6nv5guum8ky4lkp077fIHgm3IKMZgXsThYKLw0Kin1pAlXOKDIM603iL0+Lw==" saltValue="yxbCaOWOrbIoX1oXIpYwz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568</v>
      </c>
      <c r="G2" s="151"/>
      <c r="H2" s="152"/>
    </row>
    <row r="3" spans="1:8" x14ac:dyDescent="0.15">
      <c r="A3" s="148" t="s">
        <v>561</v>
      </c>
      <c r="B3" s="153"/>
      <c r="C3" s="154"/>
      <c r="D3" s="155">
        <v>45850</v>
      </c>
      <c r="E3" s="156"/>
      <c r="F3" s="157">
        <v>53869</v>
      </c>
      <c r="G3" s="158"/>
      <c r="H3" s="159"/>
    </row>
    <row r="4" spans="1:8" x14ac:dyDescent="0.15">
      <c r="A4" s="160"/>
      <c r="B4" s="161"/>
      <c r="C4" s="162"/>
      <c r="D4" s="163">
        <v>29348</v>
      </c>
      <c r="E4" s="164"/>
      <c r="F4" s="165">
        <v>35046</v>
      </c>
      <c r="G4" s="166"/>
      <c r="H4" s="167"/>
    </row>
    <row r="5" spans="1:8" x14ac:dyDescent="0.15">
      <c r="A5" s="148" t="s">
        <v>563</v>
      </c>
      <c r="B5" s="153"/>
      <c r="C5" s="154"/>
      <c r="D5" s="155">
        <v>69628</v>
      </c>
      <c r="E5" s="156"/>
      <c r="F5" s="157">
        <v>59119</v>
      </c>
      <c r="G5" s="158"/>
      <c r="H5" s="159"/>
    </row>
    <row r="6" spans="1:8" x14ac:dyDescent="0.15">
      <c r="A6" s="160"/>
      <c r="B6" s="161"/>
      <c r="C6" s="162"/>
      <c r="D6" s="163">
        <v>30193</v>
      </c>
      <c r="E6" s="164"/>
      <c r="F6" s="165">
        <v>29900</v>
      </c>
      <c r="G6" s="166"/>
      <c r="H6" s="167"/>
    </row>
    <row r="7" spans="1:8" x14ac:dyDescent="0.15">
      <c r="A7" s="148" t="s">
        <v>564</v>
      </c>
      <c r="B7" s="153"/>
      <c r="C7" s="154"/>
      <c r="D7" s="155">
        <v>88639</v>
      </c>
      <c r="E7" s="156"/>
      <c r="F7" s="157">
        <v>53895</v>
      </c>
      <c r="G7" s="158"/>
      <c r="H7" s="159"/>
    </row>
    <row r="8" spans="1:8" x14ac:dyDescent="0.15">
      <c r="A8" s="160"/>
      <c r="B8" s="161"/>
      <c r="C8" s="162"/>
      <c r="D8" s="163">
        <v>27605</v>
      </c>
      <c r="E8" s="164"/>
      <c r="F8" s="165">
        <v>31224</v>
      </c>
      <c r="G8" s="166"/>
      <c r="H8" s="167"/>
    </row>
    <row r="9" spans="1:8" x14ac:dyDescent="0.15">
      <c r="A9" s="148" t="s">
        <v>565</v>
      </c>
      <c r="B9" s="153"/>
      <c r="C9" s="154"/>
      <c r="D9" s="155">
        <v>36845</v>
      </c>
      <c r="E9" s="156"/>
      <c r="F9" s="157">
        <v>56181</v>
      </c>
      <c r="G9" s="158"/>
      <c r="H9" s="159"/>
    </row>
    <row r="10" spans="1:8" x14ac:dyDescent="0.15">
      <c r="A10" s="160"/>
      <c r="B10" s="161"/>
      <c r="C10" s="162"/>
      <c r="D10" s="163">
        <v>24893</v>
      </c>
      <c r="E10" s="164"/>
      <c r="F10" s="165">
        <v>32039</v>
      </c>
      <c r="G10" s="166"/>
      <c r="H10" s="167"/>
    </row>
    <row r="11" spans="1:8" x14ac:dyDescent="0.15">
      <c r="A11" s="148" t="s">
        <v>566</v>
      </c>
      <c r="B11" s="153"/>
      <c r="C11" s="154"/>
      <c r="D11" s="155">
        <v>25880</v>
      </c>
      <c r="E11" s="156"/>
      <c r="F11" s="157">
        <v>47730</v>
      </c>
      <c r="G11" s="158"/>
      <c r="H11" s="159"/>
    </row>
    <row r="12" spans="1:8" x14ac:dyDescent="0.15">
      <c r="A12" s="160"/>
      <c r="B12" s="161"/>
      <c r="C12" s="168"/>
      <c r="D12" s="163">
        <v>16927</v>
      </c>
      <c r="E12" s="164"/>
      <c r="F12" s="165">
        <v>26378</v>
      </c>
      <c r="G12" s="166"/>
      <c r="H12" s="167"/>
    </row>
    <row r="13" spans="1:8" x14ac:dyDescent="0.15">
      <c r="A13" s="148"/>
      <c r="B13" s="153"/>
      <c r="C13" s="169"/>
      <c r="D13" s="170">
        <v>53368</v>
      </c>
      <c r="E13" s="171"/>
      <c r="F13" s="172">
        <v>54159</v>
      </c>
      <c r="G13" s="173"/>
      <c r="H13" s="159"/>
    </row>
    <row r="14" spans="1:8" x14ac:dyDescent="0.15">
      <c r="A14" s="160"/>
      <c r="B14" s="161"/>
      <c r="C14" s="162"/>
      <c r="D14" s="163">
        <v>25793</v>
      </c>
      <c r="E14" s="164"/>
      <c r="F14" s="165">
        <v>30917</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4.8600000000000003</v>
      </c>
      <c r="C19" s="174">
        <f>ROUND(VALUE(SUBSTITUTE(実質収支比率等に係る経年分析!G$48,"▲","-")),2)</f>
        <v>5.93</v>
      </c>
      <c r="D19" s="174">
        <f>ROUND(VALUE(SUBSTITUTE(実質収支比率等に係る経年分析!H$48,"▲","-")),2)</f>
        <v>10.43</v>
      </c>
      <c r="E19" s="174">
        <f>ROUND(VALUE(SUBSTITUTE(実質収支比率等に係る経年分析!I$48,"▲","-")),2)</f>
        <v>15.86</v>
      </c>
      <c r="F19" s="174">
        <f>ROUND(VALUE(SUBSTITUTE(実質収支比率等に係る経年分析!J$48,"▲","-")),2)</f>
        <v>15.16</v>
      </c>
    </row>
    <row r="20" spans="1:11" x14ac:dyDescent="0.15">
      <c r="A20" s="174" t="s">
        <v>57</v>
      </c>
      <c r="B20" s="174">
        <f>ROUND(VALUE(SUBSTITUTE(実質収支比率等に係る経年分析!F$47,"▲","-")),2)</f>
        <v>14.4</v>
      </c>
      <c r="C20" s="174">
        <f>ROUND(VALUE(SUBSTITUTE(実質収支比率等に係る経年分析!G$47,"▲","-")),2)</f>
        <v>14.44</v>
      </c>
      <c r="D20" s="174">
        <f>ROUND(VALUE(SUBSTITUTE(実質収支比率等に係る経年分析!H$47,"▲","-")),2)</f>
        <v>13.84</v>
      </c>
      <c r="E20" s="174">
        <f>ROUND(VALUE(SUBSTITUTE(実質収支比率等に係る経年分析!I$47,"▲","-")),2)</f>
        <v>13.2</v>
      </c>
      <c r="F20" s="174">
        <f>ROUND(VALUE(SUBSTITUTE(実質収支比率等に係る経年分析!J$47,"▲","-")),2)</f>
        <v>13.77</v>
      </c>
    </row>
    <row r="21" spans="1:11" x14ac:dyDescent="0.15">
      <c r="A21" s="174" t="s">
        <v>58</v>
      </c>
      <c r="B21" s="174">
        <f>IF(ISNUMBER(VALUE(SUBSTITUTE(実質収支比率等に係る経年分析!F$49,"▲","-"))),ROUND(VALUE(SUBSTITUTE(実質収支比率等に係る経年分析!F$49,"▲","-")),2),NA())</f>
        <v>-0.22</v>
      </c>
      <c r="C21" s="174">
        <f>IF(ISNUMBER(VALUE(SUBSTITUTE(実質収支比率等に係る経年分析!G$49,"▲","-"))),ROUND(VALUE(SUBSTITUTE(実質収支比率等に係る経年分析!G$49,"▲","-")),2),NA())</f>
        <v>1.06</v>
      </c>
      <c r="D21" s="174">
        <f>IF(ISNUMBER(VALUE(SUBSTITUTE(実質収支比率等に係る経年分析!H$49,"▲","-"))),ROUND(VALUE(SUBSTITUTE(実質収支比率等に係る経年分析!H$49,"▲","-")),2),NA())</f>
        <v>4.75</v>
      </c>
      <c r="E21" s="174">
        <f>IF(ISNUMBER(VALUE(SUBSTITUTE(実質収支比率等に係る経年分析!I$49,"▲","-"))),ROUND(VALUE(SUBSTITUTE(実質収支比率等に係る経年分析!I$49,"▲","-")),2),NA())</f>
        <v>5.91</v>
      </c>
      <c r="F21" s="174">
        <f>IF(ISNUMBER(VALUE(SUBSTITUTE(実質収支比率等に係る経年分析!J$49,"▲","-"))),ROUND(VALUE(SUBSTITUTE(実質収支比率等に係る経年分析!J$49,"▲","-")),2),NA())</f>
        <v>-1.21</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7.0000000000000007E-2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7.0000000000000007E-2</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食肉事業センター特別会計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0.44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7.0000000000000007E-2</v>
      </c>
    </row>
    <row r="30" spans="1:11" x14ac:dyDescent="0.15">
      <c r="A30" s="175" t="str">
        <f>IF(連結実質赤字比率に係る赤字・黒字の構成分析!C$40="",NA(),連結実質赤字比率に係る赤字・黒字の構成分析!C$40)</f>
        <v>公共下水道事業会計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0.27</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0.28000000000000003</v>
      </c>
    </row>
    <row r="31" spans="1:11" x14ac:dyDescent="0.15">
      <c r="A31" s="175" t="str">
        <f>IF(連結実質赤字比率に係る赤字・黒字の構成分析!C$39="",NA(),連結実質赤字比率に係る赤字・黒字の構成分析!C$39)</f>
        <v>簡易水道特別会計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0.55000000000000004</v>
      </c>
    </row>
    <row r="32" spans="1:11" x14ac:dyDescent="0.15">
      <c r="A32" s="175" t="str">
        <f>IF(連結実質赤字比率に係る赤字・黒字の構成分析!C$38="",NA(),連結実質赤字比率に係る赤字・黒字の構成分析!C$38)</f>
        <v>住宅新築資金等貸付特別会計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1.02</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2.94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2.79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3.89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4.83</v>
      </c>
    </row>
    <row r="34" spans="1:16" x14ac:dyDescent="0.15">
      <c r="A34" s="175" t="str">
        <f>IF(連結実質赤字比率に係る赤字・黒字の構成分析!C$36="",NA(),連結実質赤字比率に係る赤字・黒字の構成分析!C$36)</f>
        <v>上水道事業会計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7.93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8.48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4.97</v>
      </c>
    </row>
    <row r="35" spans="1:16" x14ac:dyDescent="0.15">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7.54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7.32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8.6999999999999993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8.93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9.1199999999999992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9.44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14.13</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751</v>
      </c>
      <c r="E42" s="176"/>
      <c r="F42" s="176"/>
      <c r="G42" s="176">
        <f>'実質公債費比率（分子）の構造'!L$52</f>
        <v>740</v>
      </c>
      <c r="H42" s="176"/>
      <c r="I42" s="176"/>
      <c r="J42" s="176">
        <f>'実質公債費比率（分子）の構造'!M$52</f>
        <v>734</v>
      </c>
      <c r="K42" s="176"/>
      <c r="L42" s="176"/>
      <c r="M42" s="176">
        <f>'実質公債費比率（分子）の構造'!N$52</f>
        <v>755</v>
      </c>
      <c r="N42" s="176"/>
      <c r="O42" s="176"/>
      <c r="P42" s="176">
        <f>'実質公債費比率（分子）の構造'!O$52</f>
        <v>729</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144</v>
      </c>
      <c r="C45" s="176"/>
      <c r="D45" s="176"/>
      <c r="E45" s="176">
        <f>'実質公債費比率（分子）の構造'!L$49</f>
        <v>146</v>
      </c>
      <c r="F45" s="176"/>
      <c r="G45" s="176"/>
      <c r="H45" s="176">
        <f>'実質公債費比率（分子）の構造'!M$49</f>
        <v>147</v>
      </c>
      <c r="I45" s="176"/>
      <c r="J45" s="176"/>
      <c r="K45" s="176">
        <f>'実質公債費比率（分子）の構造'!N$49</f>
        <v>127</v>
      </c>
      <c r="L45" s="176"/>
      <c r="M45" s="176"/>
      <c r="N45" s="176">
        <f>'実質公債費比率（分子）の構造'!O$49</f>
        <v>116</v>
      </c>
      <c r="O45" s="176"/>
      <c r="P45" s="176"/>
    </row>
    <row r="46" spans="1:16" x14ac:dyDescent="0.15">
      <c r="A46" s="176" t="s">
        <v>69</v>
      </c>
      <c r="B46" s="176">
        <f>'実質公債費比率（分子）の構造'!K$48</f>
        <v>238</v>
      </c>
      <c r="C46" s="176"/>
      <c r="D46" s="176"/>
      <c r="E46" s="176">
        <f>'実質公債費比率（分子）の構造'!L$48</f>
        <v>234</v>
      </c>
      <c r="F46" s="176"/>
      <c r="G46" s="176"/>
      <c r="H46" s="176">
        <f>'実質公債費比率（分子）の構造'!M$48</f>
        <v>186</v>
      </c>
      <c r="I46" s="176"/>
      <c r="J46" s="176"/>
      <c r="K46" s="176">
        <f>'実質公債費比率（分子）の構造'!N$48</f>
        <v>183</v>
      </c>
      <c r="L46" s="176"/>
      <c r="M46" s="176"/>
      <c r="N46" s="176">
        <f>'実質公債費比率（分子）の構造'!O$48</f>
        <v>173</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811</v>
      </c>
      <c r="C49" s="176"/>
      <c r="D49" s="176"/>
      <c r="E49" s="176">
        <f>'実質公債費比率（分子）の構造'!L$45</f>
        <v>820</v>
      </c>
      <c r="F49" s="176"/>
      <c r="G49" s="176"/>
      <c r="H49" s="176">
        <f>'実質公債費比率（分子）の構造'!M$45</f>
        <v>854</v>
      </c>
      <c r="I49" s="176"/>
      <c r="J49" s="176"/>
      <c r="K49" s="176">
        <f>'実質公債費比率（分子）の構造'!N$45</f>
        <v>930</v>
      </c>
      <c r="L49" s="176"/>
      <c r="M49" s="176"/>
      <c r="N49" s="176">
        <f>'実質公債費比率（分子）の構造'!O$45</f>
        <v>1000</v>
      </c>
      <c r="O49" s="176"/>
      <c r="P49" s="176"/>
    </row>
    <row r="50" spans="1:16" x14ac:dyDescent="0.15">
      <c r="A50" s="176" t="s">
        <v>73</v>
      </c>
      <c r="B50" s="176" t="e">
        <f>NA()</f>
        <v>#N/A</v>
      </c>
      <c r="C50" s="176">
        <f>IF(ISNUMBER('実質公債費比率（分子）の構造'!K$53),'実質公債費比率（分子）の構造'!K$53,NA())</f>
        <v>442</v>
      </c>
      <c r="D50" s="176" t="e">
        <f>NA()</f>
        <v>#N/A</v>
      </c>
      <c r="E50" s="176" t="e">
        <f>NA()</f>
        <v>#N/A</v>
      </c>
      <c r="F50" s="176">
        <f>IF(ISNUMBER('実質公債費比率（分子）の構造'!L$53),'実質公債費比率（分子）の構造'!L$53,NA())</f>
        <v>460</v>
      </c>
      <c r="G50" s="176" t="e">
        <f>NA()</f>
        <v>#N/A</v>
      </c>
      <c r="H50" s="176" t="e">
        <f>NA()</f>
        <v>#N/A</v>
      </c>
      <c r="I50" s="176">
        <f>IF(ISNUMBER('実質公債費比率（分子）の構造'!M$53),'実質公債費比率（分子）の構造'!M$53,NA())</f>
        <v>453</v>
      </c>
      <c r="J50" s="176" t="e">
        <f>NA()</f>
        <v>#N/A</v>
      </c>
      <c r="K50" s="176" t="e">
        <f>NA()</f>
        <v>#N/A</v>
      </c>
      <c r="L50" s="176">
        <f>IF(ISNUMBER('実質公債費比率（分子）の構造'!N$53),'実質公債費比率（分子）の構造'!N$53,NA())</f>
        <v>485</v>
      </c>
      <c r="M50" s="176" t="e">
        <f>NA()</f>
        <v>#N/A</v>
      </c>
      <c r="N50" s="176" t="e">
        <f>NA()</f>
        <v>#N/A</v>
      </c>
      <c r="O50" s="176">
        <f>IF(ISNUMBER('実質公債費比率（分子）の構造'!O$53),'実質公債費比率（分子）の構造'!O$53,NA())</f>
        <v>560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8329</v>
      </c>
      <c r="E56" s="175"/>
      <c r="F56" s="175"/>
      <c r="G56" s="175">
        <f>'将来負担比率（分子）の構造'!J$52</f>
        <v>8098</v>
      </c>
      <c r="H56" s="175"/>
      <c r="I56" s="175"/>
      <c r="J56" s="175">
        <f>'将来負担比率（分子）の構造'!K$52</f>
        <v>8214</v>
      </c>
      <c r="K56" s="175"/>
      <c r="L56" s="175"/>
      <c r="M56" s="175">
        <f>'将来負担比率（分子）の構造'!L$52</f>
        <v>8174</v>
      </c>
      <c r="N56" s="175"/>
      <c r="O56" s="175"/>
      <c r="P56" s="175">
        <f>'将来負担比率（分子）の構造'!M$52</f>
        <v>8090</v>
      </c>
    </row>
    <row r="57" spans="1:16" x14ac:dyDescent="0.15">
      <c r="A57" s="175" t="s">
        <v>44</v>
      </c>
      <c r="B57" s="175"/>
      <c r="C57" s="175"/>
      <c r="D57" s="175">
        <f>'将来負担比率（分子）の構造'!I$51</f>
        <v>115</v>
      </c>
      <c r="E57" s="175"/>
      <c r="F57" s="175"/>
      <c r="G57" s="175">
        <f>'将来負担比率（分子）の構造'!J$51</f>
        <v>98</v>
      </c>
      <c r="H57" s="175"/>
      <c r="I57" s="175"/>
      <c r="J57" s="175">
        <f>'将来負担比率（分子）の構造'!K$51</f>
        <v>81</v>
      </c>
      <c r="K57" s="175"/>
      <c r="L57" s="175"/>
      <c r="M57" s="175">
        <f>'将来負担比率（分子）の構造'!L$51</f>
        <v>17</v>
      </c>
      <c r="N57" s="175"/>
      <c r="O57" s="175"/>
      <c r="P57" s="175" t="str">
        <f>'将来負担比率（分子）の構造'!M$51</f>
        <v>-</v>
      </c>
    </row>
    <row r="58" spans="1:16" x14ac:dyDescent="0.15">
      <c r="A58" s="175" t="s">
        <v>43</v>
      </c>
      <c r="B58" s="175"/>
      <c r="C58" s="175"/>
      <c r="D58" s="175">
        <f>'将来負担比率（分子）の構造'!I$50</f>
        <v>2060</v>
      </c>
      <c r="E58" s="175"/>
      <c r="F58" s="175"/>
      <c r="G58" s="175">
        <f>'将来負担比率（分子）の構造'!J$50</f>
        <v>2426</v>
      </c>
      <c r="H58" s="175"/>
      <c r="I58" s="175"/>
      <c r="J58" s="175">
        <f>'将来負担比率（分子）の構造'!K$50</f>
        <v>3102</v>
      </c>
      <c r="K58" s="175"/>
      <c r="L58" s="175"/>
      <c r="M58" s="175">
        <f>'将来負担比率（分子）の構造'!L$50</f>
        <v>4201</v>
      </c>
      <c r="N58" s="175"/>
      <c r="O58" s="175"/>
      <c r="P58" s="175">
        <f>'将来負担比率（分子）の構造'!M$50</f>
        <v>5077</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2136</v>
      </c>
      <c r="C62" s="175"/>
      <c r="D62" s="175"/>
      <c r="E62" s="175">
        <f>'将来負担比率（分子）の構造'!J$45</f>
        <v>2177</v>
      </c>
      <c r="F62" s="175"/>
      <c r="G62" s="175"/>
      <c r="H62" s="175">
        <f>'将来負担比率（分子）の構造'!K$45</f>
        <v>2219</v>
      </c>
      <c r="I62" s="175"/>
      <c r="J62" s="175"/>
      <c r="K62" s="175">
        <f>'将来負担比率（分子）の構造'!L$45</f>
        <v>2162</v>
      </c>
      <c r="L62" s="175"/>
      <c r="M62" s="175"/>
      <c r="N62" s="175">
        <f>'将来負担比率（分子）の構造'!M$45</f>
        <v>2150</v>
      </c>
      <c r="O62" s="175"/>
      <c r="P62" s="175"/>
    </row>
    <row r="63" spans="1:16" x14ac:dyDescent="0.15">
      <c r="A63" s="175" t="s">
        <v>36</v>
      </c>
      <c r="B63" s="175">
        <f>'将来負担比率（分子）の構造'!I$44</f>
        <v>705</v>
      </c>
      <c r="C63" s="175"/>
      <c r="D63" s="175"/>
      <c r="E63" s="175">
        <f>'将来負担比率（分子）の構造'!J$44</f>
        <v>535</v>
      </c>
      <c r="F63" s="175"/>
      <c r="G63" s="175"/>
      <c r="H63" s="175">
        <f>'将来負担比率（分子）の構造'!K$44</f>
        <v>510</v>
      </c>
      <c r="I63" s="175"/>
      <c r="J63" s="175"/>
      <c r="K63" s="175">
        <f>'将来負担比率（分子）の構造'!L$44</f>
        <v>717</v>
      </c>
      <c r="L63" s="175"/>
      <c r="M63" s="175"/>
      <c r="N63" s="175">
        <f>'将来負担比率（分子）の構造'!M$44</f>
        <v>1449</v>
      </c>
      <c r="O63" s="175"/>
      <c r="P63" s="175"/>
    </row>
    <row r="64" spans="1:16" x14ac:dyDescent="0.15">
      <c r="A64" s="175" t="s">
        <v>35</v>
      </c>
      <c r="B64" s="175">
        <f>'将来負担比率（分子）の構造'!I$43</f>
        <v>2370</v>
      </c>
      <c r="C64" s="175"/>
      <c r="D64" s="175"/>
      <c r="E64" s="175">
        <f>'将来負担比率（分子）の構造'!J$43</f>
        <v>2205</v>
      </c>
      <c r="F64" s="175"/>
      <c r="G64" s="175"/>
      <c r="H64" s="175">
        <f>'将来負担比率（分子）の構造'!K$43</f>
        <v>1904</v>
      </c>
      <c r="I64" s="175"/>
      <c r="J64" s="175"/>
      <c r="K64" s="175">
        <f>'将来負担比率（分子）の構造'!L$43</f>
        <v>1631</v>
      </c>
      <c r="L64" s="175"/>
      <c r="M64" s="175"/>
      <c r="N64" s="175">
        <f>'将来負担比率（分子）の構造'!M$43</f>
        <v>1334</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10544</v>
      </c>
      <c r="C66" s="175"/>
      <c r="D66" s="175"/>
      <c r="E66" s="175">
        <f>'将来負担比率（分子）の構造'!J$41</f>
        <v>11005</v>
      </c>
      <c r="F66" s="175"/>
      <c r="G66" s="175"/>
      <c r="H66" s="175">
        <f>'将来負担比率（分子）の構造'!K$41</f>
        <v>11195</v>
      </c>
      <c r="I66" s="175"/>
      <c r="J66" s="175"/>
      <c r="K66" s="175">
        <f>'将来負担比率（分子）の構造'!L$41</f>
        <v>11252</v>
      </c>
      <c r="L66" s="175"/>
      <c r="M66" s="175"/>
      <c r="N66" s="175">
        <f>'将来負担比率（分子）の構造'!M$41</f>
        <v>10616</v>
      </c>
      <c r="O66" s="175"/>
      <c r="P66" s="175"/>
    </row>
    <row r="67" spans="1:16" x14ac:dyDescent="0.15">
      <c r="A67" s="175" t="s">
        <v>77</v>
      </c>
      <c r="B67" s="175" t="e">
        <f>NA()</f>
        <v>#N/A</v>
      </c>
      <c r="C67" s="175">
        <f>IF(ISNUMBER('将来負担比率（分子）の構造'!I$53), IF('将来負担比率（分子）の構造'!I$53 &lt; 0, 0, '将来負担比率（分子）の構造'!I$53), NA())</f>
        <v>5251</v>
      </c>
      <c r="D67" s="175" t="e">
        <f>NA()</f>
        <v>#N/A</v>
      </c>
      <c r="E67" s="175" t="e">
        <f>NA()</f>
        <v>#N/A</v>
      </c>
      <c r="F67" s="175">
        <f>IF(ISNUMBER('将来負担比率（分子）の構造'!J$53), IF('将来負担比率（分子）の構造'!J$53 &lt; 0, 0, '将来負担比率（分子）の構造'!J$53), NA())</f>
        <v>5301</v>
      </c>
      <c r="G67" s="175" t="e">
        <f>NA()</f>
        <v>#N/A</v>
      </c>
      <c r="H67" s="175" t="e">
        <f>NA()</f>
        <v>#N/A</v>
      </c>
      <c r="I67" s="175">
        <f>IF(ISNUMBER('将来負担比率（分子）の構造'!K$53), IF('将来負担比率（分子）の構造'!K$53 &lt; 0, 0, '将来負担比率（分子）の構造'!K$53), NA())</f>
        <v>4431</v>
      </c>
      <c r="J67" s="175" t="e">
        <f>NA()</f>
        <v>#N/A</v>
      </c>
      <c r="K67" s="175" t="e">
        <f>NA()</f>
        <v>#N/A</v>
      </c>
      <c r="L67" s="175">
        <f>IF(ISNUMBER('将来負担比率（分子）の構造'!L$53), IF('将来負担比率（分子）の構造'!L$53 &lt; 0, 0, '将来負担比率（分子）の構造'!L$53), NA())</f>
        <v>3369</v>
      </c>
      <c r="M67" s="175" t="e">
        <f>NA()</f>
        <v>#N/A</v>
      </c>
      <c r="N67" s="175" t="e">
        <f>NA()</f>
        <v>#N/A</v>
      </c>
      <c r="O67" s="175">
        <f>IF(ISNUMBER('将来負担比率（分子）の構造'!M$53), IF('将来負担比率（分子）の構造'!M$53 &lt; 0, 0, '将来負担比率（分子）の構造'!M$53), NA())</f>
        <v>2382</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962</v>
      </c>
      <c r="C72" s="179">
        <f>基金残高に係る経年分析!G55</f>
        <v>962</v>
      </c>
      <c r="D72" s="179">
        <f>基金残高に係る経年分析!H55</f>
        <v>968</v>
      </c>
    </row>
    <row r="73" spans="1:16" x14ac:dyDescent="0.15">
      <c r="A73" s="178" t="s">
        <v>80</v>
      </c>
      <c r="B73" s="179">
        <f>基金残高に係る経年分析!F56</f>
        <v>59</v>
      </c>
      <c r="C73" s="179">
        <f>基金残高に係る経年分析!G56</f>
        <v>194</v>
      </c>
      <c r="D73" s="179">
        <f>基金残高に係る経年分析!H56</f>
        <v>194</v>
      </c>
    </row>
    <row r="74" spans="1:16" x14ac:dyDescent="0.15">
      <c r="A74" s="178" t="s">
        <v>81</v>
      </c>
      <c r="B74" s="179">
        <f>基金残高に係る経年分析!F57</f>
        <v>1382</v>
      </c>
      <c r="C74" s="179">
        <f>基金残高に係る経年分析!G57</f>
        <v>2184</v>
      </c>
      <c r="D74" s="179">
        <f>基金残高に係る経年分析!H57</f>
        <v>2905</v>
      </c>
    </row>
  </sheetData>
  <sheetProtection algorithmName="SHA-512" hashValue="j3a64ltb/J9PqH4xIRFpRoZSoK4Syj2FJjaCPGkv8KIeZdfpfPrxtsS9L6fZ1lpKy1C9XTA+wPFHApMxikptXw==" saltValue="1JDBERaAWSE5xxfFNPut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217</v>
      </c>
      <c r="DI1" s="603"/>
      <c r="DJ1" s="603"/>
      <c r="DK1" s="603"/>
      <c r="DL1" s="603"/>
      <c r="DM1" s="603"/>
      <c r="DN1" s="604"/>
      <c r="DO1" s="214"/>
      <c r="DP1" s="602" t="s">
        <v>218</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221</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223</v>
      </c>
      <c r="S4" s="606"/>
      <c r="T4" s="606"/>
      <c r="U4" s="606"/>
      <c r="V4" s="606"/>
      <c r="W4" s="606"/>
      <c r="X4" s="606"/>
      <c r="Y4" s="607"/>
      <c r="Z4" s="605" t="s">
        <v>224</v>
      </c>
      <c r="AA4" s="606"/>
      <c r="AB4" s="606"/>
      <c r="AC4" s="607"/>
      <c r="AD4" s="605" t="s">
        <v>225</v>
      </c>
      <c r="AE4" s="606"/>
      <c r="AF4" s="606"/>
      <c r="AG4" s="606"/>
      <c r="AH4" s="606"/>
      <c r="AI4" s="606"/>
      <c r="AJ4" s="606"/>
      <c r="AK4" s="607"/>
      <c r="AL4" s="605" t="s">
        <v>224</v>
      </c>
      <c r="AM4" s="606"/>
      <c r="AN4" s="606"/>
      <c r="AO4" s="607"/>
      <c r="AP4" s="608" t="s">
        <v>226</v>
      </c>
      <c r="AQ4" s="608"/>
      <c r="AR4" s="608"/>
      <c r="AS4" s="608"/>
      <c r="AT4" s="608"/>
      <c r="AU4" s="608"/>
      <c r="AV4" s="608"/>
      <c r="AW4" s="608"/>
      <c r="AX4" s="608"/>
      <c r="AY4" s="608"/>
      <c r="AZ4" s="608"/>
      <c r="BA4" s="608"/>
      <c r="BB4" s="608"/>
      <c r="BC4" s="608"/>
      <c r="BD4" s="608"/>
      <c r="BE4" s="608"/>
      <c r="BF4" s="608"/>
      <c r="BG4" s="608" t="s">
        <v>227</v>
      </c>
      <c r="BH4" s="608"/>
      <c r="BI4" s="608"/>
      <c r="BJ4" s="608"/>
      <c r="BK4" s="608"/>
      <c r="BL4" s="608"/>
      <c r="BM4" s="608"/>
      <c r="BN4" s="608"/>
      <c r="BO4" s="608" t="s">
        <v>224</v>
      </c>
      <c r="BP4" s="608"/>
      <c r="BQ4" s="608"/>
      <c r="BR4" s="608"/>
      <c r="BS4" s="608" t="s">
        <v>228</v>
      </c>
      <c r="BT4" s="608"/>
      <c r="BU4" s="608"/>
      <c r="BV4" s="608"/>
      <c r="BW4" s="608"/>
      <c r="BX4" s="608"/>
      <c r="BY4" s="608"/>
      <c r="BZ4" s="608"/>
      <c r="CA4" s="608"/>
      <c r="CB4" s="608"/>
      <c r="CD4" s="605" t="s">
        <v>229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230</v>
      </c>
      <c r="C5" s="610"/>
      <c r="D5" s="610"/>
      <c r="E5" s="610"/>
      <c r="F5" s="610"/>
      <c r="G5" s="610"/>
      <c r="H5" s="610"/>
      <c r="I5" s="610"/>
      <c r="J5" s="610"/>
      <c r="K5" s="610"/>
      <c r="L5" s="610"/>
      <c r="M5" s="610"/>
      <c r="N5" s="610"/>
      <c r="O5" s="610"/>
      <c r="P5" s="610"/>
      <c r="Q5" s="611"/>
      <c r="R5" s="612">
        <v>3536636</v>
      </c>
      <c r="S5" s="613"/>
      <c r="T5" s="613"/>
      <c r="U5" s="613"/>
      <c r="V5" s="613"/>
      <c r="W5" s="613"/>
      <c r="X5" s="613"/>
      <c r="Y5" s="614"/>
      <c r="Z5" s="615">
        <v>26.2</v>
      </c>
      <c r="AA5" s="615"/>
      <c r="AB5" s="615"/>
      <c r="AC5" s="615"/>
      <c r="AD5" s="616">
        <v>3536636</v>
      </c>
      <c r="AE5" s="616"/>
      <c r="AF5" s="616"/>
      <c r="AG5" s="616"/>
      <c r="AH5" s="616"/>
      <c r="AI5" s="616"/>
      <c r="AJ5" s="616"/>
      <c r="AK5" s="616"/>
      <c r="AL5" s="617">
        <v>50.7</v>
      </c>
      <c r="AM5" s="618"/>
      <c r="AN5" s="618"/>
      <c r="AO5" s="619"/>
      <c r="AP5" s="609" t="s">
        <v>231</v>
      </c>
      <c r="AQ5" s="610"/>
      <c r="AR5" s="610"/>
      <c r="AS5" s="610"/>
      <c r="AT5" s="610"/>
      <c r="AU5" s="610"/>
      <c r="AV5" s="610"/>
      <c r="AW5" s="610"/>
      <c r="AX5" s="610"/>
      <c r="AY5" s="610"/>
      <c r="AZ5" s="610"/>
      <c r="BA5" s="610"/>
      <c r="BB5" s="610"/>
      <c r="BC5" s="610"/>
      <c r="BD5" s="610"/>
      <c r="BE5" s="610"/>
      <c r="BF5" s="611"/>
      <c r="BG5" s="623">
        <v>3534031</v>
      </c>
      <c r="BH5" s="624"/>
      <c r="BI5" s="624"/>
      <c r="BJ5" s="624"/>
      <c r="BK5" s="624"/>
      <c r="BL5" s="624"/>
      <c r="BM5" s="624"/>
      <c r="BN5" s="625"/>
      <c r="BO5" s="626">
        <v>99.9</v>
      </c>
      <c r="BP5" s="626"/>
      <c r="BQ5" s="626"/>
      <c r="BR5" s="626"/>
      <c r="BS5" s="627" t="s">
        <v>133</v>
      </c>
      <c r="BT5" s="627"/>
      <c r="BU5" s="627"/>
      <c r="BV5" s="627"/>
      <c r="BW5" s="627"/>
      <c r="BX5" s="627"/>
      <c r="BY5" s="627"/>
      <c r="BZ5" s="627"/>
      <c r="CA5" s="627"/>
      <c r="CB5" s="631"/>
      <c r="CD5" s="605" t="s">
        <v>226</v>
      </c>
      <c r="CE5" s="606"/>
      <c r="CF5" s="606"/>
      <c r="CG5" s="606"/>
      <c r="CH5" s="606"/>
      <c r="CI5" s="606"/>
      <c r="CJ5" s="606"/>
      <c r="CK5" s="606"/>
      <c r="CL5" s="606"/>
      <c r="CM5" s="606"/>
      <c r="CN5" s="606"/>
      <c r="CO5" s="606"/>
      <c r="CP5" s="606"/>
      <c r="CQ5" s="607"/>
      <c r="CR5" s="605" t="s">
        <v>232</v>
      </c>
      <c r="CS5" s="606"/>
      <c r="CT5" s="606"/>
      <c r="CU5" s="606"/>
      <c r="CV5" s="606"/>
      <c r="CW5" s="606"/>
      <c r="CX5" s="606"/>
      <c r="CY5" s="607"/>
      <c r="CZ5" s="605" t="s">
        <v>224</v>
      </c>
      <c r="DA5" s="606"/>
      <c r="DB5" s="606"/>
      <c r="DC5" s="607"/>
      <c r="DD5" s="605" t="s">
        <v>233</v>
      </c>
      <c r="DE5" s="606"/>
      <c r="DF5" s="606"/>
      <c r="DG5" s="606"/>
      <c r="DH5" s="606"/>
      <c r="DI5" s="606"/>
      <c r="DJ5" s="606"/>
      <c r="DK5" s="606"/>
      <c r="DL5" s="606"/>
      <c r="DM5" s="606"/>
      <c r="DN5" s="606"/>
      <c r="DO5" s="606"/>
      <c r="DP5" s="607"/>
      <c r="DQ5" s="605" t="s">
        <v>234</v>
      </c>
      <c r="DR5" s="606"/>
      <c r="DS5" s="606"/>
      <c r="DT5" s="606"/>
      <c r="DU5" s="606"/>
      <c r="DV5" s="606"/>
      <c r="DW5" s="606"/>
      <c r="DX5" s="606"/>
      <c r="DY5" s="606"/>
      <c r="DZ5" s="606"/>
      <c r="EA5" s="606"/>
      <c r="EB5" s="606"/>
      <c r="EC5" s="607"/>
    </row>
    <row r="6" spans="2:143" ht="11.25" customHeight="1" x14ac:dyDescent="0.15">
      <c r="B6" s="620" t="s">
        <v>235</v>
      </c>
      <c r="C6" s="621"/>
      <c r="D6" s="621"/>
      <c r="E6" s="621"/>
      <c r="F6" s="621"/>
      <c r="G6" s="621"/>
      <c r="H6" s="621"/>
      <c r="I6" s="621"/>
      <c r="J6" s="621"/>
      <c r="K6" s="621"/>
      <c r="L6" s="621"/>
      <c r="M6" s="621"/>
      <c r="N6" s="621"/>
      <c r="O6" s="621"/>
      <c r="P6" s="621"/>
      <c r="Q6" s="622"/>
      <c r="R6" s="623">
        <v>180906</v>
      </c>
      <c r="S6" s="624"/>
      <c r="T6" s="624"/>
      <c r="U6" s="624"/>
      <c r="V6" s="624"/>
      <c r="W6" s="624"/>
      <c r="X6" s="624"/>
      <c r="Y6" s="625"/>
      <c r="Z6" s="626">
        <v>1.3</v>
      </c>
      <c r="AA6" s="626"/>
      <c r="AB6" s="626"/>
      <c r="AC6" s="626"/>
      <c r="AD6" s="627">
        <v>180906</v>
      </c>
      <c r="AE6" s="627"/>
      <c r="AF6" s="627"/>
      <c r="AG6" s="627"/>
      <c r="AH6" s="627"/>
      <c r="AI6" s="627"/>
      <c r="AJ6" s="627"/>
      <c r="AK6" s="627"/>
      <c r="AL6" s="628">
        <v>2.6</v>
      </c>
      <c r="AM6" s="629"/>
      <c r="AN6" s="629"/>
      <c r="AO6" s="630"/>
      <c r="AP6" s="620" t="s">
        <v>236</v>
      </c>
      <c r="AQ6" s="621"/>
      <c r="AR6" s="621"/>
      <c r="AS6" s="621"/>
      <c r="AT6" s="621"/>
      <c r="AU6" s="621"/>
      <c r="AV6" s="621"/>
      <c r="AW6" s="621"/>
      <c r="AX6" s="621"/>
      <c r="AY6" s="621"/>
      <c r="AZ6" s="621"/>
      <c r="BA6" s="621"/>
      <c r="BB6" s="621"/>
      <c r="BC6" s="621"/>
      <c r="BD6" s="621"/>
      <c r="BE6" s="621"/>
      <c r="BF6" s="622"/>
      <c r="BG6" s="623">
        <v>3534031</v>
      </c>
      <c r="BH6" s="624"/>
      <c r="BI6" s="624"/>
      <c r="BJ6" s="624"/>
      <c r="BK6" s="624"/>
      <c r="BL6" s="624"/>
      <c r="BM6" s="624"/>
      <c r="BN6" s="625"/>
      <c r="BO6" s="626">
        <v>99.9</v>
      </c>
      <c r="BP6" s="626"/>
      <c r="BQ6" s="626"/>
      <c r="BR6" s="626"/>
      <c r="BS6" s="627" t="s">
        <v>133</v>
      </c>
      <c r="BT6" s="627"/>
      <c r="BU6" s="627"/>
      <c r="BV6" s="627"/>
      <c r="BW6" s="627"/>
      <c r="BX6" s="627"/>
      <c r="BY6" s="627"/>
      <c r="BZ6" s="627"/>
      <c r="CA6" s="627"/>
      <c r="CB6" s="631"/>
      <c r="CD6" s="609" t="s">
        <v>237</v>
      </c>
      <c r="CE6" s="610"/>
      <c r="CF6" s="610"/>
      <c r="CG6" s="610"/>
      <c r="CH6" s="610"/>
      <c r="CI6" s="610"/>
      <c r="CJ6" s="610"/>
      <c r="CK6" s="610"/>
      <c r="CL6" s="610"/>
      <c r="CM6" s="610"/>
      <c r="CN6" s="610"/>
      <c r="CO6" s="610"/>
      <c r="CP6" s="610"/>
      <c r="CQ6" s="611"/>
      <c r="CR6" s="623">
        <v>99503</v>
      </c>
      <c r="CS6" s="624"/>
      <c r="CT6" s="624"/>
      <c r="CU6" s="624"/>
      <c r="CV6" s="624"/>
      <c r="CW6" s="624"/>
      <c r="CX6" s="624"/>
      <c r="CY6" s="625"/>
      <c r="CZ6" s="617">
        <v>0.8</v>
      </c>
      <c r="DA6" s="618"/>
      <c r="DB6" s="618"/>
      <c r="DC6" s="634"/>
      <c r="DD6" s="632" t="s">
        <v>180</v>
      </c>
      <c r="DE6" s="624"/>
      <c r="DF6" s="624"/>
      <c r="DG6" s="624"/>
      <c r="DH6" s="624"/>
      <c r="DI6" s="624"/>
      <c r="DJ6" s="624"/>
      <c r="DK6" s="624"/>
      <c r="DL6" s="624"/>
      <c r="DM6" s="624"/>
      <c r="DN6" s="624"/>
      <c r="DO6" s="624"/>
      <c r="DP6" s="625"/>
      <c r="DQ6" s="632">
        <v>99260</v>
      </c>
      <c r="DR6" s="624"/>
      <c r="DS6" s="624"/>
      <c r="DT6" s="624"/>
      <c r="DU6" s="624"/>
      <c r="DV6" s="624"/>
      <c r="DW6" s="624"/>
      <c r="DX6" s="624"/>
      <c r="DY6" s="624"/>
      <c r="DZ6" s="624"/>
      <c r="EA6" s="624"/>
      <c r="EB6" s="624"/>
      <c r="EC6" s="633"/>
    </row>
    <row r="7" spans="2:143" ht="11.25" customHeight="1" x14ac:dyDescent="0.15">
      <c r="B7" s="620" t="s">
        <v>238</v>
      </c>
      <c r="C7" s="621"/>
      <c r="D7" s="621"/>
      <c r="E7" s="621"/>
      <c r="F7" s="621"/>
      <c r="G7" s="621"/>
      <c r="H7" s="621"/>
      <c r="I7" s="621"/>
      <c r="J7" s="621"/>
      <c r="K7" s="621"/>
      <c r="L7" s="621"/>
      <c r="M7" s="621"/>
      <c r="N7" s="621"/>
      <c r="O7" s="621"/>
      <c r="P7" s="621"/>
      <c r="Q7" s="622"/>
      <c r="R7" s="623">
        <v>1318</v>
      </c>
      <c r="S7" s="624"/>
      <c r="T7" s="624"/>
      <c r="U7" s="624"/>
      <c r="V7" s="624"/>
      <c r="W7" s="624"/>
      <c r="X7" s="624"/>
      <c r="Y7" s="625"/>
      <c r="Z7" s="626">
        <v>0</v>
      </c>
      <c r="AA7" s="626"/>
      <c r="AB7" s="626"/>
      <c r="AC7" s="626"/>
      <c r="AD7" s="627">
        <v>1318</v>
      </c>
      <c r="AE7" s="627"/>
      <c r="AF7" s="627"/>
      <c r="AG7" s="627"/>
      <c r="AH7" s="627"/>
      <c r="AI7" s="627"/>
      <c r="AJ7" s="627"/>
      <c r="AK7" s="627"/>
      <c r="AL7" s="628">
        <v>0</v>
      </c>
      <c r="AM7" s="629"/>
      <c r="AN7" s="629"/>
      <c r="AO7" s="630"/>
      <c r="AP7" s="620" t="s">
        <v>239</v>
      </c>
      <c r="AQ7" s="621"/>
      <c r="AR7" s="621"/>
      <c r="AS7" s="621"/>
      <c r="AT7" s="621"/>
      <c r="AU7" s="621"/>
      <c r="AV7" s="621"/>
      <c r="AW7" s="621"/>
      <c r="AX7" s="621"/>
      <c r="AY7" s="621"/>
      <c r="AZ7" s="621"/>
      <c r="BA7" s="621"/>
      <c r="BB7" s="621"/>
      <c r="BC7" s="621"/>
      <c r="BD7" s="621"/>
      <c r="BE7" s="621"/>
      <c r="BF7" s="622"/>
      <c r="BG7" s="623">
        <v>1472727</v>
      </c>
      <c r="BH7" s="624"/>
      <c r="BI7" s="624"/>
      <c r="BJ7" s="624"/>
      <c r="BK7" s="624"/>
      <c r="BL7" s="624"/>
      <c r="BM7" s="624"/>
      <c r="BN7" s="625"/>
      <c r="BO7" s="626">
        <v>41.6</v>
      </c>
      <c r="BP7" s="626"/>
      <c r="BQ7" s="626"/>
      <c r="BR7" s="626"/>
      <c r="BS7" s="627" t="s">
        <v>180</v>
      </c>
      <c r="BT7" s="627"/>
      <c r="BU7" s="627"/>
      <c r="BV7" s="627"/>
      <c r="BW7" s="627"/>
      <c r="BX7" s="627"/>
      <c r="BY7" s="627"/>
      <c r="BZ7" s="627"/>
      <c r="CA7" s="627"/>
      <c r="CB7" s="631"/>
      <c r="CD7" s="620" t="s">
        <v>240</v>
      </c>
      <c r="CE7" s="621"/>
      <c r="CF7" s="621"/>
      <c r="CG7" s="621"/>
      <c r="CH7" s="621"/>
      <c r="CI7" s="621"/>
      <c r="CJ7" s="621"/>
      <c r="CK7" s="621"/>
      <c r="CL7" s="621"/>
      <c r="CM7" s="621"/>
      <c r="CN7" s="621"/>
      <c r="CO7" s="621"/>
      <c r="CP7" s="621"/>
      <c r="CQ7" s="622"/>
      <c r="CR7" s="623">
        <v>2890481</v>
      </c>
      <c r="CS7" s="624"/>
      <c r="CT7" s="624"/>
      <c r="CU7" s="624"/>
      <c r="CV7" s="624"/>
      <c r="CW7" s="624"/>
      <c r="CX7" s="624"/>
      <c r="CY7" s="625"/>
      <c r="CZ7" s="626">
        <v>23.3</v>
      </c>
      <c r="DA7" s="626"/>
      <c r="DB7" s="626"/>
      <c r="DC7" s="626"/>
      <c r="DD7" s="632">
        <v>36677</v>
      </c>
      <c r="DE7" s="624"/>
      <c r="DF7" s="624"/>
      <c r="DG7" s="624"/>
      <c r="DH7" s="624"/>
      <c r="DI7" s="624"/>
      <c r="DJ7" s="624"/>
      <c r="DK7" s="624"/>
      <c r="DL7" s="624"/>
      <c r="DM7" s="624"/>
      <c r="DN7" s="624"/>
      <c r="DO7" s="624"/>
      <c r="DP7" s="625"/>
      <c r="DQ7" s="632">
        <v>2552579</v>
      </c>
      <c r="DR7" s="624"/>
      <c r="DS7" s="624"/>
      <c r="DT7" s="624"/>
      <c r="DU7" s="624"/>
      <c r="DV7" s="624"/>
      <c r="DW7" s="624"/>
      <c r="DX7" s="624"/>
      <c r="DY7" s="624"/>
      <c r="DZ7" s="624"/>
      <c r="EA7" s="624"/>
      <c r="EB7" s="624"/>
      <c r="EC7" s="633"/>
    </row>
    <row r="8" spans="2:143" ht="11.25" customHeight="1" x14ac:dyDescent="0.15">
      <c r="B8" s="620" t="s">
        <v>241</v>
      </c>
      <c r="C8" s="621"/>
      <c r="D8" s="621"/>
      <c r="E8" s="621"/>
      <c r="F8" s="621"/>
      <c r="G8" s="621"/>
      <c r="H8" s="621"/>
      <c r="I8" s="621"/>
      <c r="J8" s="621"/>
      <c r="K8" s="621"/>
      <c r="L8" s="621"/>
      <c r="M8" s="621"/>
      <c r="N8" s="621"/>
      <c r="O8" s="621"/>
      <c r="P8" s="621"/>
      <c r="Q8" s="622"/>
      <c r="R8" s="623">
        <v>19421</v>
      </c>
      <c r="S8" s="624"/>
      <c r="T8" s="624"/>
      <c r="U8" s="624"/>
      <c r="V8" s="624"/>
      <c r="W8" s="624"/>
      <c r="X8" s="624"/>
      <c r="Y8" s="625"/>
      <c r="Z8" s="626">
        <v>0.1</v>
      </c>
      <c r="AA8" s="626"/>
      <c r="AB8" s="626"/>
      <c r="AC8" s="626"/>
      <c r="AD8" s="627">
        <v>19421</v>
      </c>
      <c r="AE8" s="627"/>
      <c r="AF8" s="627"/>
      <c r="AG8" s="627"/>
      <c r="AH8" s="627"/>
      <c r="AI8" s="627"/>
      <c r="AJ8" s="627"/>
      <c r="AK8" s="627"/>
      <c r="AL8" s="628">
        <v>0.3</v>
      </c>
      <c r="AM8" s="629"/>
      <c r="AN8" s="629"/>
      <c r="AO8" s="630"/>
      <c r="AP8" s="620" t="s">
        <v>242</v>
      </c>
      <c r="AQ8" s="621"/>
      <c r="AR8" s="621"/>
      <c r="AS8" s="621"/>
      <c r="AT8" s="621"/>
      <c r="AU8" s="621"/>
      <c r="AV8" s="621"/>
      <c r="AW8" s="621"/>
      <c r="AX8" s="621"/>
      <c r="AY8" s="621"/>
      <c r="AZ8" s="621"/>
      <c r="BA8" s="621"/>
      <c r="BB8" s="621"/>
      <c r="BC8" s="621"/>
      <c r="BD8" s="621"/>
      <c r="BE8" s="621"/>
      <c r="BF8" s="622"/>
      <c r="BG8" s="623">
        <v>48947</v>
      </c>
      <c r="BH8" s="624"/>
      <c r="BI8" s="624"/>
      <c r="BJ8" s="624"/>
      <c r="BK8" s="624"/>
      <c r="BL8" s="624"/>
      <c r="BM8" s="624"/>
      <c r="BN8" s="625"/>
      <c r="BO8" s="626">
        <v>1.4</v>
      </c>
      <c r="BP8" s="626"/>
      <c r="BQ8" s="626"/>
      <c r="BR8" s="626"/>
      <c r="BS8" s="627" t="s">
        <v>133</v>
      </c>
      <c r="BT8" s="627"/>
      <c r="BU8" s="627"/>
      <c r="BV8" s="627"/>
      <c r="BW8" s="627"/>
      <c r="BX8" s="627"/>
      <c r="BY8" s="627"/>
      <c r="BZ8" s="627"/>
      <c r="CA8" s="627"/>
      <c r="CB8" s="631"/>
      <c r="CD8" s="620" t="s">
        <v>243</v>
      </c>
      <c r="CE8" s="621"/>
      <c r="CF8" s="621"/>
      <c r="CG8" s="621"/>
      <c r="CH8" s="621"/>
      <c r="CI8" s="621"/>
      <c r="CJ8" s="621"/>
      <c r="CK8" s="621"/>
      <c r="CL8" s="621"/>
      <c r="CM8" s="621"/>
      <c r="CN8" s="621"/>
      <c r="CO8" s="621"/>
      <c r="CP8" s="621"/>
      <c r="CQ8" s="622"/>
      <c r="CR8" s="623">
        <v>3715431</v>
      </c>
      <c r="CS8" s="624"/>
      <c r="CT8" s="624"/>
      <c r="CU8" s="624"/>
      <c r="CV8" s="624"/>
      <c r="CW8" s="624"/>
      <c r="CX8" s="624"/>
      <c r="CY8" s="625"/>
      <c r="CZ8" s="626">
        <v>30</v>
      </c>
      <c r="DA8" s="626"/>
      <c r="DB8" s="626"/>
      <c r="DC8" s="626"/>
      <c r="DD8" s="632">
        <v>28354</v>
      </c>
      <c r="DE8" s="624"/>
      <c r="DF8" s="624"/>
      <c r="DG8" s="624"/>
      <c r="DH8" s="624"/>
      <c r="DI8" s="624"/>
      <c r="DJ8" s="624"/>
      <c r="DK8" s="624"/>
      <c r="DL8" s="624"/>
      <c r="DM8" s="624"/>
      <c r="DN8" s="624"/>
      <c r="DO8" s="624"/>
      <c r="DP8" s="625"/>
      <c r="DQ8" s="632">
        <v>1929711</v>
      </c>
      <c r="DR8" s="624"/>
      <c r="DS8" s="624"/>
      <c r="DT8" s="624"/>
      <c r="DU8" s="624"/>
      <c r="DV8" s="624"/>
      <c r="DW8" s="624"/>
      <c r="DX8" s="624"/>
      <c r="DY8" s="624"/>
      <c r="DZ8" s="624"/>
      <c r="EA8" s="624"/>
      <c r="EB8" s="624"/>
      <c r="EC8" s="633"/>
    </row>
    <row r="9" spans="2:143" ht="11.25" customHeight="1" x14ac:dyDescent="0.15">
      <c r="B9" s="620" t="s">
        <v>244</v>
      </c>
      <c r="C9" s="621"/>
      <c r="D9" s="621"/>
      <c r="E9" s="621"/>
      <c r="F9" s="621"/>
      <c r="G9" s="621"/>
      <c r="H9" s="621"/>
      <c r="I9" s="621"/>
      <c r="J9" s="621"/>
      <c r="K9" s="621"/>
      <c r="L9" s="621"/>
      <c r="M9" s="621"/>
      <c r="N9" s="621"/>
      <c r="O9" s="621"/>
      <c r="P9" s="621"/>
      <c r="Q9" s="622"/>
      <c r="R9" s="623">
        <v>14338</v>
      </c>
      <c r="S9" s="624"/>
      <c r="T9" s="624"/>
      <c r="U9" s="624"/>
      <c r="V9" s="624"/>
      <c r="W9" s="624"/>
      <c r="X9" s="624"/>
      <c r="Y9" s="625"/>
      <c r="Z9" s="626">
        <v>0.1</v>
      </c>
      <c r="AA9" s="626"/>
      <c r="AB9" s="626"/>
      <c r="AC9" s="626"/>
      <c r="AD9" s="627">
        <v>14338</v>
      </c>
      <c r="AE9" s="627"/>
      <c r="AF9" s="627"/>
      <c r="AG9" s="627"/>
      <c r="AH9" s="627"/>
      <c r="AI9" s="627"/>
      <c r="AJ9" s="627"/>
      <c r="AK9" s="627"/>
      <c r="AL9" s="628">
        <v>0.2</v>
      </c>
      <c r="AM9" s="629"/>
      <c r="AN9" s="629"/>
      <c r="AO9" s="630"/>
      <c r="AP9" s="620" t="s">
        <v>245</v>
      </c>
      <c r="AQ9" s="621"/>
      <c r="AR9" s="621"/>
      <c r="AS9" s="621"/>
      <c r="AT9" s="621"/>
      <c r="AU9" s="621"/>
      <c r="AV9" s="621"/>
      <c r="AW9" s="621"/>
      <c r="AX9" s="621"/>
      <c r="AY9" s="621"/>
      <c r="AZ9" s="621"/>
      <c r="BA9" s="621"/>
      <c r="BB9" s="621"/>
      <c r="BC9" s="621"/>
      <c r="BD9" s="621"/>
      <c r="BE9" s="621"/>
      <c r="BF9" s="622"/>
      <c r="BG9" s="623">
        <v>1252172</v>
      </c>
      <c r="BH9" s="624"/>
      <c r="BI9" s="624"/>
      <c r="BJ9" s="624"/>
      <c r="BK9" s="624"/>
      <c r="BL9" s="624"/>
      <c r="BM9" s="624"/>
      <c r="BN9" s="625"/>
      <c r="BO9" s="626">
        <v>35.4</v>
      </c>
      <c r="BP9" s="626"/>
      <c r="BQ9" s="626"/>
      <c r="BR9" s="626"/>
      <c r="BS9" s="627" t="s">
        <v>133</v>
      </c>
      <c r="BT9" s="627"/>
      <c r="BU9" s="627"/>
      <c r="BV9" s="627"/>
      <c r="BW9" s="627"/>
      <c r="BX9" s="627"/>
      <c r="BY9" s="627"/>
      <c r="BZ9" s="627"/>
      <c r="CA9" s="627"/>
      <c r="CB9" s="631"/>
      <c r="CD9" s="620" t="s">
        <v>246</v>
      </c>
      <c r="CE9" s="621"/>
      <c r="CF9" s="621"/>
      <c r="CG9" s="621"/>
      <c r="CH9" s="621"/>
      <c r="CI9" s="621"/>
      <c r="CJ9" s="621"/>
      <c r="CK9" s="621"/>
      <c r="CL9" s="621"/>
      <c r="CM9" s="621"/>
      <c r="CN9" s="621"/>
      <c r="CO9" s="621"/>
      <c r="CP9" s="621"/>
      <c r="CQ9" s="622"/>
      <c r="CR9" s="623">
        <v>1432753</v>
      </c>
      <c r="CS9" s="624"/>
      <c r="CT9" s="624"/>
      <c r="CU9" s="624"/>
      <c r="CV9" s="624"/>
      <c r="CW9" s="624"/>
      <c r="CX9" s="624"/>
      <c r="CY9" s="625"/>
      <c r="CZ9" s="626">
        <v>11.6</v>
      </c>
      <c r="DA9" s="626"/>
      <c r="DB9" s="626"/>
      <c r="DC9" s="626"/>
      <c r="DD9" s="632">
        <v>103603</v>
      </c>
      <c r="DE9" s="624"/>
      <c r="DF9" s="624"/>
      <c r="DG9" s="624"/>
      <c r="DH9" s="624"/>
      <c r="DI9" s="624"/>
      <c r="DJ9" s="624"/>
      <c r="DK9" s="624"/>
      <c r="DL9" s="624"/>
      <c r="DM9" s="624"/>
      <c r="DN9" s="624"/>
      <c r="DO9" s="624"/>
      <c r="DP9" s="625"/>
      <c r="DQ9" s="632">
        <v>1170801</v>
      </c>
      <c r="DR9" s="624"/>
      <c r="DS9" s="624"/>
      <c r="DT9" s="624"/>
      <c r="DU9" s="624"/>
      <c r="DV9" s="624"/>
      <c r="DW9" s="624"/>
      <c r="DX9" s="624"/>
      <c r="DY9" s="624"/>
      <c r="DZ9" s="624"/>
      <c r="EA9" s="624"/>
      <c r="EB9" s="624"/>
      <c r="EC9" s="633"/>
    </row>
    <row r="10" spans="2:143" ht="11.25" customHeight="1" x14ac:dyDescent="0.15">
      <c r="B10" s="620" t="s">
        <v>247</v>
      </c>
      <c r="C10" s="621"/>
      <c r="D10" s="621"/>
      <c r="E10" s="621"/>
      <c r="F10" s="621"/>
      <c r="G10" s="621"/>
      <c r="H10" s="621"/>
      <c r="I10" s="621"/>
      <c r="J10" s="621"/>
      <c r="K10" s="621"/>
      <c r="L10" s="621"/>
      <c r="M10" s="621"/>
      <c r="N10" s="621"/>
      <c r="O10" s="621"/>
      <c r="P10" s="621"/>
      <c r="Q10" s="622"/>
      <c r="R10" s="623" t="s">
        <v>180</v>
      </c>
      <c r="S10" s="624"/>
      <c r="T10" s="624"/>
      <c r="U10" s="624"/>
      <c r="V10" s="624"/>
      <c r="W10" s="624"/>
      <c r="X10" s="624"/>
      <c r="Y10" s="625"/>
      <c r="Z10" s="626" t="s">
        <v>180</v>
      </c>
      <c r="AA10" s="626"/>
      <c r="AB10" s="626"/>
      <c r="AC10" s="626"/>
      <c r="AD10" s="627" t="s">
        <v>180</v>
      </c>
      <c r="AE10" s="627"/>
      <c r="AF10" s="627"/>
      <c r="AG10" s="627"/>
      <c r="AH10" s="627"/>
      <c r="AI10" s="627"/>
      <c r="AJ10" s="627"/>
      <c r="AK10" s="627"/>
      <c r="AL10" s="628" t="s">
        <v>180</v>
      </c>
      <c r="AM10" s="629"/>
      <c r="AN10" s="629"/>
      <c r="AO10" s="630"/>
      <c r="AP10" s="620" t="s">
        <v>248</v>
      </c>
      <c r="AQ10" s="621"/>
      <c r="AR10" s="621"/>
      <c r="AS10" s="621"/>
      <c r="AT10" s="621"/>
      <c r="AU10" s="621"/>
      <c r="AV10" s="621"/>
      <c r="AW10" s="621"/>
      <c r="AX10" s="621"/>
      <c r="AY10" s="621"/>
      <c r="AZ10" s="621"/>
      <c r="BA10" s="621"/>
      <c r="BB10" s="621"/>
      <c r="BC10" s="621"/>
      <c r="BD10" s="621"/>
      <c r="BE10" s="621"/>
      <c r="BF10" s="622"/>
      <c r="BG10" s="623">
        <v>72929</v>
      </c>
      <c r="BH10" s="624"/>
      <c r="BI10" s="624"/>
      <c r="BJ10" s="624"/>
      <c r="BK10" s="624"/>
      <c r="BL10" s="624"/>
      <c r="BM10" s="624"/>
      <c r="BN10" s="625"/>
      <c r="BO10" s="626">
        <v>2.1</v>
      </c>
      <c r="BP10" s="626"/>
      <c r="BQ10" s="626"/>
      <c r="BR10" s="626"/>
      <c r="BS10" s="627" t="s">
        <v>180</v>
      </c>
      <c r="BT10" s="627"/>
      <c r="BU10" s="627"/>
      <c r="BV10" s="627"/>
      <c r="BW10" s="627"/>
      <c r="BX10" s="627"/>
      <c r="BY10" s="627"/>
      <c r="BZ10" s="627"/>
      <c r="CA10" s="627"/>
      <c r="CB10" s="631"/>
      <c r="CD10" s="620" t="s">
        <v>249</v>
      </c>
      <c r="CE10" s="621"/>
      <c r="CF10" s="621"/>
      <c r="CG10" s="621"/>
      <c r="CH10" s="621"/>
      <c r="CI10" s="621"/>
      <c r="CJ10" s="621"/>
      <c r="CK10" s="621"/>
      <c r="CL10" s="621"/>
      <c r="CM10" s="621"/>
      <c r="CN10" s="621"/>
      <c r="CO10" s="621"/>
      <c r="CP10" s="621"/>
      <c r="CQ10" s="622"/>
      <c r="CR10" s="623">
        <v>83</v>
      </c>
      <c r="CS10" s="624"/>
      <c r="CT10" s="624"/>
      <c r="CU10" s="624"/>
      <c r="CV10" s="624"/>
      <c r="CW10" s="624"/>
      <c r="CX10" s="624"/>
      <c r="CY10" s="625"/>
      <c r="CZ10" s="626">
        <v>0</v>
      </c>
      <c r="DA10" s="626"/>
      <c r="DB10" s="626"/>
      <c r="DC10" s="626"/>
      <c r="DD10" s="632" t="s">
        <v>250</v>
      </c>
      <c r="DE10" s="624"/>
      <c r="DF10" s="624"/>
      <c r="DG10" s="624"/>
      <c r="DH10" s="624"/>
      <c r="DI10" s="624"/>
      <c r="DJ10" s="624"/>
      <c r="DK10" s="624"/>
      <c r="DL10" s="624"/>
      <c r="DM10" s="624"/>
      <c r="DN10" s="624"/>
      <c r="DO10" s="624"/>
      <c r="DP10" s="625"/>
      <c r="DQ10" s="632">
        <v>83</v>
      </c>
      <c r="DR10" s="624"/>
      <c r="DS10" s="624"/>
      <c r="DT10" s="624"/>
      <c r="DU10" s="624"/>
      <c r="DV10" s="624"/>
      <c r="DW10" s="624"/>
      <c r="DX10" s="624"/>
      <c r="DY10" s="624"/>
      <c r="DZ10" s="624"/>
      <c r="EA10" s="624"/>
      <c r="EB10" s="624"/>
      <c r="EC10" s="633"/>
    </row>
    <row r="11" spans="2:143" ht="11.25" customHeight="1" x14ac:dyDescent="0.15">
      <c r="B11" s="620" t="s">
        <v>251</v>
      </c>
      <c r="C11" s="621"/>
      <c r="D11" s="621"/>
      <c r="E11" s="621"/>
      <c r="F11" s="621"/>
      <c r="G11" s="621"/>
      <c r="H11" s="621"/>
      <c r="I11" s="621"/>
      <c r="J11" s="621"/>
      <c r="K11" s="621"/>
      <c r="L11" s="621"/>
      <c r="M11" s="621"/>
      <c r="N11" s="621"/>
      <c r="O11" s="621"/>
      <c r="P11" s="621"/>
      <c r="Q11" s="622"/>
      <c r="R11" s="623">
        <v>668595</v>
      </c>
      <c r="S11" s="624"/>
      <c r="T11" s="624"/>
      <c r="U11" s="624"/>
      <c r="V11" s="624"/>
      <c r="W11" s="624"/>
      <c r="X11" s="624"/>
      <c r="Y11" s="625"/>
      <c r="Z11" s="628">
        <v>5</v>
      </c>
      <c r="AA11" s="629"/>
      <c r="AB11" s="629"/>
      <c r="AC11" s="635"/>
      <c r="AD11" s="632">
        <v>668595</v>
      </c>
      <c r="AE11" s="624"/>
      <c r="AF11" s="624"/>
      <c r="AG11" s="624"/>
      <c r="AH11" s="624"/>
      <c r="AI11" s="624"/>
      <c r="AJ11" s="624"/>
      <c r="AK11" s="625"/>
      <c r="AL11" s="628">
        <v>9.6</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98679</v>
      </c>
      <c r="BH11" s="624"/>
      <c r="BI11" s="624"/>
      <c r="BJ11" s="624"/>
      <c r="BK11" s="624"/>
      <c r="BL11" s="624"/>
      <c r="BM11" s="624"/>
      <c r="BN11" s="625"/>
      <c r="BO11" s="626">
        <v>2.8</v>
      </c>
      <c r="BP11" s="626"/>
      <c r="BQ11" s="626"/>
      <c r="BR11" s="626"/>
      <c r="BS11" s="627" t="s">
        <v>133</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388982</v>
      </c>
      <c r="CS11" s="624"/>
      <c r="CT11" s="624"/>
      <c r="CU11" s="624"/>
      <c r="CV11" s="624"/>
      <c r="CW11" s="624"/>
      <c r="CX11" s="624"/>
      <c r="CY11" s="625"/>
      <c r="CZ11" s="626">
        <v>3.1</v>
      </c>
      <c r="DA11" s="626"/>
      <c r="DB11" s="626"/>
      <c r="DC11" s="626"/>
      <c r="DD11" s="632">
        <v>41221</v>
      </c>
      <c r="DE11" s="624"/>
      <c r="DF11" s="624"/>
      <c r="DG11" s="624"/>
      <c r="DH11" s="624"/>
      <c r="DI11" s="624"/>
      <c r="DJ11" s="624"/>
      <c r="DK11" s="624"/>
      <c r="DL11" s="624"/>
      <c r="DM11" s="624"/>
      <c r="DN11" s="624"/>
      <c r="DO11" s="624"/>
      <c r="DP11" s="625"/>
      <c r="DQ11" s="632">
        <v>209271</v>
      </c>
      <c r="DR11" s="624"/>
      <c r="DS11" s="624"/>
      <c r="DT11" s="624"/>
      <c r="DU11" s="624"/>
      <c r="DV11" s="624"/>
      <c r="DW11" s="624"/>
      <c r="DX11" s="624"/>
      <c r="DY11" s="624"/>
      <c r="DZ11" s="624"/>
      <c r="EA11" s="624"/>
      <c r="EB11" s="624"/>
      <c r="EC11" s="633"/>
    </row>
    <row r="12" spans="2:143" ht="11.25" customHeight="1" x14ac:dyDescent="0.15">
      <c r="B12" s="620" t="s">
        <v>254</v>
      </c>
      <c r="C12" s="621"/>
      <c r="D12" s="621"/>
      <c r="E12" s="621"/>
      <c r="F12" s="621"/>
      <c r="G12" s="621"/>
      <c r="H12" s="621"/>
      <c r="I12" s="621"/>
      <c r="J12" s="621"/>
      <c r="K12" s="621"/>
      <c r="L12" s="621"/>
      <c r="M12" s="621"/>
      <c r="N12" s="621"/>
      <c r="O12" s="621"/>
      <c r="P12" s="621"/>
      <c r="Q12" s="622"/>
      <c r="R12" s="623" t="s">
        <v>133</v>
      </c>
      <c r="S12" s="624"/>
      <c r="T12" s="624"/>
      <c r="U12" s="624"/>
      <c r="V12" s="624"/>
      <c r="W12" s="624"/>
      <c r="X12" s="624"/>
      <c r="Y12" s="625"/>
      <c r="Z12" s="626" t="s">
        <v>180</v>
      </c>
      <c r="AA12" s="626"/>
      <c r="AB12" s="626"/>
      <c r="AC12" s="626"/>
      <c r="AD12" s="627" t="s">
        <v>180</v>
      </c>
      <c r="AE12" s="627"/>
      <c r="AF12" s="627"/>
      <c r="AG12" s="627"/>
      <c r="AH12" s="627"/>
      <c r="AI12" s="627"/>
      <c r="AJ12" s="627"/>
      <c r="AK12" s="627"/>
      <c r="AL12" s="628" t="s">
        <v>133</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1759072</v>
      </c>
      <c r="BH12" s="624"/>
      <c r="BI12" s="624"/>
      <c r="BJ12" s="624"/>
      <c r="BK12" s="624"/>
      <c r="BL12" s="624"/>
      <c r="BM12" s="624"/>
      <c r="BN12" s="625"/>
      <c r="BO12" s="626">
        <v>49.7</v>
      </c>
      <c r="BP12" s="626"/>
      <c r="BQ12" s="626"/>
      <c r="BR12" s="626"/>
      <c r="BS12" s="627" t="s">
        <v>180</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514765</v>
      </c>
      <c r="CS12" s="624"/>
      <c r="CT12" s="624"/>
      <c r="CU12" s="624"/>
      <c r="CV12" s="624"/>
      <c r="CW12" s="624"/>
      <c r="CX12" s="624"/>
      <c r="CY12" s="625"/>
      <c r="CZ12" s="626">
        <v>4.2</v>
      </c>
      <c r="DA12" s="626"/>
      <c r="DB12" s="626"/>
      <c r="DC12" s="626"/>
      <c r="DD12" s="632">
        <v>678</v>
      </c>
      <c r="DE12" s="624"/>
      <c r="DF12" s="624"/>
      <c r="DG12" s="624"/>
      <c r="DH12" s="624"/>
      <c r="DI12" s="624"/>
      <c r="DJ12" s="624"/>
      <c r="DK12" s="624"/>
      <c r="DL12" s="624"/>
      <c r="DM12" s="624"/>
      <c r="DN12" s="624"/>
      <c r="DO12" s="624"/>
      <c r="DP12" s="625"/>
      <c r="DQ12" s="632">
        <v>230353</v>
      </c>
      <c r="DR12" s="624"/>
      <c r="DS12" s="624"/>
      <c r="DT12" s="624"/>
      <c r="DU12" s="624"/>
      <c r="DV12" s="624"/>
      <c r="DW12" s="624"/>
      <c r="DX12" s="624"/>
      <c r="DY12" s="624"/>
      <c r="DZ12" s="624"/>
      <c r="EA12" s="624"/>
      <c r="EB12" s="624"/>
      <c r="EC12" s="633"/>
    </row>
    <row r="13" spans="2:143" ht="11.25" customHeight="1" x14ac:dyDescent="0.15">
      <c r="B13" s="620" t="s">
        <v>257</v>
      </c>
      <c r="C13" s="621"/>
      <c r="D13" s="621"/>
      <c r="E13" s="621"/>
      <c r="F13" s="621"/>
      <c r="G13" s="621"/>
      <c r="H13" s="621"/>
      <c r="I13" s="621"/>
      <c r="J13" s="621"/>
      <c r="K13" s="621"/>
      <c r="L13" s="621"/>
      <c r="M13" s="621"/>
      <c r="N13" s="621"/>
      <c r="O13" s="621"/>
      <c r="P13" s="621"/>
      <c r="Q13" s="622"/>
      <c r="R13" s="623" t="s">
        <v>180</v>
      </c>
      <c r="S13" s="624"/>
      <c r="T13" s="624"/>
      <c r="U13" s="624"/>
      <c r="V13" s="624"/>
      <c r="W13" s="624"/>
      <c r="X13" s="624"/>
      <c r="Y13" s="625"/>
      <c r="Z13" s="626" t="s">
        <v>180</v>
      </c>
      <c r="AA13" s="626"/>
      <c r="AB13" s="626"/>
      <c r="AC13" s="626"/>
      <c r="AD13" s="627" t="s">
        <v>180</v>
      </c>
      <c r="AE13" s="627"/>
      <c r="AF13" s="627"/>
      <c r="AG13" s="627"/>
      <c r="AH13" s="627"/>
      <c r="AI13" s="627"/>
      <c r="AJ13" s="627"/>
      <c r="AK13" s="627"/>
      <c r="AL13" s="628" t="s">
        <v>250</v>
      </c>
      <c r="AM13" s="629"/>
      <c r="AN13" s="629"/>
      <c r="AO13" s="630"/>
      <c r="AP13" s="620" t="s">
        <v>258</v>
      </c>
      <c r="AQ13" s="621"/>
      <c r="AR13" s="621"/>
      <c r="AS13" s="621"/>
      <c r="AT13" s="621"/>
      <c r="AU13" s="621"/>
      <c r="AV13" s="621"/>
      <c r="AW13" s="621"/>
      <c r="AX13" s="621"/>
      <c r="AY13" s="621"/>
      <c r="AZ13" s="621"/>
      <c r="BA13" s="621"/>
      <c r="BB13" s="621"/>
      <c r="BC13" s="621"/>
      <c r="BD13" s="621"/>
      <c r="BE13" s="621"/>
      <c r="BF13" s="622"/>
      <c r="BG13" s="623">
        <v>1758912</v>
      </c>
      <c r="BH13" s="624"/>
      <c r="BI13" s="624"/>
      <c r="BJ13" s="624"/>
      <c r="BK13" s="624"/>
      <c r="BL13" s="624"/>
      <c r="BM13" s="624"/>
      <c r="BN13" s="625"/>
      <c r="BO13" s="626">
        <v>49.7</v>
      </c>
      <c r="BP13" s="626"/>
      <c r="BQ13" s="626"/>
      <c r="BR13" s="626"/>
      <c r="BS13" s="627" t="s">
        <v>133</v>
      </c>
      <c r="BT13" s="627"/>
      <c r="BU13" s="627"/>
      <c r="BV13" s="627"/>
      <c r="BW13" s="627"/>
      <c r="BX13" s="627"/>
      <c r="BY13" s="627"/>
      <c r="BZ13" s="627"/>
      <c r="CA13" s="627"/>
      <c r="CB13" s="631"/>
      <c r="CD13" s="620" t="s">
        <v>259</v>
      </c>
      <c r="CE13" s="621"/>
      <c r="CF13" s="621"/>
      <c r="CG13" s="621"/>
      <c r="CH13" s="621"/>
      <c r="CI13" s="621"/>
      <c r="CJ13" s="621"/>
      <c r="CK13" s="621"/>
      <c r="CL13" s="621"/>
      <c r="CM13" s="621"/>
      <c r="CN13" s="621"/>
      <c r="CO13" s="621"/>
      <c r="CP13" s="621"/>
      <c r="CQ13" s="622"/>
      <c r="CR13" s="623">
        <v>697573</v>
      </c>
      <c r="CS13" s="624"/>
      <c r="CT13" s="624"/>
      <c r="CU13" s="624"/>
      <c r="CV13" s="624"/>
      <c r="CW13" s="624"/>
      <c r="CX13" s="624"/>
      <c r="CY13" s="625"/>
      <c r="CZ13" s="626">
        <v>5.6</v>
      </c>
      <c r="DA13" s="626"/>
      <c r="DB13" s="626"/>
      <c r="DC13" s="626"/>
      <c r="DD13" s="632">
        <v>240648</v>
      </c>
      <c r="DE13" s="624"/>
      <c r="DF13" s="624"/>
      <c r="DG13" s="624"/>
      <c r="DH13" s="624"/>
      <c r="DI13" s="624"/>
      <c r="DJ13" s="624"/>
      <c r="DK13" s="624"/>
      <c r="DL13" s="624"/>
      <c r="DM13" s="624"/>
      <c r="DN13" s="624"/>
      <c r="DO13" s="624"/>
      <c r="DP13" s="625"/>
      <c r="DQ13" s="632">
        <v>449779</v>
      </c>
      <c r="DR13" s="624"/>
      <c r="DS13" s="624"/>
      <c r="DT13" s="624"/>
      <c r="DU13" s="624"/>
      <c r="DV13" s="624"/>
      <c r="DW13" s="624"/>
      <c r="DX13" s="624"/>
      <c r="DY13" s="624"/>
      <c r="DZ13" s="624"/>
      <c r="EA13" s="624"/>
      <c r="EB13" s="624"/>
      <c r="EC13" s="633"/>
    </row>
    <row r="14" spans="2:143" ht="11.25" customHeight="1" x14ac:dyDescent="0.15">
      <c r="B14" s="620" t="s">
        <v>260</v>
      </c>
      <c r="C14" s="621"/>
      <c r="D14" s="621"/>
      <c r="E14" s="621"/>
      <c r="F14" s="621"/>
      <c r="G14" s="621"/>
      <c r="H14" s="621"/>
      <c r="I14" s="621"/>
      <c r="J14" s="621"/>
      <c r="K14" s="621"/>
      <c r="L14" s="621"/>
      <c r="M14" s="621"/>
      <c r="N14" s="621"/>
      <c r="O14" s="621"/>
      <c r="P14" s="621"/>
      <c r="Q14" s="622"/>
      <c r="R14" s="623" t="s">
        <v>180</v>
      </c>
      <c r="S14" s="624"/>
      <c r="T14" s="624"/>
      <c r="U14" s="624"/>
      <c r="V14" s="624"/>
      <c r="W14" s="624"/>
      <c r="X14" s="624"/>
      <c r="Y14" s="625"/>
      <c r="Z14" s="626" t="s">
        <v>180</v>
      </c>
      <c r="AA14" s="626"/>
      <c r="AB14" s="626"/>
      <c r="AC14" s="626"/>
      <c r="AD14" s="627" t="s">
        <v>133</v>
      </c>
      <c r="AE14" s="627"/>
      <c r="AF14" s="627"/>
      <c r="AG14" s="627"/>
      <c r="AH14" s="627"/>
      <c r="AI14" s="627"/>
      <c r="AJ14" s="627"/>
      <c r="AK14" s="627"/>
      <c r="AL14" s="628" t="s">
        <v>133</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104800</v>
      </c>
      <c r="BH14" s="624"/>
      <c r="BI14" s="624"/>
      <c r="BJ14" s="624"/>
      <c r="BK14" s="624"/>
      <c r="BL14" s="624"/>
      <c r="BM14" s="624"/>
      <c r="BN14" s="625"/>
      <c r="BO14" s="626">
        <v>3</v>
      </c>
      <c r="BP14" s="626"/>
      <c r="BQ14" s="626"/>
      <c r="BR14" s="626"/>
      <c r="BS14" s="627" t="s">
        <v>250</v>
      </c>
      <c r="BT14" s="627"/>
      <c r="BU14" s="627"/>
      <c r="BV14" s="627"/>
      <c r="BW14" s="627"/>
      <c r="BX14" s="627"/>
      <c r="BY14" s="627"/>
      <c r="BZ14" s="627"/>
      <c r="CA14" s="627"/>
      <c r="CB14" s="631"/>
      <c r="CD14" s="620" t="s">
        <v>262</v>
      </c>
      <c r="CE14" s="621"/>
      <c r="CF14" s="621"/>
      <c r="CG14" s="621"/>
      <c r="CH14" s="621"/>
      <c r="CI14" s="621"/>
      <c r="CJ14" s="621"/>
      <c r="CK14" s="621"/>
      <c r="CL14" s="621"/>
      <c r="CM14" s="621"/>
      <c r="CN14" s="621"/>
      <c r="CO14" s="621"/>
      <c r="CP14" s="621"/>
      <c r="CQ14" s="622"/>
      <c r="CR14" s="623">
        <v>619678</v>
      </c>
      <c r="CS14" s="624"/>
      <c r="CT14" s="624"/>
      <c r="CU14" s="624"/>
      <c r="CV14" s="624"/>
      <c r="CW14" s="624"/>
      <c r="CX14" s="624"/>
      <c r="CY14" s="625"/>
      <c r="CZ14" s="626">
        <v>5</v>
      </c>
      <c r="DA14" s="626"/>
      <c r="DB14" s="626"/>
      <c r="DC14" s="626"/>
      <c r="DD14" s="632">
        <v>37345</v>
      </c>
      <c r="DE14" s="624"/>
      <c r="DF14" s="624"/>
      <c r="DG14" s="624"/>
      <c r="DH14" s="624"/>
      <c r="DI14" s="624"/>
      <c r="DJ14" s="624"/>
      <c r="DK14" s="624"/>
      <c r="DL14" s="624"/>
      <c r="DM14" s="624"/>
      <c r="DN14" s="624"/>
      <c r="DO14" s="624"/>
      <c r="DP14" s="625"/>
      <c r="DQ14" s="632">
        <v>427097</v>
      </c>
      <c r="DR14" s="624"/>
      <c r="DS14" s="624"/>
      <c r="DT14" s="624"/>
      <c r="DU14" s="624"/>
      <c r="DV14" s="624"/>
      <c r="DW14" s="624"/>
      <c r="DX14" s="624"/>
      <c r="DY14" s="624"/>
      <c r="DZ14" s="624"/>
      <c r="EA14" s="624"/>
      <c r="EB14" s="624"/>
      <c r="EC14" s="633"/>
    </row>
    <row r="15" spans="2:143" ht="11.25" customHeight="1" x14ac:dyDescent="0.15">
      <c r="B15" s="620" t="s">
        <v>263</v>
      </c>
      <c r="C15" s="621"/>
      <c r="D15" s="621"/>
      <c r="E15" s="621"/>
      <c r="F15" s="621"/>
      <c r="G15" s="621"/>
      <c r="H15" s="621"/>
      <c r="I15" s="621"/>
      <c r="J15" s="621"/>
      <c r="K15" s="621"/>
      <c r="L15" s="621"/>
      <c r="M15" s="621"/>
      <c r="N15" s="621"/>
      <c r="O15" s="621"/>
      <c r="P15" s="621"/>
      <c r="Q15" s="622"/>
      <c r="R15" s="623" t="s">
        <v>133</v>
      </c>
      <c r="S15" s="624"/>
      <c r="T15" s="624"/>
      <c r="U15" s="624"/>
      <c r="V15" s="624"/>
      <c r="W15" s="624"/>
      <c r="X15" s="624"/>
      <c r="Y15" s="625"/>
      <c r="Z15" s="626" t="s">
        <v>180</v>
      </c>
      <c r="AA15" s="626"/>
      <c r="AB15" s="626"/>
      <c r="AC15" s="626"/>
      <c r="AD15" s="627" t="s">
        <v>180</v>
      </c>
      <c r="AE15" s="627"/>
      <c r="AF15" s="627"/>
      <c r="AG15" s="627"/>
      <c r="AH15" s="627"/>
      <c r="AI15" s="627"/>
      <c r="AJ15" s="627"/>
      <c r="AK15" s="627"/>
      <c r="AL15" s="628" t="s">
        <v>180</v>
      </c>
      <c r="AM15" s="629"/>
      <c r="AN15" s="629"/>
      <c r="AO15" s="630"/>
      <c r="AP15" s="620" t="s">
        <v>264</v>
      </c>
      <c r="AQ15" s="621"/>
      <c r="AR15" s="621"/>
      <c r="AS15" s="621"/>
      <c r="AT15" s="621"/>
      <c r="AU15" s="621"/>
      <c r="AV15" s="621"/>
      <c r="AW15" s="621"/>
      <c r="AX15" s="621"/>
      <c r="AY15" s="621"/>
      <c r="AZ15" s="621"/>
      <c r="BA15" s="621"/>
      <c r="BB15" s="621"/>
      <c r="BC15" s="621"/>
      <c r="BD15" s="621"/>
      <c r="BE15" s="621"/>
      <c r="BF15" s="622"/>
      <c r="BG15" s="623">
        <v>197432</v>
      </c>
      <c r="BH15" s="624"/>
      <c r="BI15" s="624"/>
      <c r="BJ15" s="624"/>
      <c r="BK15" s="624"/>
      <c r="BL15" s="624"/>
      <c r="BM15" s="624"/>
      <c r="BN15" s="625"/>
      <c r="BO15" s="626">
        <v>5.6</v>
      </c>
      <c r="BP15" s="626"/>
      <c r="BQ15" s="626"/>
      <c r="BR15" s="626"/>
      <c r="BS15" s="627" t="s">
        <v>250</v>
      </c>
      <c r="BT15" s="627"/>
      <c r="BU15" s="627"/>
      <c r="BV15" s="627"/>
      <c r="BW15" s="627"/>
      <c r="BX15" s="627"/>
      <c r="BY15" s="627"/>
      <c r="BZ15" s="627"/>
      <c r="CA15" s="627"/>
      <c r="CB15" s="631"/>
      <c r="CD15" s="620" t="s">
        <v>265</v>
      </c>
      <c r="CE15" s="621"/>
      <c r="CF15" s="621"/>
      <c r="CG15" s="621"/>
      <c r="CH15" s="621"/>
      <c r="CI15" s="621"/>
      <c r="CJ15" s="621"/>
      <c r="CK15" s="621"/>
      <c r="CL15" s="621"/>
      <c r="CM15" s="621"/>
      <c r="CN15" s="621"/>
      <c r="CO15" s="621"/>
      <c r="CP15" s="621"/>
      <c r="CQ15" s="622"/>
      <c r="CR15" s="623">
        <v>1031870</v>
      </c>
      <c r="CS15" s="624"/>
      <c r="CT15" s="624"/>
      <c r="CU15" s="624"/>
      <c r="CV15" s="624"/>
      <c r="CW15" s="624"/>
      <c r="CX15" s="624"/>
      <c r="CY15" s="625"/>
      <c r="CZ15" s="626">
        <v>8.3000000000000007</v>
      </c>
      <c r="DA15" s="626"/>
      <c r="DB15" s="626"/>
      <c r="DC15" s="626"/>
      <c r="DD15" s="632">
        <v>206570</v>
      </c>
      <c r="DE15" s="624"/>
      <c r="DF15" s="624"/>
      <c r="DG15" s="624"/>
      <c r="DH15" s="624"/>
      <c r="DI15" s="624"/>
      <c r="DJ15" s="624"/>
      <c r="DK15" s="624"/>
      <c r="DL15" s="624"/>
      <c r="DM15" s="624"/>
      <c r="DN15" s="624"/>
      <c r="DO15" s="624"/>
      <c r="DP15" s="625"/>
      <c r="DQ15" s="632">
        <v>764863</v>
      </c>
      <c r="DR15" s="624"/>
      <c r="DS15" s="624"/>
      <c r="DT15" s="624"/>
      <c r="DU15" s="624"/>
      <c r="DV15" s="624"/>
      <c r="DW15" s="624"/>
      <c r="DX15" s="624"/>
      <c r="DY15" s="624"/>
      <c r="DZ15" s="624"/>
      <c r="EA15" s="624"/>
      <c r="EB15" s="624"/>
      <c r="EC15" s="633"/>
    </row>
    <row r="16" spans="2:143" ht="11.25" customHeight="1" x14ac:dyDescent="0.15">
      <c r="B16" s="620" t="s">
        <v>266</v>
      </c>
      <c r="C16" s="621"/>
      <c r="D16" s="621"/>
      <c r="E16" s="621"/>
      <c r="F16" s="621"/>
      <c r="G16" s="621"/>
      <c r="H16" s="621"/>
      <c r="I16" s="621"/>
      <c r="J16" s="621"/>
      <c r="K16" s="621"/>
      <c r="L16" s="621"/>
      <c r="M16" s="621"/>
      <c r="N16" s="621"/>
      <c r="O16" s="621"/>
      <c r="P16" s="621"/>
      <c r="Q16" s="622"/>
      <c r="R16" s="623">
        <v>20939</v>
      </c>
      <c r="S16" s="624"/>
      <c r="T16" s="624"/>
      <c r="U16" s="624"/>
      <c r="V16" s="624"/>
      <c r="W16" s="624"/>
      <c r="X16" s="624"/>
      <c r="Y16" s="625"/>
      <c r="Z16" s="626">
        <v>0.2</v>
      </c>
      <c r="AA16" s="626"/>
      <c r="AB16" s="626"/>
      <c r="AC16" s="626"/>
      <c r="AD16" s="627">
        <v>20939</v>
      </c>
      <c r="AE16" s="627"/>
      <c r="AF16" s="627"/>
      <c r="AG16" s="627"/>
      <c r="AH16" s="627"/>
      <c r="AI16" s="627"/>
      <c r="AJ16" s="627"/>
      <c r="AK16" s="627"/>
      <c r="AL16" s="628">
        <v>0.3</v>
      </c>
      <c r="AM16" s="629"/>
      <c r="AN16" s="629"/>
      <c r="AO16" s="630"/>
      <c r="AP16" s="620" t="s">
        <v>267</v>
      </c>
      <c r="AQ16" s="621"/>
      <c r="AR16" s="621"/>
      <c r="AS16" s="621"/>
      <c r="AT16" s="621"/>
      <c r="AU16" s="621"/>
      <c r="AV16" s="621"/>
      <c r="AW16" s="621"/>
      <c r="AX16" s="621"/>
      <c r="AY16" s="621"/>
      <c r="AZ16" s="621"/>
      <c r="BA16" s="621"/>
      <c r="BB16" s="621"/>
      <c r="BC16" s="621"/>
      <c r="BD16" s="621"/>
      <c r="BE16" s="621"/>
      <c r="BF16" s="622"/>
      <c r="BG16" s="623" t="s">
        <v>133</v>
      </c>
      <c r="BH16" s="624"/>
      <c r="BI16" s="624"/>
      <c r="BJ16" s="624"/>
      <c r="BK16" s="624"/>
      <c r="BL16" s="624"/>
      <c r="BM16" s="624"/>
      <c r="BN16" s="625"/>
      <c r="BO16" s="626" t="s">
        <v>133</v>
      </c>
      <c r="BP16" s="626"/>
      <c r="BQ16" s="626"/>
      <c r="BR16" s="626"/>
      <c r="BS16" s="627" t="s">
        <v>250</v>
      </c>
      <c r="BT16" s="627"/>
      <c r="BU16" s="627"/>
      <c r="BV16" s="627"/>
      <c r="BW16" s="627"/>
      <c r="BX16" s="627"/>
      <c r="BY16" s="627"/>
      <c r="BZ16" s="627"/>
      <c r="CA16" s="627"/>
      <c r="CB16" s="631"/>
      <c r="CD16" s="620" t="s">
        <v>268</v>
      </c>
      <c r="CE16" s="621"/>
      <c r="CF16" s="621"/>
      <c r="CG16" s="621"/>
      <c r="CH16" s="621"/>
      <c r="CI16" s="621"/>
      <c r="CJ16" s="621"/>
      <c r="CK16" s="621"/>
      <c r="CL16" s="621"/>
      <c r="CM16" s="621"/>
      <c r="CN16" s="621"/>
      <c r="CO16" s="621"/>
      <c r="CP16" s="621"/>
      <c r="CQ16" s="622"/>
      <c r="CR16" s="623" t="s">
        <v>133</v>
      </c>
      <c r="CS16" s="624"/>
      <c r="CT16" s="624"/>
      <c r="CU16" s="624"/>
      <c r="CV16" s="624"/>
      <c r="CW16" s="624"/>
      <c r="CX16" s="624"/>
      <c r="CY16" s="625"/>
      <c r="CZ16" s="626" t="s">
        <v>133</v>
      </c>
      <c r="DA16" s="626"/>
      <c r="DB16" s="626"/>
      <c r="DC16" s="626"/>
      <c r="DD16" s="632" t="s">
        <v>180</v>
      </c>
      <c r="DE16" s="624"/>
      <c r="DF16" s="624"/>
      <c r="DG16" s="624"/>
      <c r="DH16" s="624"/>
      <c r="DI16" s="624"/>
      <c r="DJ16" s="624"/>
      <c r="DK16" s="624"/>
      <c r="DL16" s="624"/>
      <c r="DM16" s="624"/>
      <c r="DN16" s="624"/>
      <c r="DO16" s="624"/>
      <c r="DP16" s="625"/>
      <c r="DQ16" s="632" t="s">
        <v>133</v>
      </c>
      <c r="DR16" s="624"/>
      <c r="DS16" s="624"/>
      <c r="DT16" s="624"/>
      <c r="DU16" s="624"/>
      <c r="DV16" s="624"/>
      <c r="DW16" s="624"/>
      <c r="DX16" s="624"/>
      <c r="DY16" s="624"/>
      <c r="DZ16" s="624"/>
      <c r="EA16" s="624"/>
      <c r="EB16" s="624"/>
      <c r="EC16" s="633"/>
    </row>
    <row r="17" spans="2:133" ht="11.25" customHeight="1" x14ac:dyDescent="0.15">
      <c r="B17" s="620" t="s">
        <v>269</v>
      </c>
      <c r="C17" s="621"/>
      <c r="D17" s="621"/>
      <c r="E17" s="621"/>
      <c r="F17" s="621"/>
      <c r="G17" s="621"/>
      <c r="H17" s="621"/>
      <c r="I17" s="621"/>
      <c r="J17" s="621"/>
      <c r="K17" s="621"/>
      <c r="L17" s="621"/>
      <c r="M17" s="621"/>
      <c r="N17" s="621"/>
      <c r="O17" s="621"/>
      <c r="P17" s="621"/>
      <c r="Q17" s="622"/>
      <c r="R17" s="623">
        <v>48256</v>
      </c>
      <c r="S17" s="624"/>
      <c r="T17" s="624"/>
      <c r="U17" s="624"/>
      <c r="V17" s="624"/>
      <c r="W17" s="624"/>
      <c r="X17" s="624"/>
      <c r="Y17" s="625"/>
      <c r="Z17" s="626">
        <v>0.4</v>
      </c>
      <c r="AA17" s="626"/>
      <c r="AB17" s="626"/>
      <c r="AC17" s="626"/>
      <c r="AD17" s="627">
        <v>48256</v>
      </c>
      <c r="AE17" s="627"/>
      <c r="AF17" s="627"/>
      <c r="AG17" s="627"/>
      <c r="AH17" s="627"/>
      <c r="AI17" s="627"/>
      <c r="AJ17" s="627"/>
      <c r="AK17" s="627"/>
      <c r="AL17" s="628">
        <v>0.7</v>
      </c>
      <c r="AM17" s="629"/>
      <c r="AN17" s="629"/>
      <c r="AO17" s="630"/>
      <c r="AP17" s="620" t="s">
        <v>270</v>
      </c>
      <c r="AQ17" s="621"/>
      <c r="AR17" s="621"/>
      <c r="AS17" s="621"/>
      <c r="AT17" s="621"/>
      <c r="AU17" s="621"/>
      <c r="AV17" s="621"/>
      <c r="AW17" s="621"/>
      <c r="AX17" s="621"/>
      <c r="AY17" s="621"/>
      <c r="AZ17" s="621"/>
      <c r="BA17" s="621"/>
      <c r="BB17" s="621"/>
      <c r="BC17" s="621"/>
      <c r="BD17" s="621"/>
      <c r="BE17" s="621"/>
      <c r="BF17" s="622"/>
      <c r="BG17" s="623" t="s">
        <v>133</v>
      </c>
      <c r="BH17" s="624"/>
      <c r="BI17" s="624"/>
      <c r="BJ17" s="624"/>
      <c r="BK17" s="624"/>
      <c r="BL17" s="624"/>
      <c r="BM17" s="624"/>
      <c r="BN17" s="625"/>
      <c r="BO17" s="626" t="s">
        <v>180</v>
      </c>
      <c r="BP17" s="626"/>
      <c r="BQ17" s="626"/>
      <c r="BR17" s="626"/>
      <c r="BS17" s="627" t="s">
        <v>250</v>
      </c>
      <c r="BT17" s="627"/>
      <c r="BU17" s="627"/>
      <c r="BV17" s="627"/>
      <c r="BW17" s="627"/>
      <c r="BX17" s="627"/>
      <c r="BY17" s="627"/>
      <c r="BZ17" s="627"/>
      <c r="CA17" s="627"/>
      <c r="CB17" s="631"/>
      <c r="CD17" s="620" t="s">
        <v>271</v>
      </c>
      <c r="CE17" s="621"/>
      <c r="CF17" s="621"/>
      <c r="CG17" s="621"/>
      <c r="CH17" s="621"/>
      <c r="CI17" s="621"/>
      <c r="CJ17" s="621"/>
      <c r="CK17" s="621"/>
      <c r="CL17" s="621"/>
      <c r="CM17" s="621"/>
      <c r="CN17" s="621"/>
      <c r="CO17" s="621"/>
      <c r="CP17" s="621"/>
      <c r="CQ17" s="622"/>
      <c r="CR17" s="623">
        <v>1005842</v>
      </c>
      <c r="CS17" s="624"/>
      <c r="CT17" s="624"/>
      <c r="CU17" s="624"/>
      <c r="CV17" s="624"/>
      <c r="CW17" s="624"/>
      <c r="CX17" s="624"/>
      <c r="CY17" s="625"/>
      <c r="CZ17" s="626">
        <v>8.1</v>
      </c>
      <c r="DA17" s="626"/>
      <c r="DB17" s="626"/>
      <c r="DC17" s="626"/>
      <c r="DD17" s="632" t="s">
        <v>133</v>
      </c>
      <c r="DE17" s="624"/>
      <c r="DF17" s="624"/>
      <c r="DG17" s="624"/>
      <c r="DH17" s="624"/>
      <c r="DI17" s="624"/>
      <c r="DJ17" s="624"/>
      <c r="DK17" s="624"/>
      <c r="DL17" s="624"/>
      <c r="DM17" s="624"/>
      <c r="DN17" s="624"/>
      <c r="DO17" s="624"/>
      <c r="DP17" s="625"/>
      <c r="DQ17" s="632">
        <v>1005842</v>
      </c>
      <c r="DR17" s="624"/>
      <c r="DS17" s="624"/>
      <c r="DT17" s="624"/>
      <c r="DU17" s="624"/>
      <c r="DV17" s="624"/>
      <c r="DW17" s="624"/>
      <c r="DX17" s="624"/>
      <c r="DY17" s="624"/>
      <c r="DZ17" s="624"/>
      <c r="EA17" s="624"/>
      <c r="EB17" s="624"/>
      <c r="EC17" s="633"/>
    </row>
    <row r="18" spans="2:133" ht="11.25" customHeight="1" x14ac:dyDescent="0.15">
      <c r="B18" s="620" t="s">
        <v>272</v>
      </c>
      <c r="C18" s="621"/>
      <c r="D18" s="621"/>
      <c r="E18" s="621"/>
      <c r="F18" s="621"/>
      <c r="G18" s="621"/>
      <c r="H18" s="621"/>
      <c r="I18" s="621"/>
      <c r="J18" s="621"/>
      <c r="K18" s="621"/>
      <c r="L18" s="621"/>
      <c r="M18" s="621"/>
      <c r="N18" s="621"/>
      <c r="O18" s="621"/>
      <c r="P18" s="621"/>
      <c r="Q18" s="622"/>
      <c r="R18" s="623">
        <v>17235</v>
      </c>
      <c r="S18" s="624"/>
      <c r="T18" s="624"/>
      <c r="U18" s="624"/>
      <c r="V18" s="624"/>
      <c r="W18" s="624"/>
      <c r="X18" s="624"/>
      <c r="Y18" s="625"/>
      <c r="Z18" s="626">
        <v>0.1</v>
      </c>
      <c r="AA18" s="626"/>
      <c r="AB18" s="626"/>
      <c r="AC18" s="626"/>
      <c r="AD18" s="627">
        <v>17235</v>
      </c>
      <c r="AE18" s="627"/>
      <c r="AF18" s="627"/>
      <c r="AG18" s="627"/>
      <c r="AH18" s="627"/>
      <c r="AI18" s="627"/>
      <c r="AJ18" s="627"/>
      <c r="AK18" s="627"/>
      <c r="AL18" s="628">
        <v>0.2</v>
      </c>
      <c r="AM18" s="629"/>
      <c r="AN18" s="629"/>
      <c r="AO18" s="630"/>
      <c r="AP18" s="620" t="s">
        <v>273</v>
      </c>
      <c r="AQ18" s="621"/>
      <c r="AR18" s="621"/>
      <c r="AS18" s="621"/>
      <c r="AT18" s="621"/>
      <c r="AU18" s="621"/>
      <c r="AV18" s="621"/>
      <c r="AW18" s="621"/>
      <c r="AX18" s="621"/>
      <c r="AY18" s="621"/>
      <c r="AZ18" s="621"/>
      <c r="BA18" s="621"/>
      <c r="BB18" s="621"/>
      <c r="BC18" s="621"/>
      <c r="BD18" s="621"/>
      <c r="BE18" s="621"/>
      <c r="BF18" s="622"/>
      <c r="BG18" s="623" t="s">
        <v>180</v>
      </c>
      <c r="BH18" s="624"/>
      <c r="BI18" s="624"/>
      <c r="BJ18" s="624"/>
      <c r="BK18" s="624"/>
      <c r="BL18" s="624"/>
      <c r="BM18" s="624"/>
      <c r="BN18" s="625"/>
      <c r="BO18" s="626" t="s">
        <v>133</v>
      </c>
      <c r="BP18" s="626"/>
      <c r="BQ18" s="626"/>
      <c r="BR18" s="626"/>
      <c r="BS18" s="627" t="s">
        <v>133</v>
      </c>
      <c r="BT18" s="627"/>
      <c r="BU18" s="627"/>
      <c r="BV18" s="627"/>
      <c r="BW18" s="627"/>
      <c r="BX18" s="627"/>
      <c r="BY18" s="627"/>
      <c r="BZ18" s="627"/>
      <c r="CA18" s="627"/>
      <c r="CB18" s="631"/>
      <c r="CD18" s="620" t="s">
        <v>274</v>
      </c>
      <c r="CE18" s="621"/>
      <c r="CF18" s="621"/>
      <c r="CG18" s="621"/>
      <c r="CH18" s="621"/>
      <c r="CI18" s="621"/>
      <c r="CJ18" s="621"/>
      <c r="CK18" s="621"/>
      <c r="CL18" s="621"/>
      <c r="CM18" s="621"/>
      <c r="CN18" s="621"/>
      <c r="CO18" s="621"/>
      <c r="CP18" s="621"/>
      <c r="CQ18" s="622"/>
      <c r="CR18" s="623" t="s">
        <v>133</v>
      </c>
      <c r="CS18" s="624"/>
      <c r="CT18" s="624"/>
      <c r="CU18" s="624"/>
      <c r="CV18" s="624"/>
      <c r="CW18" s="624"/>
      <c r="CX18" s="624"/>
      <c r="CY18" s="625"/>
      <c r="CZ18" s="626" t="s">
        <v>133</v>
      </c>
      <c r="DA18" s="626"/>
      <c r="DB18" s="626"/>
      <c r="DC18" s="626"/>
      <c r="DD18" s="632" t="s">
        <v>133</v>
      </c>
      <c r="DE18" s="624"/>
      <c r="DF18" s="624"/>
      <c r="DG18" s="624"/>
      <c r="DH18" s="624"/>
      <c r="DI18" s="624"/>
      <c r="DJ18" s="624"/>
      <c r="DK18" s="624"/>
      <c r="DL18" s="624"/>
      <c r="DM18" s="624"/>
      <c r="DN18" s="624"/>
      <c r="DO18" s="624"/>
      <c r="DP18" s="625"/>
      <c r="DQ18" s="632" t="s">
        <v>180</v>
      </c>
      <c r="DR18" s="624"/>
      <c r="DS18" s="624"/>
      <c r="DT18" s="624"/>
      <c r="DU18" s="624"/>
      <c r="DV18" s="624"/>
      <c r="DW18" s="624"/>
      <c r="DX18" s="624"/>
      <c r="DY18" s="624"/>
      <c r="DZ18" s="624"/>
      <c r="EA18" s="624"/>
      <c r="EB18" s="624"/>
      <c r="EC18" s="633"/>
    </row>
    <row r="19" spans="2:133" ht="11.25" customHeight="1" x14ac:dyDescent="0.15">
      <c r="B19" s="620" t="s">
        <v>275</v>
      </c>
      <c r="C19" s="621"/>
      <c r="D19" s="621"/>
      <c r="E19" s="621"/>
      <c r="F19" s="621"/>
      <c r="G19" s="621"/>
      <c r="H19" s="621"/>
      <c r="I19" s="621"/>
      <c r="J19" s="621"/>
      <c r="K19" s="621"/>
      <c r="L19" s="621"/>
      <c r="M19" s="621"/>
      <c r="N19" s="621"/>
      <c r="O19" s="621"/>
      <c r="P19" s="621"/>
      <c r="Q19" s="622"/>
      <c r="R19" s="623">
        <v>15919</v>
      </c>
      <c r="S19" s="624"/>
      <c r="T19" s="624"/>
      <c r="U19" s="624"/>
      <c r="V19" s="624"/>
      <c r="W19" s="624"/>
      <c r="X19" s="624"/>
      <c r="Y19" s="625"/>
      <c r="Z19" s="626">
        <v>0.1</v>
      </c>
      <c r="AA19" s="626"/>
      <c r="AB19" s="626"/>
      <c r="AC19" s="626"/>
      <c r="AD19" s="627">
        <v>15919</v>
      </c>
      <c r="AE19" s="627"/>
      <c r="AF19" s="627"/>
      <c r="AG19" s="627"/>
      <c r="AH19" s="627"/>
      <c r="AI19" s="627"/>
      <c r="AJ19" s="627"/>
      <c r="AK19" s="627"/>
      <c r="AL19" s="628">
        <v>0.2</v>
      </c>
      <c r="AM19" s="629"/>
      <c r="AN19" s="629"/>
      <c r="AO19" s="630"/>
      <c r="AP19" s="620" t="s">
        <v>276</v>
      </c>
      <c r="AQ19" s="621"/>
      <c r="AR19" s="621"/>
      <c r="AS19" s="621"/>
      <c r="AT19" s="621"/>
      <c r="AU19" s="621"/>
      <c r="AV19" s="621"/>
      <c r="AW19" s="621"/>
      <c r="AX19" s="621"/>
      <c r="AY19" s="621"/>
      <c r="AZ19" s="621"/>
      <c r="BA19" s="621"/>
      <c r="BB19" s="621"/>
      <c r="BC19" s="621"/>
      <c r="BD19" s="621"/>
      <c r="BE19" s="621"/>
      <c r="BF19" s="622"/>
      <c r="BG19" s="623">
        <v>2605</v>
      </c>
      <c r="BH19" s="624"/>
      <c r="BI19" s="624"/>
      <c r="BJ19" s="624"/>
      <c r="BK19" s="624"/>
      <c r="BL19" s="624"/>
      <c r="BM19" s="624"/>
      <c r="BN19" s="625"/>
      <c r="BO19" s="626">
        <v>0.1</v>
      </c>
      <c r="BP19" s="626"/>
      <c r="BQ19" s="626"/>
      <c r="BR19" s="626"/>
      <c r="BS19" s="627" t="s">
        <v>180</v>
      </c>
      <c r="BT19" s="627"/>
      <c r="BU19" s="627"/>
      <c r="BV19" s="627"/>
      <c r="BW19" s="627"/>
      <c r="BX19" s="627"/>
      <c r="BY19" s="627"/>
      <c r="BZ19" s="627"/>
      <c r="CA19" s="627"/>
      <c r="CB19" s="631"/>
      <c r="CD19" s="620" t="s">
        <v>277</v>
      </c>
      <c r="CE19" s="621"/>
      <c r="CF19" s="621"/>
      <c r="CG19" s="621"/>
      <c r="CH19" s="621"/>
      <c r="CI19" s="621"/>
      <c r="CJ19" s="621"/>
      <c r="CK19" s="621"/>
      <c r="CL19" s="621"/>
      <c r="CM19" s="621"/>
      <c r="CN19" s="621"/>
      <c r="CO19" s="621"/>
      <c r="CP19" s="621"/>
      <c r="CQ19" s="622"/>
      <c r="CR19" s="623" t="s">
        <v>180</v>
      </c>
      <c r="CS19" s="624"/>
      <c r="CT19" s="624"/>
      <c r="CU19" s="624"/>
      <c r="CV19" s="624"/>
      <c r="CW19" s="624"/>
      <c r="CX19" s="624"/>
      <c r="CY19" s="625"/>
      <c r="CZ19" s="626" t="s">
        <v>180</v>
      </c>
      <c r="DA19" s="626"/>
      <c r="DB19" s="626"/>
      <c r="DC19" s="626"/>
      <c r="DD19" s="632" t="s">
        <v>180</v>
      </c>
      <c r="DE19" s="624"/>
      <c r="DF19" s="624"/>
      <c r="DG19" s="624"/>
      <c r="DH19" s="624"/>
      <c r="DI19" s="624"/>
      <c r="DJ19" s="624"/>
      <c r="DK19" s="624"/>
      <c r="DL19" s="624"/>
      <c r="DM19" s="624"/>
      <c r="DN19" s="624"/>
      <c r="DO19" s="624"/>
      <c r="DP19" s="625"/>
      <c r="DQ19" s="632" t="s">
        <v>133</v>
      </c>
      <c r="DR19" s="624"/>
      <c r="DS19" s="624"/>
      <c r="DT19" s="624"/>
      <c r="DU19" s="624"/>
      <c r="DV19" s="624"/>
      <c r="DW19" s="624"/>
      <c r="DX19" s="624"/>
      <c r="DY19" s="624"/>
      <c r="DZ19" s="624"/>
      <c r="EA19" s="624"/>
      <c r="EB19" s="624"/>
      <c r="EC19" s="633"/>
    </row>
    <row r="20" spans="2:133" ht="11.25" customHeight="1" x14ac:dyDescent="0.15">
      <c r="B20" s="636" t="s">
        <v>278</v>
      </c>
      <c r="C20" s="637"/>
      <c r="D20" s="637"/>
      <c r="E20" s="637"/>
      <c r="F20" s="637"/>
      <c r="G20" s="637"/>
      <c r="H20" s="637"/>
      <c r="I20" s="637"/>
      <c r="J20" s="637"/>
      <c r="K20" s="637"/>
      <c r="L20" s="637"/>
      <c r="M20" s="637"/>
      <c r="N20" s="637"/>
      <c r="O20" s="637"/>
      <c r="P20" s="637"/>
      <c r="Q20" s="638"/>
      <c r="R20" s="623">
        <v>1316</v>
      </c>
      <c r="S20" s="624"/>
      <c r="T20" s="624"/>
      <c r="U20" s="624"/>
      <c r="V20" s="624"/>
      <c r="W20" s="624"/>
      <c r="X20" s="624"/>
      <c r="Y20" s="625"/>
      <c r="Z20" s="626">
        <v>0</v>
      </c>
      <c r="AA20" s="626"/>
      <c r="AB20" s="626"/>
      <c r="AC20" s="626"/>
      <c r="AD20" s="627">
        <v>1316</v>
      </c>
      <c r="AE20" s="627"/>
      <c r="AF20" s="627"/>
      <c r="AG20" s="627"/>
      <c r="AH20" s="627"/>
      <c r="AI20" s="627"/>
      <c r="AJ20" s="627"/>
      <c r="AK20" s="627"/>
      <c r="AL20" s="628">
        <v>0</v>
      </c>
      <c r="AM20" s="629"/>
      <c r="AN20" s="629"/>
      <c r="AO20" s="630"/>
      <c r="AP20" s="620" t="s">
        <v>279</v>
      </c>
      <c r="AQ20" s="621"/>
      <c r="AR20" s="621"/>
      <c r="AS20" s="621"/>
      <c r="AT20" s="621"/>
      <c r="AU20" s="621"/>
      <c r="AV20" s="621"/>
      <c r="AW20" s="621"/>
      <c r="AX20" s="621"/>
      <c r="AY20" s="621"/>
      <c r="AZ20" s="621"/>
      <c r="BA20" s="621"/>
      <c r="BB20" s="621"/>
      <c r="BC20" s="621"/>
      <c r="BD20" s="621"/>
      <c r="BE20" s="621"/>
      <c r="BF20" s="622"/>
      <c r="BG20" s="623">
        <v>2605</v>
      </c>
      <c r="BH20" s="624"/>
      <c r="BI20" s="624"/>
      <c r="BJ20" s="624"/>
      <c r="BK20" s="624"/>
      <c r="BL20" s="624"/>
      <c r="BM20" s="624"/>
      <c r="BN20" s="625"/>
      <c r="BO20" s="626">
        <v>0.1</v>
      </c>
      <c r="BP20" s="626"/>
      <c r="BQ20" s="626"/>
      <c r="BR20" s="626"/>
      <c r="BS20" s="627" t="s">
        <v>180</v>
      </c>
      <c r="BT20" s="627"/>
      <c r="BU20" s="627"/>
      <c r="BV20" s="627"/>
      <c r="BW20" s="627"/>
      <c r="BX20" s="627"/>
      <c r="BY20" s="627"/>
      <c r="BZ20" s="627"/>
      <c r="CA20" s="627"/>
      <c r="CB20" s="631"/>
      <c r="CD20" s="620" t="s">
        <v>280</v>
      </c>
      <c r="CE20" s="621"/>
      <c r="CF20" s="621"/>
      <c r="CG20" s="621"/>
      <c r="CH20" s="621"/>
      <c r="CI20" s="621"/>
      <c r="CJ20" s="621"/>
      <c r="CK20" s="621"/>
      <c r="CL20" s="621"/>
      <c r="CM20" s="621"/>
      <c r="CN20" s="621"/>
      <c r="CO20" s="621"/>
      <c r="CP20" s="621"/>
      <c r="CQ20" s="622"/>
      <c r="CR20" s="623">
        <v>12396961</v>
      </c>
      <c r="CS20" s="624"/>
      <c r="CT20" s="624"/>
      <c r="CU20" s="624"/>
      <c r="CV20" s="624"/>
      <c r="CW20" s="624"/>
      <c r="CX20" s="624"/>
      <c r="CY20" s="625"/>
      <c r="CZ20" s="626">
        <v>100</v>
      </c>
      <c r="DA20" s="626"/>
      <c r="DB20" s="626"/>
      <c r="DC20" s="626"/>
      <c r="DD20" s="632">
        <v>695096</v>
      </c>
      <c r="DE20" s="624"/>
      <c r="DF20" s="624"/>
      <c r="DG20" s="624"/>
      <c r="DH20" s="624"/>
      <c r="DI20" s="624"/>
      <c r="DJ20" s="624"/>
      <c r="DK20" s="624"/>
      <c r="DL20" s="624"/>
      <c r="DM20" s="624"/>
      <c r="DN20" s="624"/>
      <c r="DO20" s="624"/>
      <c r="DP20" s="625"/>
      <c r="DQ20" s="632">
        <v>8839639</v>
      </c>
      <c r="DR20" s="624"/>
      <c r="DS20" s="624"/>
      <c r="DT20" s="624"/>
      <c r="DU20" s="624"/>
      <c r="DV20" s="624"/>
      <c r="DW20" s="624"/>
      <c r="DX20" s="624"/>
      <c r="DY20" s="624"/>
      <c r="DZ20" s="624"/>
      <c r="EA20" s="624"/>
      <c r="EB20" s="624"/>
      <c r="EC20" s="633"/>
    </row>
    <row r="21" spans="2:133" ht="11.25" customHeight="1" x14ac:dyDescent="0.15">
      <c r="B21" s="620" t="s">
        <v>281</v>
      </c>
      <c r="C21" s="621"/>
      <c r="D21" s="621"/>
      <c r="E21" s="621"/>
      <c r="F21" s="621"/>
      <c r="G21" s="621"/>
      <c r="H21" s="621"/>
      <c r="I21" s="621"/>
      <c r="J21" s="621"/>
      <c r="K21" s="621"/>
      <c r="L21" s="621"/>
      <c r="M21" s="621"/>
      <c r="N21" s="621"/>
      <c r="O21" s="621"/>
      <c r="P21" s="621"/>
      <c r="Q21" s="622"/>
      <c r="R21" s="623">
        <v>2625129</v>
      </c>
      <c r="S21" s="624"/>
      <c r="T21" s="624"/>
      <c r="U21" s="624"/>
      <c r="V21" s="624"/>
      <c r="W21" s="624"/>
      <c r="X21" s="624"/>
      <c r="Y21" s="625"/>
      <c r="Z21" s="626">
        <v>19.5</v>
      </c>
      <c r="AA21" s="626"/>
      <c r="AB21" s="626"/>
      <c r="AC21" s="626"/>
      <c r="AD21" s="627">
        <v>2439985</v>
      </c>
      <c r="AE21" s="627"/>
      <c r="AF21" s="627"/>
      <c r="AG21" s="627"/>
      <c r="AH21" s="627"/>
      <c r="AI21" s="627"/>
      <c r="AJ21" s="627"/>
      <c r="AK21" s="627"/>
      <c r="AL21" s="628">
        <v>35</v>
      </c>
      <c r="AM21" s="629"/>
      <c r="AN21" s="629"/>
      <c r="AO21" s="630"/>
      <c r="AP21" s="620" t="s">
        <v>282</v>
      </c>
      <c r="AQ21" s="639"/>
      <c r="AR21" s="639"/>
      <c r="AS21" s="639"/>
      <c r="AT21" s="639"/>
      <c r="AU21" s="639"/>
      <c r="AV21" s="639"/>
      <c r="AW21" s="639"/>
      <c r="AX21" s="639"/>
      <c r="AY21" s="639"/>
      <c r="AZ21" s="639"/>
      <c r="BA21" s="639"/>
      <c r="BB21" s="639"/>
      <c r="BC21" s="639"/>
      <c r="BD21" s="639"/>
      <c r="BE21" s="639"/>
      <c r="BF21" s="640"/>
      <c r="BG21" s="623">
        <v>2605</v>
      </c>
      <c r="BH21" s="624"/>
      <c r="BI21" s="624"/>
      <c r="BJ21" s="624"/>
      <c r="BK21" s="624"/>
      <c r="BL21" s="624"/>
      <c r="BM21" s="624"/>
      <c r="BN21" s="625"/>
      <c r="BO21" s="626">
        <v>0.1</v>
      </c>
      <c r="BP21" s="626"/>
      <c r="BQ21" s="626"/>
      <c r="BR21" s="626"/>
      <c r="BS21" s="627" t="s">
        <v>180</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283</v>
      </c>
      <c r="C22" s="621"/>
      <c r="D22" s="621"/>
      <c r="E22" s="621"/>
      <c r="F22" s="621"/>
      <c r="G22" s="621"/>
      <c r="H22" s="621"/>
      <c r="I22" s="621"/>
      <c r="J22" s="621"/>
      <c r="K22" s="621"/>
      <c r="L22" s="621"/>
      <c r="M22" s="621"/>
      <c r="N22" s="621"/>
      <c r="O22" s="621"/>
      <c r="P22" s="621"/>
      <c r="Q22" s="622"/>
      <c r="R22" s="623">
        <v>2439985</v>
      </c>
      <c r="S22" s="624"/>
      <c r="T22" s="624"/>
      <c r="U22" s="624"/>
      <c r="V22" s="624"/>
      <c r="W22" s="624"/>
      <c r="X22" s="624"/>
      <c r="Y22" s="625"/>
      <c r="Z22" s="626">
        <v>18.100000000000001</v>
      </c>
      <c r="AA22" s="626"/>
      <c r="AB22" s="626"/>
      <c r="AC22" s="626"/>
      <c r="AD22" s="627">
        <v>2439985</v>
      </c>
      <c r="AE22" s="627"/>
      <c r="AF22" s="627"/>
      <c r="AG22" s="627"/>
      <c r="AH22" s="627"/>
      <c r="AI22" s="627"/>
      <c r="AJ22" s="627"/>
      <c r="AK22" s="627"/>
      <c r="AL22" s="628">
        <v>35</v>
      </c>
      <c r="AM22" s="629"/>
      <c r="AN22" s="629"/>
      <c r="AO22" s="630"/>
      <c r="AP22" s="620" t="s">
        <v>284</v>
      </c>
      <c r="AQ22" s="639"/>
      <c r="AR22" s="639"/>
      <c r="AS22" s="639"/>
      <c r="AT22" s="639"/>
      <c r="AU22" s="639"/>
      <c r="AV22" s="639"/>
      <c r="AW22" s="639"/>
      <c r="AX22" s="639"/>
      <c r="AY22" s="639"/>
      <c r="AZ22" s="639"/>
      <c r="BA22" s="639"/>
      <c r="BB22" s="639"/>
      <c r="BC22" s="639"/>
      <c r="BD22" s="639"/>
      <c r="BE22" s="639"/>
      <c r="BF22" s="640"/>
      <c r="BG22" s="623" t="s">
        <v>180</v>
      </c>
      <c r="BH22" s="624"/>
      <c r="BI22" s="624"/>
      <c r="BJ22" s="624"/>
      <c r="BK22" s="624"/>
      <c r="BL22" s="624"/>
      <c r="BM22" s="624"/>
      <c r="BN22" s="625"/>
      <c r="BO22" s="626" t="s">
        <v>133</v>
      </c>
      <c r="BP22" s="626"/>
      <c r="BQ22" s="626"/>
      <c r="BR22" s="626"/>
      <c r="BS22" s="627" t="s">
        <v>180</v>
      </c>
      <c r="BT22" s="627"/>
      <c r="BU22" s="627"/>
      <c r="BV22" s="627"/>
      <c r="BW22" s="627"/>
      <c r="BX22" s="627"/>
      <c r="BY22" s="627"/>
      <c r="BZ22" s="627"/>
      <c r="CA22" s="627"/>
      <c r="CB22" s="631"/>
      <c r="CD22" s="605" t="s">
        <v>285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286</v>
      </c>
      <c r="C23" s="621"/>
      <c r="D23" s="621"/>
      <c r="E23" s="621"/>
      <c r="F23" s="621"/>
      <c r="G23" s="621"/>
      <c r="H23" s="621"/>
      <c r="I23" s="621"/>
      <c r="J23" s="621"/>
      <c r="K23" s="621"/>
      <c r="L23" s="621"/>
      <c r="M23" s="621"/>
      <c r="N23" s="621"/>
      <c r="O23" s="621"/>
      <c r="P23" s="621"/>
      <c r="Q23" s="622"/>
      <c r="R23" s="623">
        <v>185144</v>
      </c>
      <c r="S23" s="624"/>
      <c r="T23" s="624"/>
      <c r="U23" s="624"/>
      <c r="V23" s="624"/>
      <c r="W23" s="624"/>
      <c r="X23" s="624"/>
      <c r="Y23" s="625"/>
      <c r="Z23" s="626">
        <v>1.4</v>
      </c>
      <c r="AA23" s="626"/>
      <c r="AB23" s="626"/>
      <c r="AC23" s="626"/>
      <c r="AD23" s="627" t="s">
        <v>180</v>
      </c>
      <c r="AE23" s="627"/>
      <c r="AF23" s="627"/>
      <c r="AG23" s="627"/>
      <c r="AH23" s="627"/>
      <c r="AI23" s="627"/>
      <c r="AJ23" s="627"/>
      <c r="AK23" s="627"/>
      <c r="AL23" s="628" t="s">
        <v>180</v>
      </c>
      <c r="AM23" s="629"/>
      <c r="AN23" s="629"/>
      <c r="AO23" s="630"/>
      <c r="AP23" s="620" t="s">
        <v>287</v>
      </c>
      <c r="AQ23" s="639"/>
      <c r="AR23" s="639"/>
      <c r="AS23" s="639"/>
      <c r="AT23" s="639"/>
      <c r="AU23" s="639"/>
      <c r="AV23" s="639"/>
      <c r="AW23" s="639"/>
      <c r="AX23" s="639"/>
      <c r="AY23" s="639"/>
      <c r="AZ23" s="639"/>
      <c r="BA23" s="639"/>
      <c r="BB23" s="639"/>
      <c r="BC23" s="639"/>
      <c r="BD23" s="639"/>
      <c r="BE23" s="639"/>
      <c r="BF23" s="640"/>
      <c r="BG23" s="623" t="s">
        <v>180</v>
      </c>
      <c r="BH23" s="624"/>
      <c r="BI23" s="624"/>
      <c r="BJ23" s="624"/>
      <c r="BK23" s="624"/>
      <c r="BL23" s="624"/>
      <c r="BM23" s="624"/>
      <c r="BN23" s="625"/>
      <c r="BO23" s="626" t="s">
        <v>133</v>
      </c>
      <c r="BP23" s="626"/>
      <c r="BQ23" s="626"/>
      <c r="BR23" s="626"/>
      <c r="BS23" s="627" t="s">
        <v>133</v>
      </c>
      <c r="BT23" s="627"/>
      <c r="BU23" s="627"/>
      <c r="BV23" s="627"/>
      <c r="BW23" s="627"/>
      <c r="BX23" s="627"/>
      <c r="BY23" s="627"/>
      <c r="BZ23" s="627"/>
      <c r="CA23" s="627"/>
      <c r="CB23" s="631"/>
      <c r="CD23" s="605" t="s">
        <v>226</v>
      </c>
      <c r="CE23" s="606"/>
      <c r="CF23" s="606"/>
      <c r="CG23" s="606"/>
      <c r="CH23" s="606"/>
      <c r="CI23" s="606"/>
      <c r="CJ23" s="606"/>
      <c r="CK23" s="606"/>
      <c r="CL23" s="606"/>
      <c r="CM23" s="606"/>
      <c r="CN23" s="606"/>
      <c r="CO23" s="606"/>
      <c r="CP23" s="606"/>
      <c r="CQ23" s="607"/>
      <c r="CR23" s="605" t="s">
        <v>288</v>
      </c>
      <c r="CS23" s="606"/>
      <c r="CT23" s="606"/>
      <c r="CU23" s="606"/>
      <c r="CV23" s="606"/>
      <c r="CW23" s="606"/>
      <c r="CX23" s="606"/>
      <c r="CY23" s="607"/>
      <c r="CZ23" s="605" t="s">
        <v>289</v>
      </c>
      <c r="DA23" s="606"/>
      <c r="DB23" s="606"/>
      <c r="DC23" s="607"/>
      <c r="DD23" s="605" t="s">
        <v>290</v>
      </c>
      <c r="DE23" s="606"/>
      <c r="DF23" s="606"/>
      <c r="DG23" s="606"/>
      <c r="DH23" s="606"/>
      <c r="DI23" s="606"/>
      <c r="DJ23" s="606"/>
      <c r="DK23" s="607"/>
      <c r="DL23" s="650" t="s">
        <v>291</v>
      </c>
      <c r="DM23" s="651"/>
      <c r="DN23" s="651"/>
      <c r="DO23" s="651"/>
      <c r="DP23" s="651"/>
      <c r="DQ23" s="651"/>
      <c r="DR23" s="651"/>
      <c r="DS23" s="651"/>
      <c r="DT23" s="651"/>
      <c r="DU23" s="651"/>
      <c r="DV23" s="652"/>
      <c r="DW23" s="605" t="s">
        <v>292</v>
      </c>
      <c r="DX23" s="606"/>
      <c r="DY23" s="606"/>
      <c r="DZ23" s="606"/>
      <c r="EA23" s="606"/>
      <c r="EB23" s="606"/>
      <c r="EC23" s="607"/>
    </row>
    <row r="24" spans="2:133" ht="11.25" customHeight="1" x14ac:dyDescent="0.15">
      <c r="B24" s="620" t="s">
        <v>293</v>
      </c>
      <c r="C24" s="621"/>
      <c r="D24" s="621"/>
      <c r="E24" s="621"/>
      <c r="F24" s="621"/>
      <c r="G24" s="621"/>
      <c r="H24" s="621"/>
      <c r="I24" s="621"/>
      <c r="J24" s="621"/>
      <c r="K24" s="621"/>
      <c r="L24" s="621"/>
      <c r="M24" s="621"/>
      <c r="N24" s="621"/>
      <c r="O24" s="621"/>
      <c r="P24" s="621"/>
      <c r="Q24" s="622"/>
      <c r="R24" s="623" t="s">
        <v>133</v>
      </c>
      <c r="S24" s="624"/>
      <c r="T24" s="624"/>
      <c r="U24" s="624"/>
      <c r="V24" s="624"/>
      <c r="W24" s="624"/>
      <c r="X24" s="624"/>
      <c r="Y24" s="625"/>
      <c r="Z24" s="626" t="s">
        <v>180</v>
      </c>
      <c r="AA24" s="626"/>
      <c r="AB24" s="626"/>
      <c r="AC24" s="626"/>
      <c r="AD24" s="627" t="s">
        <v>180</v>
      </c>
      <c r="AE24" s="627"/>
      <c r="AF24" s="627"/>
      <c r="AG24" s="627"/>
      <c r="AH24" s="627"/>
      <c r="AI24" s="627"/>
      <c r="AJ24" s="627"/>
      <c r="AK24" s="627"/>
      <c r="AL24" s="628" t="s">
        <v>133</v>
      </c>
      <c r="AM24" s="629"/>
      <c r="AN24" s="629"/>
      <c r="AO24" s="630"/>
      <c r="AP24" s="620" t="s">
        <v>294</v>
      </c>
      <c r="AQ24" s="639"/>
      <c r="AR24" s="639"/>
      <c r="AS24" s="639"/>
      <c r="AT24" s="639"/>
      <c r="AU24" s="639"/>
      <c r="AV24" s="639"/>
      <c r="AW24" s="639"/>
      <c r="AX24" s="639"/>
      <c r="AY24" s="639"/>
      <c r="AZ24" s="639"/>
      <c r="BA24" s="639"/>
      <c r="BB24" s="639"/>
      <c r="BC24" s="639"/>
      <c r="BD24" s="639"/>
      <c r="BE24" s="639"/>
      <c r="BF24" s="640"/>
      <c r="BG24" s="623" t="s">
        <v>133</v>
      </c>
      <c r="BH24" s="624"/>
      <c r="BI24" s="624"/>
      <c r="BJ24" s="624"/>
      <c r="BK24" s="624"/>
      <c r="BL24" s="624"/>
      <c r="BM24" s="624"/>
      <c r="BN24" s="625"/>
      <c r="BO24" s="626" t="s">
        <v>133</v>
      </c>
      <c r="BP24" s="626"/>
      <c r="BQ24" s="626"/>
      <c r="BR24" s="626"/>
      <c r="BS24" s="627" t="s">
        <v>250</v>
      </c>
      <c r="BT24" s="627"/>
      <c r="BU24" s="627"/>
      <c r="BV24" s="627"/>
      <c r="BW24" s="627"/>
      <c r="BX24" s="627"/>
      <c r="BY24" s="627"/>
      <c r="BZ24" s="627"/>
      <c r="CA24" s="627"/>
      <c r="CB24" s="631"/>
      <c r="CD24" s="609" t="s">
        <v>295</v>
      </c>
      <c r="CE24" s="610"/>
      <c r="CF24" s="610"/>
      <c r="CG24" s="610"/>
      <c r="CH24" s="610"/>
      <c r="CI24" s="610"/>
      <c r="CJ24" s="610"/>
      <c r="CK24" s="610"/>
      <c r="CL24" s="610"/>
      <c r="CM24" s="610"/>
      <c r="CN24" s="610"/>
      <c r="CO24" s="610"/>
      <c r="CP24" s="610"/>
      <c r="CQ24" s="611"/>
      <c r="CR24" s="612">
        <v>5086370</v>
      </c>
      <c r="CS24" s="613"/>
      <c r="CT24" s="613"/>
      <c r="CU24" s="613"/>
      <c r="CV24" s="613"/>
      <c r="CW24" s="613"/>
      <c r="CX24" s="613"/>
      <c r="CY24" s="614"/>
      <c r="CZ24" s="617">
        <v>41</v>
      </c>
      <c r="DA24" s="618"/>
      <c r="DB24" s="618"/>
      <c r="DC24" s="634"/>
      <c r="DD24" s="653">
        <v>3380925</v>
      </c>
      <c r="DE24" s="613"/>
      <c r="DF24" s="613"/>
      <c r="DG24" s="613"/>
      <c r="DH24" s="613"/>
      <c r="DI24" s="613"/>
      <c r="DJ24" s="613"/>
      <c r="DK24" s="614"/>
      <c r="DL24" s="653">
        <v>3333419</v>
      </c>
      <c r="DM24" s="613"/>
      <c r="DN24" s="613"/>
      <c r="DO24" s="613"/>
      <c r="DP24" s="613"/>
      <c r="DQ24" s="613"/>
      <c r="DR24" s="613"/>
      <c r="DS24" s="613"/>
      <c r="DT24" s="613"/>
      <c r="DU24" s="613"/>
      <c r="DV24" s="614"/>
      <c r="DW24" s="617">
        <v>46.9</v>
      </c>
      <c r="DX24" s="618"/>
      <c r="DY24" s="618"/>
      <c r="DZ24" s="618"/>
      <c r="EA24" s="618"/>
      <c r="EB24" s="618"/>
      <c r="EC24" s="619"/>
    </row>
    <row r="25" spans="2:133" ht="11.25" customHeight="1" x14ac:dyDescent="0.15">
      <c r="B25" s="620" t="s">
        <v>296</v>
      </c>
      <c r="C25" s="621"/>
      <c r="D25" s="621"/>
      <c r="E25" s="621"/>
      <c r="F25" s="621"/>
      <c r="G25" s="621"/>
      <c r="H25" s="621"/>
      <c r="I25" s="621"/>
      <c r="J25" s="621"/>
      <c r="K25" s="621"/>
      <c r="L25" s="621"/>
      <c r="M25" s="621"/>
      <c r="N25" s="621"/>
      <c r="O25" s="621"/>
      <c r="P25" s="621"/>
      <c r="Q25" s="622"/>
      <c r="R25" s="623">
        <v>7132773</v>
      </c>
      <c r="S25" s="624"/>
      <c r="T25" s="624"/>
      <c r="U25" s="624"/>
      <c r="V25" s="624"/>
      <c r="W25" s="624"/>
      <c r="X25" s="624"/>
      <c r="Y25" s="625"/>
      <c r="Z25" s="626">
        <v>52.9</v>
      </c>
      <c r="AA25" s="626"/>
      <c r="AB25" s="626"/>
      <c r="AC25" s="626"/>
      <c r="AD25" s="627">
        <v>6947629</v>
      </c>
      <c r="AE25" s="627"/>
      <c r="AF25" s="627"/>
      <c r="AG25" s="627"/>
      <c r="AH25" s="627"/>
      <c r="AI25" s="627"/>
      <c r="AJ25" s="627"/>
      <c r="AK25" s="627"/>
      <c r="AL25" s="628">
        <v>99.6</v>
      </c>
      <c r="AM25" s="629"/>
      <c r="AN25" s="629"/>
      <c r="AO25" s="630"/>
      <c r="AP25" s="620" t="s">
        <v>297</v>
      </c>
      <c r="AQ25" s="639"/>
      <c r="AR25" s="639"/>
      <c r="AS25" s="639"/>
      <c r="AT25" s="639"/>
      <c r="AU25" s="639"/>
      <c r="AV25" s="639"/>
      <c r="AW25" s="639"/>
      <c r="AX25" s="639"/>
      <c r="AY25" s="639"/>
      <c r="AZ25" s="639"/>
      <c r="BA25" s="639"/>
      <c r="BB25" s="639"/>
      <c r="BC25" s="639"/>
      <c r="BD25" s="639"/>
      <c r="BE25" s="639"/>
      <c r="BF25" s="640"/>
      <c r="BG25" s="623" t="s">
        <v>250</v>
      </c>
      <c r="BH25" s="624"/>
      <c r="BI25" s="624"/>
      <c r="BJ25" s="624"/>
      <c r="BK25" s="624"/>
      <c r="BL25" s="624"/>
      <c r="BM25" s="624"/>
      <c r="BN25" s="625"/>
      <c r="BO25" s="626" t="s">
        <v>180</v>
      </c>
      <c r="BP25" s="626"/>
      <c r="BQ25" s="626"/>
      <c r="BR25" s="626"/>
      <c r="BS25" s="627" t="s">
        <v>250</v>
      </c>
      <c r="BT25" s="627"/>
      <c r="BU25" s="627"/>
      <c r="BV25" s="627"/>
      <c r="BW25" s="627"/>
      <c r="BX25" s="627"/>
      <c r="BY25" s="627"/>
      <c r="BZ25" s="627"/>
      <c r="CA25" s="627"/>
      <c r="CB25" s="631"/>
      <c r="CD25" s="620" t="s">
        <v>298</v>
      </c>
      <c r="CE25" s="621"/>
      <c r="CF25" s="621"/>
      <c r="CG25" s="621"/>
      <c r="CH25" s="621"/>
      <c r="CI25" s="621"/>
      <c r="CJ25" s="621"/>
      <c r="CK25" s="621"/>
      <c r="CL25" s="621"/>
      <c r="CM25" s="621"/>
      <c r="CN25" s="621"/>
      <c r="CO25" s="621"/>
      <c r="CP25" s="621"/>
      <c r="CQ25" s="622"/>
      <c r="CR25" s="623">
        <v>2209285</v>
      </c>
      <c r="CS25" s="654"/>
      <c r="CT25" s="654"/>
      <c r="CU25" s="654"/>
      <c r="CV25" s="654"/>
      <c r="CW25" s="654"/>
      <c r="CX25" s="654"/>
      <c r="CY25" s="655"/>
      <c r="CZ25" s="628">
        <v>17.8</v>
      </c>
      <c r="DA25" s="656"/>
      <c r="DB25" s="656"/>
      <c r="DC25" s="658"/>
      <c r="DD25" s="632">
        <v>1900224</v>
      </c>
      <c r="DE25" s="654"/>
      <c r="DF25" s="654"/>
      <c r="DG25" s="654"/>
      <c r="DH25" s="654"/>
      <c r="DI25" s="654"/>
      <c r="DJ25" s="654"/>
      <c r="DK25" s="655"/>
      <c r="DL25" s="632">
        <v>1879909</v>
      </c>
      <c r="DM25" s="654"/>
      <c r="DN25" s="654"/>
      <c r="DO25" s="654"/>
      <c r="DP25" s="654"/>
      <c r="DQ25" s="654"/>
      <c r="DR25" s="654"/>
      <c r="DS25" s="654"/>
      <c r="DT25" s="654"/>
      <c r="DU25" s="654"/>
      <c r="DV25" s="655"/>
      <c r="DW25" s="628">
        <v>26.5</v>
      </c>
      <c r="DX25" s="656"/>
      <c r="DY25" s="656"/>
      <c r="DZ25" s="656"/>
      <c r="EA25" s="656"/>
      <c r="EB25" s="656"/>
      <c r="EC25" s="657"/>
    </row>
    <row r="26" spans="2:133" ht="11.25" customHeight="1" x14ac:dyDescent="0.15">
      <c r="B26" s="620" t="s">
        <v>299</v>
      </c>
      <c r="C26" s="621"/>
      <c r="D26" s="621"/>
      <c r="E26" s="621"/>
      <c r="F26" s="621"/>
      <c r="G26" s="621"/>
      <c r="H26" s="621"/>
      <c r="I26" s="621"/>
      <c r="J26" s="621"/>
      <c r="K26" s="621"/>
      <c r="L26" s="621"/>
      <c r="M26" s="621"/>
      <c r="N26" s="621"/>
      <c r="O26" s="621"/>
      <c r="P26" s="621"/>
      <c r="Q26" s="622"/>
      <c r="R26" s="623">
        <v>2051</v>
      </c>
      <c r="S26" s="624"/>
      <c r="T26" s="624"/>
      <c r="U26" s="624"/>
      <c r="V26" s="624"/>
      <c r="W26" s="624"/>
      <c r="X26" s="624"/>
      <c r="Y26" s="625"/>
      <c r="Z26" s="626">
        <v>0</v>
      </c>
      <c r="AA26" s="626"/>
      <c r="AB26" s="626"/>
      <c r="AC26" s="626"/>
      <c r="AD26" s="627">
        <v>2051</v>
      </c>
      <c r="AE26" s="627"/>
      <c r="AF26" s="627"/>
      <c r="AG26" s="627"/>
      <c r="AH26" s="627"/>
      <c r="AI26" s="627"/>
      <c r="AJ26" s="627"/>
      <c r="AK26" s="627"/>
      <c r="AL26" s="628">
        <v>0</v>
      </c>
      <c r="AM26" s="629"/>
      <c r="AN26" s="629"/>
      <c r="AO26" s="630"/>
      <c r="AP26" s="620" t="s">
        <v>300</v>
      </c>
      <c r="AQ26" s="639"/>
      <c r="AR26" s="639"/>
      <c r="AS26" s="639"/>
      <c r="AT26" s="639"/>
      <c r="AU26" s="639"/>
      <c r="AV26" s="639"/>
      <c r="AW26" s="639"/>
      <c r="AX26" s="639"/>
      <c r="AY26" s="639"/>
      <c r="AZ26" s="639"/>
      <c r="BA26" s="639"/>
      <c r="BB26" s="639"/>
      <c r="BC26" s="639"/>
      <c r="BD26" s="639"/>
      <c r="BE26" s="639"/>
      <c r="BF26" s="640"/>
      <c r="BG26" s="623" t="s">
        <v>133</v>
      </c>
      <c r="BH26" s="624"/>
      <c r="BI26" s="624"/>
      <c r="BJ26" s="624"/>
      <c r="BK26" s="624"/>
      <c r="BL26" s="624"/>
      <c r="BM26" s="624"/>
      <c r="BN26" s="625"/>
      <c r="BO26" s="626" t="s">
        <v>250</v>
      </c>
      <c r="BP26" s="626"/>
      <c r="BQ26" s="626"/>
      <c r="BR26" s="626"/>
      <c r="BS26" s="627" t="s">
        <v>250</v>
      </c>
      <c r="BT26" s="627"/>
      <c r="BU26" s="627"/>
      <c r="BV26" s="627"/>
      <c r="BW26" s="627"/>
      <c r="BX26" s="627"/>
      <c r="BY26" s="627"/>
      <c r="BZ26" s="627"/>
      <c r="CA26" s="627"/>
      <c r="CB26" s="631"/>
      <c r="CD26" s="620" t="s">
        <v>301</v>
      </c>
      <c r="CE26" s="621"/>
      <c r="CF26" s="621"/>
      <c r="CG26" s="621"/>
      <c r="CH26" s="621"/>
      <c r="CI26" s="621"/>
      <c r="CJ26" s="621"/>
      <c r="CK26" s="621"/>
      <c r="CL26" s="621"/>
      <c r="CM26" s="621"/>
      <c r="CN26" s="621"/>
      <c r="CO26" s="621"/>
      <c r="CP26" s="621"/>
      <c r="CQ26" s="622"/>
      <c r="CR26" s="623">
        <v>1306503</v>
      </c>
      <c r="CS26" s="624"/>
      <c r="CT26" s="624"/>
      <c r="CU26" s="624"/>
      <c r="CV26" s="624"/>
      <c r="CW26" s="624"/>
      <c r="CX26" s="624"/>
      <c r="CY26" s="625"/>
      <c r="CZ26" s="628">
        <v>10.5</v>
      </c>
      <c r="DA26" s="656"/>
      <c r="DB26" s="656"/>
      <c r="DC26" s="658"/>
      <c r="DD26" s="632">
        <v>997442</v>
      </c>
      <c r="DE26" s="624"/>
      <c r="DF26" s="624"/>
      <c r="DG26" s="624"/>
      <c r="DH26" s="624"/>
      <c r="DI26" s="624"/>
      <c r="DJ26" s="624"/>
      <c r="DK26" s="625"/>
      <c r="DL26" s="632" t="s">
        <v>180</v>
      </c>
      <c r="DM26" s="624"/>
      <c r="DN26" s="624"/>
      <c r="DO26" s="624"/>
      <c r="DP26" s="624"/>
      <c r="DQ26" s="624"/>
      <c r="DR26" s="624"/>
      <c r="DS26" s="624"/>
      <c r="DT26" s="624"/>
      <c r="DU26" s="624"/>
      <c r="DV26" s="625"/>
      <c r="DW26" s="628" t="s">
        <v>180</v>
      </c>
      <c r="DX26" s="656"/>
      <c r="DY26" s="656"/>
      <c r="DZ26" s="656"/>
      <c r="EA26" s="656"/>
      <c r="EB26" s="656"/>
      <c r="EC26" s="657"/>
    </row>
    <row r="27" spans="2:133" ht="11.25" customHeight="1" x14ac:dyDescent="0.15">
      <c r="B27" s="620" t="s">
        <v>302</v>
      </c>
      <c r="C27" s="621"/>
      <c r="D27" s="621"/>
      <c r="E27" s="621"/>
      <c r="F27" s="621"/>
      <c r="G27" s="621"/>
      <c r="H27" s="621"/>
      <c r="I27" s="621"/>
      <c r="J27" s="621"/>
      <c r="K27" s="621"/>
      <c r="L27" s="621"/>
      <c r="M27" s="621"/>
      <c r="N27" s="621"/>
      <c r="O27" s="621"/>
      <c r="P27" s="621"/>
      <c r="Q27" s="622"/>
      <c r="R27" s="623">
        <v>215159</v>
      </c>
      <c r="S27" s="624"/>
      <c r="T27" s="624"/>
      <c r="U27" s="624"/>
      <c r="V27" s="624"/>
      <c r="W27" s="624"/>
      <c r="X27" s="624"/>
      <c r="Y27" s="625"/>
      <c r="Z27" s="626">
        <v>1.6</v>
      </c>
      <c r="AA27" s="626"/>
      <c r="AB27" s="626"/>
      <c r="AC27" s="626"/>
      <c r="AD27" s="627" t="s">
        <v>180</v>
      </c>
      <c r="AE27" s="627"/>
      <c r="AF27" s="627"/>
      <c r="AG27" s="627"/>
      <c r="AH27" s="627"/>
      <c r="AI27" s="627"/>
      <c r="AJ27" s="627"/>
      <c r="AK27" s="627"/>
      <c r="AL27" s="628" t="s">
        <v>133</v>
      </c>
      <c r="AM27" s="629"/>
      <c r="AN27" s="629"/>
      <c r="AO27" s="630"/>
      <c r="AP27" s="620" t="s">
        <v>303</v>
      </c>
      <c r="AQ27" s="621"/>
      <c r="AR27" s="621"/>
      <c r="AS27" s="621"/>
      <c r="AT27" s="621"/>
      <c r="AU27" s="621"/>
      <c r="AV27" s="621"/>
      <c r="AW27" s="621"/>
      <c r="AX27" s="621"/>
      <c r="AY27" s="621"/>
      <c r="AZ27" s="621"/>
      <c r="BA27" s="621"/>
      <c r="BB27" s="621"/>
      <c r="BC27" s="621"/>
      <c r="BD27" s="621"/>
      <c r="BE27" s="621"/>
      <c r="BF27" s="622"/>
      <c r="BG27" s="623">
        <v>3536636</v>
      </c>
      <c r="BH27" s="624"/>
      <c r="BI27" s="624"/>
      <c r="BJ27" s="624"/>
      <c r="BK27" s="624"/>
      <c r="BL27" s="624"/>
      <c r="BM27" s="624"/>
      <c r="BN27" s="625"/>
      <c r="BO27" s="626">
        <v>100</v>
      </c>
      <c r="BP27" s="626"/>
      <c r="BQ27" s="626"/>
      <c r="BR27" s="626"/>
      <c r="BS27" s="627" t="s">
        <v>133</v>
      </c>
      <c r="BT27" s="627"/>
      <c r="BU27" s="627"/>
      <c r="BV27" s="627"/>
      <c r="BW27" s="627"/>
      <c r="BX27" s="627"/>
      <c r="BY27" s="627"/>
      <c r="BZ27" s="627"/>
      <c r="CA27" s="627"/>
      <c r="CB27" s="631"/>
      <c r="CD27" s="620" t="s">
        <v>304</v>
      </c>
      <c r="CE27" s="621"/>
      <c r="CF27" s="621"/>
      <c r="CG27" s="621"/>
      <c r="CH27" s="621"/>
      <c r="CI27" s="621"/>
      <c r="CJ27" s="621"/>
      <c r="CK27" s="621"/>
      <c r="CL27" s="621"/>
      <c r="CM27" s="621"/>
      <c r="CN27" s="621"/>
      <c r="CO27" s="621"/>
      <c r="CP27" s="621"/>
      <c r="CQ27" s="622"/>
      <c r="CR27" s="623">
        <v>1871243</v>
      </c>
      <c r="CS27" s="654"/>
      <c r="CT27" s="654"/>
      <c r="CU27" s="654"/>
      <c r="CV27" s="654"/>
      <c r="CW27" s="654"/>
      <c r="CX27" s="654"/>
      <c r="CY27" s="655"/>
      <c r="CZ27" s="628">
        <v>15.1</v>
      </c>
      <c r="DA27" s="656"/>
      <c r="DB27" s="656"/>
      <c r="DC27" s="658"/>
      <c r="DD27" s="632">
        <v>474859</v>
      </c>
      <c r="DE27" s="654"/>
      <c r="DF27" s="654"/>
      <c r="DG27" s="654"/>
      <c r="DH27" s="654"/>
      <c r="DI27" s="654"/>
      <c r="DJ27" s="654"/>
      <c r="DK27" s="655"/>
      <c r="DL27" s="632">
        <v>453520</v>
      </c>
      <c r="DM27" s="654"/>
      <c r="DN27" s="654"/>
      <c r="DO27" s="654"/>
      <c r="DP27" s="654"/>
      <c r="DQ27" s="654"/>
      <c r="DR27" s="654"/>
      <c r="DS27" s="654"/>
      <c r="DT27" s="654"/>
      <c r="DU27" s="654"/>
      <c r="DV27" s="655"/>
      <c r="DW27" s="628">
        <v>6.4</v>
      </c>
      <c r="DX27" s="656"/>
      <c r="DY27" s="656"/>
      <c r="DZ27" s="656"/>
      <c r="EA27" s="656"/>
      <c r="EB27" s="656"/>
      <c r="EC27" s="657"/>
    </row>
    <row r="28" spans="2:133" ht="11.25" customHeight="1" x14ac:dyDescent="0.15">
      <c r="B28" s="620" t="s">
        <v>305</v>
      </c>
      <c r="C28" s="621"/>
      <c r="D28" s="621"/>
      <c r="E28" s="621"/>
      <c r="F28" s="621"/>
      <c r="G28" s="621"/>
      <c r="H28" s="621"/>
      <c r="I28" s="621"/>
      <c r="J28" s="621"/>
      <c r="K28" s="621"/>
      <c r="L28" s="621"/>
      <c r="M28" s="621"/>
      <c r="N28" s="621"/>
      <c r="O28" s="621"/>
      <c r="P28" s="621"/>
      <c r="Q28" s="622"/>
      <c r="R28" s="623">
        <v>161165</v>
      </c>
      <c r="S28" s="624"/>
      <c r="T28" s="624"/>
      <c r="U28" s="624"/>
      <c r="V28" s="624"/>
      <c r="W28" s="624"/>
      <c r="X28" s="624"/>
      <c r="Y28" s="625"/>
      <c r="Z28" s="626">
        <v>1.2</v>
      </c>
      <c r="AA28" s="626"/>
      <c r="AB28" s="626"/>
      <c r="AC28" s="626"/>
      <c r="AD28" s="627">
        <v>22435</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306</v>
      </c>
      <c r="CE28" s="621"/>
      <c r="CF28" s="621"/>
      <c r="CG28" s="621"/>
      <c r="CH28" s="621"/>
      <c r="CI28" s="621"/>
      <c r="CJ28" s="621"/>
      <c r="CK28" s="621"/>
      <c r="CL28" s="621"/>
      <c r="CM28" s="621"/>
      <c r="CN28" s="621"/>
      <c r="CO28" s="621"/>
      <c r="CP28" s="621"/>
      <c r="CQ28" s="622"/>
      <c r="CR28" s="623">
        <v>1005842</v>
      </c>
      <c r="CS28" s="624"/>
      <c r="CT28" s="624"/>
      <c r="CU28" s="624"/>
      <c r="CV28" s="624"/>
      <c r="CW28" s="624"/>
      <c r="CX28" s="624"/>
      <c r="CY28" s="625"/>
      <c r="CZ28" s="628">
        <v>8.1</v>
      </c>
      <c r="DA28" s="656"/>
      <c r="DB28" s="656"/>
      <c r="DC28" s="658"/>
      <c r="DD28" s="632">
        <v>1005842</v>
      </c>
      <c r="DE28" s="624"/>
      <c r="DF28" s="624"/>
      <c r="DG28" s="624"/>
      <c r="DH28" s="624"/>
      <c r="DI28" s="624"/>
      <c r="DJ28" s="624"/>
      <c r="DK28" s="625"/>
      <c r="DL28" s="632">
        <v>999990</v>
      </c>
      <c r="DM28" s="624"/>
      <c r="DN28" s="624"/>
      <c r="DO28" s="624"/>
      <c r="DP28" s="624"/>
      <c r="DQ28" s="624"/>
      <c r="DR28" s="624"/>
      <c r="DS28" s="624"/>
      <c r="DT28" s="624"/>
      <c r="DU28" s="624"/>
      <c r="DV28" s="625"/>
      <c r="DW28" s="628">
        <v>14.1</v>
      </c>
      <c r="DX28" s="656"/>
      <c r="DY28" s="656"/>
      <c r="DZ28" s="656"/>
      <c r="EA28" s="656"/>
      <c r="EB28" s="656"/>
      <c r="EC28" s="657"/>
    </row>
    <row r="29" spans="2:133" ht="11.25" customHeight="1" x14ac:dyDescent="0.15">
      <c r="B29" s="620" t="s">
        <v>307</v>
      </c>
      <c r="C29" s="621"/>
      <c r="D29" s="621"/>
      <c r="E29" s="621"/>
      <c r="F29" s="621"/>
      <c r="G29" s="621"/>
      <c r="H29" s="621"/>
      <c r="I29" s="621"/>
      <c r="J29" s="621"/>
      <c r="K29" s="621"/>
      <c r="L29" s="621"/>
      <c r="M29" s="621"/>
      <c r="N29" s="621"/>
      <c r="O29" s="621"/>
      <c r="P29" s="621"/>
      <c r="Q29" s="622"/>
      <c r="R29" s="623">
        <v>50259</v>
      </c>
      <c r="S29" s="624"/>
      <c r="T29" s="624"/>
      <c r="U29" s="624"/>
      <c r="V29" s="624"/>
      <c r="W29" s="624"/>
      <c r="X29" s="624"/>
      <c r="Y29" s="625"/>
      <c r="Z29" s="626">
        <v>0.4</v>
      </c>
      <c r="AA29" s="626"/>
      <c r="AB29" s="626"/>
      <c r="AC29" s="626"/>
      <c r="AD29" s="627" t="s">
        <v>250</v>
      </c>
      <c r="AE29" s="627"/>
      <c r="AF29" s="627"/>
      <c r="AG29" s="627"/>
      <c r="AH29" s="627"/>
      <c r="AI29" s="627"/>
      <c r="AJ29" s="627"/>
      <c r="AK29" s="627"/>
      <c r="AL29" s="628" t="s">
        <v>133</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308</v>
      </c>
      <c r="CE29" s="662"/>
      <c r="CF29" s="620" t="s">
        <v>72</v>
      </c>
      <c r="CG29" s="621"/>
      <c r="CH29" s="621"/>
      <c r="CI29" s="621"/>
      <c r="CJ29" s="621"/>
      <c r="CK29" s="621"/>
      <c r="CL29" s="621"/>
      <c r="CM29" s="621"/>
      <c r="CN29" s="621"/>
      <c r="CO29" s="621"/>
      <c r="CP29" s="621"/>
      <c r="CQ29" s="622"/>
      <c r="CR29" s="623">
        <v>1005842</v>
      </c>
      <c r="CS29" s="654"/>
      <c r="CT29" s="654"/>
      <c r="CU29" s="654"/>
      <c r="CV29" s="654"/>
      <c r="CW29" s="654"/>
      <c r="CX29" s="654"/>
      <c r="CY29" s="655"/>
      <c r="CZ29" s="628">
        <v>8.1</v>
      </c>
      <c r="DA29" s="656"/>
      <c r="DB29" s="656"/>
      <c r="DC29" s="658"/>
      <c r="DD29" s="632">
        <v>1005842</v>
      </c>
      <c r="DE29" s="654"/>
      <c r="DF29" s="654"/>
      <c r="DG29" s="654"/>
      <c r="DH29" s="654"/>
      <c r="DI29" s="654"/>
      <c r="DJ29" s="654"/>
      <c r="DK29" s="655"/>
      <c r="DL29" s="632">
        <v>999990</v>
      </c>
      <c r="DM29" s="654"/>
      <c r="DN29" s="654"/>
      <c r="DO29" s="654"/>
      <c r="DP29" s="654"/>
      <c r="DQ29" s="654"/>
      <c r="DR29" s="654"/>
      <c r="DS29" s="654"/>
      <c r="DT29" s="654"/>
      <c r="DU29" s="654"/>
      <c r="DV29" s="655"/>
      <c r="DW29" s="628">
        <v>14.1</v>
      </c>
      <c r="DX29" s="656"/>
      <c r="DY29" s="656"/>
      <c r="DZ29" s="656"/>
      <c r="EA29" s="656"/>
      <c r="EB29" s="656"/>
      <c r="EC29" s="657"/>
    </row>
    <row r="30" spans="2:133" ht="11.25" customHeight="1" x14ac:dyDescent="0.15">
      <c r="B30" s="620" t="s">
        <v>309</v>
      </c>
      <c r="C30" s="621"/>
      <c r="D30" s="621"/>
      <c r="E30" s="621"/>
      <c r="F30" s="621"/>
      <c r="G30" s="621"/>
      <c r="H30" s="621"/>
      <c r="I30" s="621"/>
      <c r="J30" s="621"/>
      <c r="K30" s="621"/>
      <c r="L30" s="621"/>
      <c r="M30" s="621"/>
      <c r="N30" s="621"/>
      <c r="O30" s="621"/>
      <c r="P30" s="621"/>
      <c r="Q30" s="622"/>
      <c r="R30" s="623">
        <v>1666668</v>
      </c>
      <c r="S30" s="624"/>
      <c r="T30" s="624"/>
      <c r="U30" s="624"/>
      <c r="V30" s="624"/>
      <c r="W30" s="624"/>
      <c r="X30" s="624"/>
      <c r="Y30" s="625"/>
      <c r="Z30" s="626">
        <v>12.4</v>
      </c>
      <c r="AA30" s="626"/>
      <c r="AB30" s="626"/>
      <c r="AC30" s="626"/>
      <c r="AD30" s="627" t="s">
        <v>180</v>
      </c>
      <c r="AE30" s="627"/>
      <c r="AF30" s="627"/>
      <c r="AG30" s="627"/>
      <c r="AH30" s="627"/>
      <c r="AI30" s="627"/>
      <c r="AJ30" s="627"/>
      <c r="AK30" s="627"/>
      <c r="AL30" s="628" t="s">
        <v>180</v>
      </c>
      <c r="AM30" s="629"/>
      <c r="AN30" s="629"/>
      <c r="AO30" s="630"/>
      <c r="AP30" s="605" t="s">
        <v>226</v>
      </c>
      <c r="AQ30" s="606"/>
      <c r="AR30" s="606"/>
      <c r="AS30" s="606"/>
      <c r="AT30" s="606"/>
      <c r="AU30" s="606"/>
      <c r="AV30" s="606"/>
      <c r="AW30" s="606"/>
      <c r="AX30" s="606"/>
      <c r="AY30" s="606"/>
      <c r="AZ30" s="606"/>
      <c r="BA30" s="606"/>
      <c r="BB30" s="606"/>
      <c r="BC30" s="606"/>
      <c r="BD30" s="606"/>
      <c r="BE30" s="606"/>
      <c r="BF30" s="607"/>
      <c r="BG30" s="605" t="s">
        <v>310</v>
      </c>
      <c r="BH30" s="659"/>
      <c r="BI30" s="659"/>
      <c r="BJ30" s="659"/>
      <c r="BK30" s="659"/>
      <c r="BL30" s="659"/>
      <c r="BM30" s="659"/>
      <c r="BN30" s="659"/>
      <c r="BO30" s="659"/>
      <c r="BP30" s="659"/>
      <c r="BQ30" s="660"/>
      <c r="BR30" s="605" t="s">
        <v>311</v>
      </c>
      <c r="BS30" s="659"/>
      <c r="BT30" s="659"/>
      <c r="BU30" s="659"/>
      <c r="BV30" s="659"/>
      <c r="BW30" s="659"/>
      <c r="BX30" s="659"/>
      <c r="BY30" s="659"/>
      <c r="BZ30" s="659"/>
      <c r="CA30" s="659"/>
      <c r="CB30" s="660"/>
      <c r="CD30" s="663"/>
      <c r="CE30" s="664"/>
      <c r="CF30" s="620" t="s">
        <v>312</v>
      </c>
      <c r="CG30" s="621"/>
      <c r="CH30" s="621"/>
      <c r="CI30" s="621"/>
      <c r="CJ30" s="621"/>
      <c r="CK30" s="621"/>
      <c r="CL30" s="621"/>
      <c r="CM30" s="621"/>
      <c r="CN30" s="621"/>
      <c r="CO30" s="621"/>
      <c r="CP30" s="621"/>
      <c r="CQ30" s="622"/>
      <c r="CR30" s="623">
        <v>968112</v>
      </c>
      <c r="CS30" s="624"/>
      <c r="CT30" s="624"/>
      <c r="CU30" s="624"/>
      <c r="CV30" s="624"/>
      <c r="CW30" s="624"/>
      <c r="CX30" s="624"/>
      <c r="CY30" s="625"/>
      <c r="CZ30" s="628">
        <v>7.8</v>
      </c>
      <c r="DA30" s="656"/>
      <c r="DB30" s="656"/>
      <c r="DC30" s="658"/>
      <c r="DD30" s="632">
        <v>968112</v>
      </c>
      <c r="DE30" s="624"/>
      <c r="DF30" s="624"/>
      <c r="DG30" s="624"/>
      <c r="DH30" s="624"/>
      <c r="DI30" s="624"/>
      <c r="DJ30" s="624"/>
      <c r="DK30" s="625"/>
      <c r="DL30" s="632">
        <v>962260</v>
      </c>
      <c r="DM30" s="624"/>
      <c r="DN30" s="624"/>
      <c r="DO30" s="624"/>
      <c r="DP30" s="624"/>
      <c r="DQ30" s="624"/>
      <c r="DR30" s="624"/>
      <c r="DS30" s="624"/>
      <c r="DT30" s="624"/>
      <c r="DU30" s="624"/>
      <c r="DV30" s="625"/>
      <c r="DW30" s="628">
        <v>13.5</v>
      </c>
      <c r="DX30" s="656"/>
      <c r="DY30" s="656"/>
      <c r="DZ30" s="656"/>
      <c r="EA30" s="656"/>
      <c r="EB30" s="656"/>
      <c r="EC30" s="657"/>
    </row>
    <row r="31" spans="2:133" ht="11.25" customHeight="1" x14ac:dyDescent="0.15">
      <c r="B31" s="636" t="s">
        <v>313</v>
      </c>
      <c r="C31" s="637"/>
      <c r="D31" s="637"/>
      <c r="E31" s="637"/>
      <c r="F31" s="637"/>
      <c r="G31" s="637"/>
      <c r="H31" s="637"/>
      <c r="I31" s="637"/>
      <c r="J31" s="637"/>
      <c r="K31" s="637"/>
      <c r="L31" s="637"/>
      <c r="M31" s="637"/>
      <c r="N31" s="637"/>
      <c r="O31" s="637"/>
      <c r="P31" s="637"/>
      <c r="Q31" s="638"/>
      <c r="R31" s="623" t="s">
        <v>133</v>
      </c>
      <c r="S31" s="624"/>
      <c r="T31" s="624"/>
      <c r="U31" s="624"/>
      <c r="V31" s="624"/>
      <c r="W31" s="624"/>
      <c r="X31" s="624"/>
      <c r="Y31" s="625"/>
      <c r="Z31" s="626" t="s">
        <v>133</v>
      </c>
      <c r="AA31" s="626"/>
      <c r="AB31" s="626"/>
      <c r="AC31" s="626"/>
      <c r="AD31" s="627" t="s">
        <v>133</v>
      </c>
      <c r="AE31" s="627"/>
      <c r="AF31" s="627"/>
      <c r="AG31" s="627"/>
      <c r="AH31" s="627"/>
      <c r="AI31" s="627"/>
      <c r="AJ31" s="627"/>
      <c r="AK31" s="627"/>
      <c r="AL31" s="628" t="s">
        <v>180</v>
      </c>
      <c r="AM31" s="629"/>
      <c r="AN31" s="629"/>
      <c r="AO31" s="630"/>
      <c r="AP31" s="667" t="s">
        <v>314</v>
      </c>
      <c r="AQ31" s="668"/>
      <c r="AR31" s="668"/>
      <c r="AS31" s="668"/>
      <c r="AT31" s="673" t="s">
        <v>315</v>
      </c>
      <c r="AU31" s="218"/>
      <c r="AV31" s="218"/>
      <c r="AW31" s="218"/>
      <c r="AX31" s="609" t="s">
        <v>189</v>
      </c>
      <c r="AY31" s="610"/>
      <c r="AZ31" s="610"/>
      <c r="BA31" s="610"/>
      <c r="BB31" s="610"/>
      <c r="BC31" s="610"/>
      <c r="BD31" s="610"/>
      <c r="BE31" s="610"/>
      <c r="BF31" s="611"/>
      <c r="BG31" s="676">
        <v>99</v>
      </c>
      <c r="BH31" s="677"/>
      <c r="BI31" s="677"/>
      <c r="BJ31" s="677"/>
      <c r="BK31" s="677"/>
      <c r="BL31" s="677"/>
      <c r="BM31" s="618">
        <v>95</v>
      </c>
      <c r="BN31" s="677"/>
      <c r="BO31" s="677"/>
      <c r="BP31" s="677"/>
      <c r="BQ31" s="678"/>
      <c r="BR31" s="676">
        <v>99</v>
      </c>
      <c r="BS31" s="677"/>
      <c r="BT31" s="677"/>
      <c r="BU31" s="677"/>
      <c r="BV31" s="677"/>
      <c r="BW31" s="677"/>
      <c r="BX31" s="618">
        <v>94.4</v>
      </c>
      <c r="BY31" s="677"/>
      <c r="BZ31" s="677"/>
      <c r="CA31" s="677"/>
      <c r="CB31" s="678"/>
      <c r="CD31" s="663"/>
      <c r="CE31" s="664"/>
      <c r="CF31" s="620" t="s">
        <v>316</v>
      </c>
      <c r="CG31" s="621"/>
      <c r="CH31" s="621"/>
      <c r="CI31" s="621"/>
      <c r="CJ31" s="621"/>
      <c r="CK31" s="621"/>
      <c r="CL31" s="621"/>
      <c r="CM31" s="621"/>
      <c r="CN31" s="621"/>
      <c r="CO31" s="621"/>
      <c r="CP31" s="621"/>
      <c r="CQ31" s="622"/>
      <c r="CR31" s="623">
        <v>37730</v>
      </c>
      <c r="CS31" s="654"/>
      <c r="CT31" s="654"/>
      <c r="CU31" s="654"/>
      <c r="CV31" s="654"/>
      <c r="CW31" s="654"/>
      <c r="CX31" s="654"/>
      <c r="CY31" s="655"/>
      <c r="CZ31" s="628">
        <v>0.3</v>
      </c>
      <c r="DA31" s="656"/>
      <c r="DB31" s="656"/>
      <c r="DC31" s="658"/>
      <c r="DD31" s="632">
        <v>37730</v>
      </c>
      <c r="DE31" s="654"/>
      <c r="DF31" s="654"/>
      <c r="DG31" s="654"/>
      <c r="DH31" s="654"/>
      <c r="DI31" s="654"/>
      <c r="DJ31" s="654"/>
      <c r="DK31" s="655"/>
      <c r="DL31" s="632">
        <v>37730</v>
      </c>
      <c r="DM31" s="654"/>
      <c r="DN31" s="654"/>
      <c r="DO31" s="654"/>
      <c r="DP31" s="654"/>
      <c r="DQ31" s="654"/>
      <c r="DR31" s="654"/>
      <c r="DS31" s="654"/>
      <c r="DT31" s="654"/>
      <c r="DU31" s="654"/>
      <c r="DV31" s="655"/>
      <c r="DW31" s="628">
        <v>0.5</v>
      </c>
      <c r="DX31" s="656"/>
      <c r="DY31" s="656"/>
      <c r="DZ31" s="656"/>
      <c r="EA31" s="656"/>
      <c r="EB31" s="656"/>
      <c r="EC31" s="657"/>
    </row>
    <row r="32" spans="2:133" ht="11.25" customHeight="1" x14ac:dyDescent="0.15">
      <c r="B32" s="620" t="s">
        <v>317</v>
      </c>
      <c r="C32" s="621"/>
      <c r="D32" s="621"/>
      <c r="E32" s="621"/>
      <c r="F32" s="621"/>
      <c r="G32" s="621"/>
      <c r="H32" s="621"/>
      <c r="I32" s="621"/>
      <c r="J32" s="621"/>
      <c r="K32" s="621"/>
      <c r="L32" s="621"/>
      <c r="M32" s="621"/>
      <c r="N32" s="621"/>
      <c r="O32" s="621"/>
      <c r="P32" s="621"/>
      <c r="Q32" s="622"/>
      <c r="R32" s="623">
        <v>887165</v>
      </c>
      <c r="S32" s="624"/>
      <c r="T32" s="624"/>
      <c r="U32" s="624"/>
      <c r="V32" s="624"/>
      <c r="W32" s="624"/>
      <c r="X32" s="624"/>
      <c r="Y32" s="625"/>
      <c r="Z32" s="626">
        <v>6.6</v>
      </c>
      <c r="AA32" s="626"/>
      <c r="AB32" s="626"/>
      <c r="AC32" s="626"/>
      <c r="AD32" s="627" t="s">
        <v>180</v>
      </c>
      <c r="AE32" s="627"/>
      <c r="AF32" s="627"/>
      <c r="AG32" s="627"/>
      <c r="AH32" s="627"/>
      <c r="AI32" s="627"/>
      <c r="AJ32" s="627"/>
      <c r="AK32" s="627"/>
      <c r="AL32" s="628" t="s">
        <v>180</v>
      </c>
      <c r="AM32" s="629"/>
      <c r="AN32" s="629"/>
      <c r="AO32" s="630"/>
      <c r="AP32" s="669"/>
      <c r="AQ32" s="670"/>
      <c r="AR32" s="670"/>
      <c r="AS32" s="670"/>
      <c r="AT32" s="674"/>
      <c r="AU32" s="214" t="s">
        <v>318</v>
      </c>
      <c r="AX32" s="620" t="s">
        <v>319</v>
      </c>
      <c r="AY32" s="621"/>
      <c r="AZ32" s="621"/>
      <c r="BA32" s="621"/>
      <c r="BB32" s="621"/>
      <c r="BC32" s="621"/>
      <c r="BD32" s="621"/>
      <c r="BE32" s="621"/>
      <c r="BF32" s="622"/>
      <c r="BG32" s="679">
        <v>99</v>
      </c>
      <c r="BH32" s="654"/>
      <c r="BI32" s="654"/>
      <c r="BJ32" s="654"/>
      <c r="BK32" s="654"/>
      <c r="BL32" s="654"/>
      <c r="BM32" s="629">
        <v>96.3</v>
      </c>
      <c r="BN32" s="654"/>
      <c r="BO32" s="654"/>
      <c r="BP32" s="654"/>
      <c r="BQ32" s="680"/>
      <c r="BR32" s="679">
        <v>98.9</v>
      </c>
      <c r="BS32" s="654"/>
      <c r="BT32" s="654"/>
      <c r="BU32" s="654"/>
      <c r="BV32" s="654"/>
      <c r="BW32" s="654"/>
      <c r="BX32" s="629">
        <v>95.9</v>
      </c>
      <c r="BY32" s="654"/>
      <c r="BZ32" s="654"/>
      <c r="CA32" s="654"/>
      <c r="CB32" s="680"/>
      <c r="CD32" s="665"/>
      <c r="CE32" s="666"/>
      <c r="CF32" s="620" t="s">
        <v>320</v>
      </c>
      <c r="CG32" s="621"/>
      <c r="CH32" s="621"/>
      <c r="CI32" s="621"/>
      <c r="CJ32" s="621"/>
      <c r="CK32" s="621"/>
      <c r="CL32" s="621"/>
      <c r="CM32" s="621"/>
      <c r="CN32" s="621"/>
      <c r="CO32" s="621"/>
      <c r="CP32" s="621"/>
      <c r="CQ32" s="622"/>
      <c r="CR32" s="623" t="s">
        <v>250</v>
      </c>
      <c r="CS32" s="624"/>
      <c r="CT32" s="624"/>
      <c r="CU32" s="624"/>
      <c r="CV32" s="624"/>
      <c r="CW32" s="624"/>
      <c r="CX32" s="624"/>
      <c r="CY32" s="625"/>
      <c r="CZ32" s="628" t="s">
        <v>180</v>
      </c>
      <c r="DA32" s="656"/>
      <c r="DB32" s="656"/>
      <c r="DC32" s="658"/>
      <c r="DD32" s="632" t="s">
        <v>180</v>
      </c>
      <c r="DE32" s="624"/>
      <c r="DF32" s="624"/>
      <c r="DG32" s="624"/>
      <c r="DH32" s="624"/>
      <c r="DI32" s="624"/>
      <c r="DJ32" s="624"/>
      <c r="DK32" s="625"/>
      <c r="DL32" s="632" t="s">
        <v>133</v>
      </c>
      <c r="DM32" s="624"/>
      <c r="DN32" s="624"/>
      <c r="DO32" s="624"/>
      <c r="DP32" s="624"/>
      <c r="DQ32" s="624"/>
      <c r="DR32" s="624"/>
      <c r="DS32" s="624"/>
      <c r="DT32" s="624"/>
      <c r="DU32" s="624"/>
      <c r="DV32" s="625"/>
      <c r="DW32" s="628" t="s">
        <v>133</v>
      </c>
      <c r="DX32" s="656"/>
      <c r="DY32" s="656"/>
      <c r="DZ32" s="656"/>
      <c r="EA32" s="656"/>
      <c r="EB32" s="656"/>
      <c r="EC32" s="657"/>
    </row>
    <row r="33" spans="2:133" ht="11.25" customHeight="1" x14ac:dyDescent="0.15">
      <c r="B33" s="620" t="s">
        <v>321</v>
      </c>
      <c r="C33" s="621"/>
      <c r="D33" s="621"/>
      <c r="E33" s="621"/>
      <c r="F33" s="621"/>
      <c r="G33" s="621"/>
      <c r="H33" s="621"/>
      <c r="I33" s="621"/>
      <c r="J33" s="621"/>
      <c r="K33" s="621"/>
      <c r="L33" s="621"/>
      <c r="M33" s="621"/>
      <c r="N33" s="621"/>
      <c r="O33" s="621"/>
      <c r="P33" s="621"/>
      <c r="Q33" s="622"/>
      <c r="R33" s="623">
        <v>32966</v>
      </c>
      <c r="S33" s="624"/>
      <c r="T33" s="624"/>
      <c r="U33" s="624"/>
      <c r="V33" s="624"/>
      <c r="W33" s="624"/>
      <c r="X33" s="624"/>
      <c r="Y33" s="625"/>
      <c r="Z33" s="626">
        <v>0.2</v>
      </c>
      <c r="AA33" s="626"/>
      <c r="AB33" s="626"/>
      <c r="AC33" s="626"/>
      <c r="AD33" s="627">
        <v>25</v>
      </c>
      <c r="AE33" s="627"/>
      <c r="AF33" s="627"/>
      <c r="AG33" s="627"/>
      <c r="AH33" s="627"/>
      <c r="AI33" s="627"/>
      <c r="AJ33" s="627"/>
      <c r="AK33" s="627"/>
      <c r="AL33" s="628">
        <v>0</v>
      </c>
      <c r="AM33" s="629"/>
      <c r="AN33" s="629"/>
      <c r="AO33" s="630"/>
      <c r="AP33" s="671"/>
      <c r="AQ33" s="672"/>
      <c r="AR33" s="672"/>
      <c r="AS33" s="672"/>
      <c r="AT33" s="675"/>
      <c r="AU33" s="219"/>
      <c r="AV33" s="219"/>
      <c r="AW33" s="219"/>
      <c r="AX33" s="644" t="s">
        <v>322</v>
      </c>
      <c r="AY33" s="645"/>
      <c r="AZ33" s="645"/>
      <c r="BA33" s="645"/>
      <c r="BB33" s="645"/>
      <c r="BC33" s="645"/>
      <c r="BD33" s="645"/>
      <c r="BE33" s="645"/>
      <c r="BF33" s="646"/>
      <c r="BG33" s="681">
        <v>98.9</v>
      </c>
      <c r="BH33" s="682"/>
      <c r="BI33" s="682"/>
      <c r="BJ33" s="682"/>
      <c r="BK33" s="682"/>
      <c r="BL33" s="682"/>
      <c r="BM33" s="683">
        <v>93.5</v>
      </c>
      <c r="BN33" s="682"/>
      <c r="BO33" s="682"/>
      <c r="BP33" s="682"/>
      <c r="BQ33" s="684"/>
      <c r="BR33" s="681">
        <v>98.9</v>
      </c>
      <c r="BS33" s="682"/>
      <c r="BT33" s="682"/>
      <c r="BU33" s="682"/>
      <c r="BV33" s="682"/>
      <c r="BW33" s="682"/>
      <c r="BX33" s="683">
        <v>92.7</v>
      </c>
      <c r="BY33" s="682"/>
      <c r="BZ33" s="682"/>
      <c r="CA33" s="682"/>
      <c r="CB33" s="684"/>
      <c r="CD33" s="620" t="s">
        <v>323</v>
      </c>
      <c r="CE33" s="621"/>
      <c r="CF33" s="621"/>
      <c r="CG33" s="621"/>
      <c r="CH33" s="621"/>
      <c r="CI33" s="621"/>
      <c r="CJ33" s="621"/>
      <c r="CK33" s="621"/>
      <c r="CL33" s="621"/>
      <c r="CM33" s="621"/>
      <c r="CN33" s="621"/>
      <c r="CO33" s="621"/>
      <c r="CP33" s="621"/>
      <c r="CQ33" s="622"/>
      <c r="CR33" s="623">
        <v>6615495</v>
      </c>
      <c r="CS33" s="654"/>
      <c r="CT33" s="654"/>
      <c r="CU33" s="654"/>
      <c r="CV33" s="654"/>
      <c r="CW33" s="654"/>
      <c r="CX33" s="654"/>
      <c r="CY33" s="655"/>
      <c r="CZ33" s="628">
        <v>53.4</v>
      </c>
      <c r="DA33" s="656"/>
      <c r="DB33" s="656"/>
      <c r="DC33" s="658"/>
      <c r="DD33" s="632">
        <v>5200415</v>
      </c>
      <c r="DE33" s="654"/>
      <c r="DF33" s="654"/>
      <c r="DG33" s="654"/>
      <c r="DH33" s="654"/>
      <c r="DI33" s="654"/>
      <c r="DJ33" s="654"/>
      <c r="DK33" s="655"/>
      <c r="DL33" s="632">
        <v>2757867</v>
      </c>
      <c r="DM33" s="654"/>
      <c r="DN33" s="654"/>
      <c r="DO33" s="654"/>
      <c r="DP33" s="654"/>
      <c r="DQ33" s="654"/>
      <c r="DR33" s="654"/>
      <c r="DS33" s="654"/>
      <c r="DT33" s="654"/>
      <c r="DU33" s="654"/>
      <c r="DV33" s="655"/>
      <c r="DW33" s="628">
        <v>38.799999999999997</v>
      </c>
      <c r="DX33" s="656"/>
      <c r="DY33" s="656"/>
      <c r="DZ33" s="656"/>
      <c r="EA33" s="656"/>
      <c r="EB33" s="656"/>
      <c r="EC33" s="657"/>
    </row>
    <row r="34" spans="2:133" ht="11.25" customHeight="1" x14ac:dyDescent="0.15">
      <c r="B34" s="620" t="s">
        <v>324</v>
      </c>
      <c r="C34" s="621"/>
      <c r="D34" s="621"/>
      <c r="E34" s="621"/>
      <c r="F34" s="621"/>
      <c r="G34" s="621"/>
      <c r="H34" s="621"/>
      <c r="I34" s="621"/>
      <c r="J34" s="621"/>
      <c r="K34" s="621"/>
      <c r="L34" s="621"/>
      <c r="M34" s="621"/>
      <c r="N34" s="621"/>
      <c r="O34" s="621"/>
      <c r="P34" s="621"/>
      <c r="Q34" s="622"/>
      <c r="R34" s="623">
        <v>1131883</v>
      </c>
      <c r="S34" s="624"/>
      <c r="T34" s="624"/>
      <c r="U34" s="624"/>
      <c r="V34" s="624"/>
      <c r="W34" s="624"/>
      <c r="X34" s="624"/>
      <c r="Y34" s="625"/>
      <c r="Z34" s="626">
        <v>8.4</v>
      </c>
      <c r="AA34" s="626"/>
      <c r="AB34" s="626"/>
      <c r="AC34" s="626"/>
      <c r="AD34" s="627" t="s">
        <v>133</v>
      </c>
      <c r="AE34" s="627"/>
      <c r="AF34" s="627"/>
      <c r="AG34" s="627"/>
      <c r="AH34" s="627"/>
      <c r="AI34" s="627"/>
      <c r="AJ34" s="627"/>
      <c r="AK34" s="627"/>
      <c r="AL34" s="628" t="s">
        <v>250</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325</v>
      </c>
      <c r="CE34" s="621"/>
      <c r="CF34" s="621"/>
      <c r="CG34" s="621"/>
      <c r="CH34" s="621"/>
      <c r="CI34" s="621"/>
      <c r="CJ34" s="621"/>
      <c r="CK34" s="621"/>
      <c r="CL34" s="621"/>
      <c r="CM34" s="621"/>
      <c r="CN34" s="621"/>
      <c r="CO34" s="621"/>
      <c r="CP34" s="621"/>
      <c r="CQ34" s="622"/>
      <c r="CR34" s="623">
        <v>2371797</v>
      </c>
      <c r="CS34" s="624"/>
      <c r="CT34" s="624"/>
      <c r="CU34" s="624"/>
      <c r="CV34" s="624"/>
      <c r="CW34" s="624"/>
      <c r="CX34" s="624"/>
      <c r="CY34" s="625"/>
      <c r="CZ34" s="628">
        <v>19.100000000000001</v>
      </c>
      <c r="DA34" s="656"/>
      <c r="DB34" s="656"/>
      <c r="DC34" s="658"/>
      <c r="DD34" s="632">
        <v>1646092</v>
      </c>
      <c r="DE34" s="624"/>
      <c r="DF34" s="624"/>
      <c r="DG34" s="624"/>
      <c r="DH34" s="624"/>
      <c r="DI34" s="624"/>
      <c r="DJ34" s="624"/>
      <c r="DK34" s="625"/>
      <c r="DL34" s="632">
        <v>934991</v>
      </c>
      <c r="DM34" s="624"/>
      <c r="DN34" s="624"/>
      <c r="DO34" s="624"/>
      <c r="DP34" s="624"/>
      <c r="DQ34" s="624"/>
      <c r="DR34" s="624"/>
      <c r="DS34" s="624"/>
      <c r="DT34" s="624"/>
      <c r="DU34" s="624"/>
      <c r="DV34" s="625"/>
      <c r="DW34" s="628">
        <v>13.2</v>
      </c>
      <c r="DX34" s="656"/>
      <c r="DY34" s="656"/>
      <c r="DZ34" s="656"/>
      <c r="EA34" s="656"/>
      <c r="EB34" s="656"/>
      <c r="EC34" s="657"/>
    </row>
    <row r="35" spans="2:133" ht="11.25" customHeight="1" x14ac:dyDescent="0.15">
      <c r="B35" s="620" t="s">
        <v>326</v>
      </c>
      <c r="C35" s="621"/>
      <c r="D35" s="621"/>
      <c r="E35" s="621"/>
      <c r="F35" s="621"/>
      <c r="G35" s="621"/>
      <c r="H35" s="621"/>
      <c r="I35" s="621"/>
      <c r="J35" s="621"/>
      <c r="K35" s="621"/>
      <c r="L35" s="621"/>
      <c r="M35" s="621"/>
      <c r="N35" s="621"/>
      <c r="O35" s="621"/>
      <c r="P35" s="621"/>
      <c r="Q35" s="622"/>
      <c r="R35" s="623">
        <v>511223</v>
      </c>
      <c r="S35" s="624"/>
      <c r="T35" s="624"/>
      <c r="U35" s="624"/>
      <c r="V35" s="624"/>
      <c r="W35" s="624"/>
      <c r="X35" s="624"/>
      <c r="Y35" s="625"/>
      <c r="Z35" s="626">
        <v>3.8</v>
      </c>
      <c r="AA35" s="626"/>
      <c r="AB35" s="626"/>
      <c r="AC35" s="626"/>
      <c r="AD35" s="627" t="s">
        <v>133</v>
      </c>
      <c r="AE35" s="627"/>
      <c r="AF35" s="627"/>
      <c r="AG35" s="627"/>
      <c r="AH35" s="627"/>
      <c r="AI35" s="627"/>
      <c r="AJ35" s="627"/>
      <c r="AK35" s="627"/>
      <c r="AL35" s="628" t="s">
        <v>180</v>
      </c>
      <c r="AM35" s="629"/>
      <c r="AN35" s="629"/>
      <c r="AO35" s="630"/>
      <c r="AP35" s="222"/>
      <c r="AQ35" s="605" t="s">
        <v>327</v>
      </c>
      <c r="AR35" s="606"/>
      <c r="AS35" s="606"/>
      <c r="AT35" s="606"/>
      <c r="AU35" s="606"/>
      <c r="AV35" s="606"/>
      <c r="AW35" s="606"/>
      <c r="AX35" s="606"/>
      <c r="AY35" s="606"/>
      <c r="AZ35" s="606"/>
      <c r="BA35" s="606"/>
      <c r="BB35" s="606"/>
      <c r="BC35" s="606"/>
      <c r="BD35" s="606"/>
      <c r="BE35" s="606"/>
      <c r="BF35" s="607"/>
      <c r="BG35" s="605" t="s">
        <v>328</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329</v>
      </c>
      <c r="CE35" s="621"/>
      <c r="CF35" s="621"/>
      <c r="CG35" s="621"/>
      <c r="CH35" s="621"/>
      <c r="CI35" s="621"/>
      <c r="CJ35" s="621"/>
      <c r="CK35" s="621"/>
      <c r="CL35" s="621"/>
      <c r="CM35" s="621"/>
      <c r="CN35" s="621"/>
      <c r="CO35" s="621"/>
      <c r="CP35" s="621"/>
      <c r="CQ35" s="622"/>
      <c r="CR35" s="623">
        <v>60047</v>
      </c>
      <c r="CS35" s="654"/>
      <c r="CT35" s="654"/>
      <c r="CU35" s="654"/>
      <c r="CV35" s="654"/>
      <c r="CW35" s="654"/>
      <c r="CX35" s="654"/>
      <c r="CY35" s="655"/>
      <c r="CZ35" s="628">
        <v>0.5</v>
      </c>
      <c r="DA35" s="656"/>
      <c r="DB35" s="656"/>
      <c r="DC35" s="658"/>
      <c r="DD35" s="632">
        <v>36031</v>
      </c>
      <c r="DE35" s="654"/>
      <c r="DF35" s="654"/>
      <c r="DG35" s="654"/>
      <c r="DH35" s="654"/>
      <c r="DI35" s="654"/>
      <c r="DJ35" s="654"/>
      <c r="DK35" s="655"/>
      <c r="DL35" s="632">
        <v>35939</v>
      </c>
      <c r="DM35" s="654"/>
      <c r="DN35" s="654"/>
      <c r="DO35" s="654"/>
      <c r="DP35" s="654"/>
      <c r="DQ35" s="654"/>
      <c r="DR35" s="654"/>
      <c r="DS35" s="654"/>
      <c r="DT35" s="654"/>
      <c r="DU35" s="654"/>
      <c r="DV35" s="655"/>
      <c r="DW35" s="628">
        <v>0.5</v>
      </c>
      <c r="DX35" s="656"/>
      <c r="DY35" s="656"/>
      <c r="DZ35" s="656"/>
      <c r="EA35" s="656"/>
      <c r="EB35" s="656"/>
      <c r="EC35" s="657"/>
    </row>
    <row r="36" spans="2:133" ht="11.25" customHeight="1" x14ac:dyDescent="0.15">
      <c r="B36" s="620" t="s">
        <v>330</v>
      </c>
      <c r="C36" s="621"/>
      <c r="D36" s="621"/>
      <c r="E36" s="621"/>
      <c r="F36" s="621"/>
      <c r="G36" s="621"/>
      <c r="H36" s="621"/>
      <c r="I36" s="621"/>
      <c r="J36" s="621"/>
      <c r="K36" s="621"/>
      <c r="L36" s="621"/>
      <c r="M36" s="621"/>
      <c r="N36" s="621"/>
      <c r="O36" s="621"/>
      <c r="P36" s="621"/>
      <c r="Q36" s="622"/>
      <c r="R36" s="623">
        <v>1188182</v>
      </c>
      <c r="S36" s="624"/>
      <c r="T36" s="624"/>
      <c r="U36" s="624"/>
      <c r="V36" s="624"/>
      <c r="W36" s="624"/>
      <c r="X36" s="624"/>
      <c r="Y36" s="625"/>
      <c r="Z36" s="626">
        <v>8.8000000000000007</v>
      </c>
      <c r="AA36" s="626"/>
      <c r="AB36" s="626"/>
      <c r="AC36" s="626"/>
      <c r="AD36" s="627" t="s">
        <v>133</v>
      </c>
      <c r="AE36" s="627"/>
      <c r="AF36" s="627"/>
      <c r="AG36" s="627"/>
      <c r="AH36" s="627"/>
      <c r="AI36" s="627"/>
      <c r="AJ36" s="627"/>
      <c r="AK36" s="627"/>
      <c r="AL36" s="628" t="s">
        <v>250</v>
      </c>
      <c r="AM36" s="629"/>
      <c r="AN36" s="629"/>
      <c r="AO36" s="630"/>
      <c r="AP36" s="222"/>
      <c r="AQ36" s="685" t="s">
        <v>331</v>
      </c>
      <c r="AR36" s="686"/>
      <c r="AS36" s="686"/>
      <c r="AT36" s="686"/>
      <c r="AU36" s="686"/>
      <c r="AV36" s="686"/>
      <c r="AW36" s="686"/>
      <c r="AX36" s="686"/>
      <c r="AY36" s="687"/>
      <c r="AZ36" s="612">
        <v>1417908</v>
      </c>
      <c r="BA36" s="613"/>
      <c r="BB36" s="613"/>
      <c r="BC36" s="613"/>
      <c r="BD36" s="613"/>
      <c r="BE36" s="613"/>
      <c r="BF36" s="688"/>
      <c r="BG36" s="609" t="s">
        <v>332</v>
      </c>
      <c r="BH36" s="610"/>
      <c r="BI36" s="610"/>
      <c r="BJ36" s="610"/>
      <c r="BK36" s="610"/>
      <c r="BL36" s="610"/>
      <c r="BM36" s="610"/>
      <c r="BN36" s="610"/>
      <c r="BO36" s="610"/>
      <c r="BP36" s="610"/>
      <c r="BQ36" s="610"/>
      <c r="BR36" s="610"/>
      <c r="BS36" s="610"/>
      <c r="BT36" s="610"/>
      <c r="BU36" s="611"/>
      <c r="BV36" s="612">
        <v>641243</v>
      </c>
      <c r="BW36" s="613"/>
      <c r="BX36" s="613"/>
      <c r="BY36" s="613"/>
      <c r="BZ36" s="613"/>
      <c r="CA36" s="613"/>
      <c r="CB36" s="688"/>
      <c r="CD36" s="620" t="s">
        <v>333</v>
      </c>
      <c r="CE36" s="621"/>
      <c r="CF36" s="621"/>
      <c r="CG36" s="621"/>
      <c r="CH36" s="621"/>
      <c r="CI36" s="621"/>
      <c r="CJ36" s="621"/>
      <c r="CK36" s="621"/>
      <c r="CL36" s="621"/>
      <c r="CM36" s="621"/>
      <c r="CN36" s="621"/>
      <c r="CO36" s="621"/>
      <c r="CP36" s="621"/>
      <c r="CQ36" s="622"/>
      <c r="CR36" s="623">
        <v>1781731</v>
      </c>
      <c r="CS36" s="624"/>
      <c r="CT36" s="624"/>
      <c r="CU36" s="624"/>
      <c r="CV36" s="624"/>
      <c r="CW36" s="624"/>
      <c r="CX36" s="624"/>
      <c r="CY36" s="625"/>
      <c r="CZ36" s="628">
        <v>14.4</v>
      </c>
      <c r="DA36" s="656"/>
      <c r="DB36" s="656"/>
      <c r="DC36" s="658"/>
      <c r="DD36" s="632">
        <v>1347109</v>
      </c>
      <c r="DE36" s="624"/>
      <c r="DF36" s="624"/>
      <c r="DG36" s="624"/>
      <c r="DH36" s="624"/>
      <c r="DI36" s="624"/>
      <c r="DJ36" s="624"/>
      <c r="DK36" s="625"/>
      <c r="DL36" s="632">
        <v>928763</v>
      </c>
      <c r="DM36" s="624"/>
      <c r="DN36" s="624"/>
      <c r="DO36" s="624"/>
      <c r="DP36" s="624"/>
      <c r="DQ36" s="624"/>
      <c r="DR36" s="624"/>
      <c r="DS36" s="624"/>
      <c r="DT36" s="624"/>
      <c r="DU36" s="624"/>
      <c r="DV36" s="625"/>
      <c r="DW36" s="628">
        <v>13.1</v>
      </c>
      <c r="DX36" s="656"/>
      <c r="DY36" s="656"/>
      <c r="DZ36" s="656"/>
      <c r="EA36" s="656"/>
      <c r="EB36" s="656"/>
      <c r="EC36" s="657"/>
    </row>
    <row r="37" spans="2:133" ht="11.25" customHeight="1" x14ac:dyDescent="0.15">
      <c r="B37" s="620" t="s">
        <v>334</v>
      </c>
      <c r="C37" s="621"/>
      <c r="D37" s="621"/>
      <c r="E37" s="621"/>
      <c r="F37" s="621"/>
      <c r="G37" s="621"/>
      <c r="H37" s="621"/>
      <c r="I37" s="621"/>
      <c r="J37" s="621"/>
      <c r="K37" s="621"/>
      <c r="L37" s="621"/>
      <c r="M37" s="621"/>
      <c r="N37" s="621"/>
      <c r="O37" s="621"/>
      <c r="P37" s="621"/>
      <c r="Q37" s="622"/>
      <c r="R37" s="623">
        <v>165257</v>
      </c>
      <c r="S37" s="624"/>
      <c r="T37" s="624"/>
      <c r="U37" s="624"/>
      <c r="V37" s="624"/>
      <c r="W37" s="624"/>
      <c r="X37" s="624"/>
      <c r="Y37" s="625"/>
      <c r="Z37" s="626">
        <v>1.2</v>
      </c>
      <c r="AA37" s="626"/>
      <c r="AB37" s="626"/>
      <c r="AC37" s="626"/>
      <c r="AD37" s="627">
        <v>25</v>
      </c>
      <c r="AE37" s="627"/>
      <c r="AF37" s="627"/>
      <c r="AG37" s="627"/>
      <c r="AH37" s="627"/>
      <c r="AI37" s="627"/>
      <c r="AJ37" s="627"/>
      <c r="AK37" s="627"/>
      <c r="AL37" s="628">
        <v>0</v>
      </c>
      <c r="AM37" s="629"/>
      <c r="AN37" s="629"/>
      <c r="AO37" s="630"/>
      <c r="AQ37" s="689" t="s">
        <v>335</v>
      </c>
      <c r="AR37" s="690"/>
      <c r="AS37" s="690"/>
      <c r="AT37" s="690"/>
      <c r="AU37" s="690"/>
      <c r="AV37" s="690"/>
      <c r="AW37" s="690"/>
      <c r="AX37" s="690"/>
      <c r="AY37" s="691"/>
      <c r="AZ37" s="623">
        <v>254056</v>
      </c>
      <c r="BA37" s="624"/>
      <c r="BB37" s="624"/>
      <c r="BC37" s="624"/>
      <c r="BD37" s="654"/>
      <c r="BE37" s="654"/>
      <c r="BF37" s="680"/>
      <c r="BG37" s="620" t="s">
        <v>336</v>
      </c>
      <c r="BH37" s="621"/>
      <c r="BI37" s="621"/>
      <c r="BJ37" s="621"/>
      <c r="BK37" s="621"/>
      <c r="BL37" s="621"/>
      <c r="BM37" s="621"/>
      <c r="BN37" s="621"/>
      <c r="BO37" s="621"/>
      <c r="BP37" s="621"/>
      <c r="BQ37" s="621"/>
      <c r="BR37" s="621"/>
      <c r="BS37" s="621"/>
      <c r="BT37" s="621"/>
      <c r="BU37" s="622"/>
      <c r="BV37" s="623">
        <v>618406</v>
      </c>
      <c r="BW37" s="624"/>
      <c r="BX37" s="624"/>
      <c r="BY37" s="624"/>
      <c r="BZ37" s="624"/>
      <c r="CA37" s="624"/>
      <c r="CB37" s="633"/>
      <c r="CD37" s="620" t="s">
        <v>337</v>
      </c>
      <c r="CE37" s="621"/>
      <c r="CF37" s="621"/>
      <c r="CG37" s="621"/>
      <c r="CH37" s="621"/>
      <c r="CI37" s="621"/>
      <c r="CJ37" s="621"/>
      <c r="CK37" s="621"/>
      <c r="CL37" s="621"/>
      <c r="CM37" s="621"/>
      <c r="CN37" s="621"/>
      <c r="CO37" s="621"/>
      <c r="CP37" s="621"/>
      <c r="CQ37" s="622"/>
      <c r="CR37" s="623">
        <v>572181</v>
      </c>
      <c r="CS37" s="654"/>
      <c r="CT37" s="654"/>
      <c r="CU37" s="654"/>
      <c r="CV37" s="654"/>
      <c r="CW37" s="654"/>
      <c r="CX37" s="654"/>
      <c r="CY37" s="655"/>
      <c r="CZ37" s="628">
        <v>4.5999999999999996</v>
      </c>
      <c r="DA37" s="656"/>
      <c r="DB37" s="656"/>
      <c r="DC37" s="658"/>
      <c r="DD37" s="632">
        <v>571508</v>
      </c>
      <c r="DE37" s="654"/>
      <c r="DF37" s="654"/>
      <c r="DG37" s="654"/>
      <c r="DH37" s="654"/>
      <c r="DI37" s="654"/>
      <c r="DJ37" s="654"/>
      <c r="DK37" s="655"/>
      <c r="DL37" s="632">
        <v>571508</v>
      </c>
      <c r="DM37" s="654"/>
      <c r="DN37" s="654"/>
      <c r="DO37" s="654"/>
      <c r="DP37" s="654"/>
      <c r="DQ37" s="654"/>
      <c r="DR37" s="654"/>
      <c r="DS37" s="654"/>
      <c r="DT37" s="654"/>
      <c r="DU37" s="654"/>
      <c r="DV37" s="655"/>
      <c r="DW37" s="628">
        <v>8</v>
      </c>
      <c r="DX37" s="656"/>
      <c r="DY37" s="656"/>
      <c r="DZ37" s="656"/>
      <c r="EA37" s="656"/>
      <c r="EB37" s="656"/>
      <c r="EC37" s="657"/>
    </row>
    <row r="38" spans="2:133" ht="11.25" customHeight="1" x14ac:dyDescent="0.15">
      <c r="B38" s="620" t="s">
        <v>338</v>
      </c>
      <c r="C38" s="621"/>
      <c r="D38" s="621"/>
      <c r="E38" s="621"/>
      <c r="F38" s="621"/>
      <c r="G38" s="621"/>
      <c r="H38" s="621"/>
      <c r="I38" s="621"/>
      <c r="J38" s="621"/>
      <c r="K38" s="621"/>
      <c r="L38" s="621"/>
      <c r="M38" s="621"/>
      <c r="N38" s="621"/>
      <c r="O38" s="621"/>
      <c r="P38" s="621"/>
      <c r="Q38" s="622"/>
      <c r="R38" s="623">
        <v>332282</v>
      </c>
      <c r="S38" s="624"/>
      <c r="T38" s="624"/>
      <c r="U38" s="624"/>
      <c r="V38" s="624"/>
      <c r="W38" s="624"/>
      <c r="X38" s="624"/>
      <c r="Y38" s="625"/>
      <c r="Z38" s="626">
        <v>2.5</v>
      </c>
      <c r="AA38" s="626"/>
      <c r="AB38" s="626"/>
      <c r="AC38" s="626"/>
      <c r="AD38" s="627" t="s">
        <v>180</v>
      </c>
      <c r="AE38" s="627"/>
      <c r="AF38" s="627"/>
      <c r="AG38" s="627"/>
      <c r="AH38" s="627"/>
      <c r="AI38" s="627"/>
      <c r="AJ38" s="627"/>
      <c r="AK38" s="627"/>
      <c r="AL38" s="628" t="s">
        <v>133</v>
      </c>
      <c r="AM38" s="629"/>
      <c r="AN38" s="629"/>
      <c r="AO38" s="630"/>
      <c r="AQ38" s="689" t="s">
        <v>339</v>
      </c>
      <c r="AR38" s="690"/>
      <c r="AS38" s="690"/>
      <c r="AT38" s="690"/>
      <c r="AU38" s="690"/>
      <c r="AV38" s="690"/>
      <c r="AW38" s="690"/>
      <c r="AX38" s="690"/>
      <c r="AY38" s="691"/>
      <c r="AZ38" s="623">
        <v>97713</v>
      </c>
      <c r="BA38" s="624"/>
      <c r="BB38" s="624"/>
      <c r="BC38" s="624"/>
      <c r="BD38" s="654"/>
      <c r="BE38" s="654"/>
      <c r="BF38" s="680"/>
      <c r="BG38" s="620" t="s">
        <v>340</v>
      </c>
      <c r="BH38" s="621"/>
      <c r="BI38" s="621"/>
      <c r="BJ38" s="621"/>
      <c r="BK38" s="621"/>
      <c r="BL38" s="621"/>
      <c r="BM38" s="621"/>
      <c r="BN38" s="621"/>
      <c r="BO38" s="621"/>
      <c r="BP38" s="621"/>
      <c r="BQ38" s="621"/>
      <c r="BR38" s="621"/>
      <c r="BS38" s="621"/>
      <c r="BT38" s="621"/>
      <c r="BU38" s="622"/>
      <c r="BV38" s="623">
        <v>3610</v>
      </c>
      <c r="BW38" s="624"/>
      <c r="BX38" s="624"/>
      <c r="BY38" s="624"/>
      <c r="BZ38" s="624"/>
      <c r="CA38" s="624"/>
      <c r="CB38" s="633"/>
      <c r="CD38" s="620" t="s">
        <v>341</v>
      </c>
      <c r="CE38" s="621"/>
      <c r="CF38" s="621"/>
      <c r="CG38" s="621"/>
      <c r="CH38" s="621"/>
      <c r="CI38" s="621"/>
      <c r="CJ38" s="621"/>
      <c r="CK38" s="621"/>
      <c r="CL38" s="621"/>
      <c r="CM38" s="621"/>
      <c r="CN38" s="621"/>
      <c r="CO38" s="621"/>
      <c r="CP38" s="621"/>
      <c r="CQ38" s="622"/>
      <c r="CR38" s="623">
        <v>1179376</v>
      </c>
      <c r="CS38" s="624"/>
      <c r="CT38" s="624"/>
      <c r="CU38" s="624"/>
      <c r="CV38" s="624"/>
      <c r="CW38" s="624"/>
      <c r="CX38" s="624"/>
      <c r="CY38" s="625"/>
      <c r="CZ38" s="628">
        <v>9.5</v>
      </c>
      <c r="DA38" s="656"/>
      <c r="DB38" s="656"/>
      <c r="DC38" s="658"/>
      <c r="DD38" s="632">
        <v>977556</v>
      </c>
      <c r="DE38" s="624"/>
      <c r="DF38" s="624"/>
      <c r="DG38" s="624"/>
      <c r="DH38" s="624"/>
      <c r="DI38" s="624"/>
      <c r="DJ38" s="624"/>
      <c r="DK38" s="625"/>
      <c r="DL38" s="632">
        <v>858174</v>
      </c>
      <c r="DM38" s="624"/>
      <c r="DN38" s="624"/>
      <c r="DO38" s="624"/>
      <c r="DP38" s="624"/>
      <c r="DQ38" s="624"/>
      <c r="DR38" s="624"/>
      <c r="DS38" s="624"/>
      <c r="DT38" s="624"/>
      <c r="DU38" s="624"/>
      <c r="DV38" s="625"/>
      <c r="DW38" s="628">
        <v>12.1</v>
      </c>
      <c r="DX38" s="656"/>
      <c r="DY38" s="656"/>
      <c r="DZ38" s="656"/>
      <c r="EA38" s="656"/>
      <c r="EB38" s="656"/>
      <c r="EC38" s="657"/>
    </row>
    <row r="39" spans="2:133" ht="11.25" customHeight="1" x14ac:dyDescent="0.15">
      <c r="B39" s="620" t="s">
        <v>342</v>
      </c>
      <c r="C39" s="621"/>
      <c r="D39" s="621"/>
      <c r="E39" s="621"/>
      <c r="F39" s="621"/>
      <c r="G39" s="621"/>
      <c r="H39" s="621"/>
      <c r="I39" s="621"/>
      <c r="J39" s="621"/>
      <c r="K39" s="621"/>
      <c r="L39" s="621"/>
      <c r="M39" s="621"/>
      <c r="N39" s="621"/>
      <c r="O39" s="621"/>
      <c r="P39" s="621"/>
      <c r="Q39" s="622"/>
      <c r="R39" s="623" t="s">
        <v>133</v>
      </c>
      <c r="S39" s="624"/>
      <c r="T39" s="624"/>
      <c r="U39" s="624"/>
      <c r="V39" s="624"/>
      <c r="W39" s="624"/>
      <c r="X39" s="624"/>
      <c r="Y39" s="625"/>
      <c r="Z39" s="626" t="s">
        <v>133</v>
      </c>
      <c r="AA39" s="626"/>
      <c r="AB39" s="626"/>
      <c r="AC39" s="626"/>
      <c r="AD39" s="627" t="s">
        <v>180</v>
      </c>
      <c r="AE39" s="627"/>
      <c r="AF39" s="627"/>
      <c r="AG39" s="627"/>
      <c r="AH39" s="627"/>
      <c r="AI39" s="627"/>
      <c r="AJ39" s="627"/>
      <c r="AK39" s="627"/>
      <c r="AL39" s="628" t="s">
        <v>180</v>
      </c>
      <c r="AM39" s="629"/>
      <c r="AN39" s="629"/>
      <c r="AO39" s="630"/>
      <c r="AQ39" s="689" t="s">
        <v>343</v>
      </c>
      <c r="AR39" s="690"/>
      <c r="AS39" s="690"/>
      <c r="AT39" s="690"/>
      <c r="AU39" s="690"/>
      <c r="AV39" s="690"/>
      <c r="AW39" s="690"/>
      <c r="AX39" s="690"/>
      <c r="AY39" s="691"/>
      <c r="AZ39" s="623">
        <v>5960</v>
      </c>
      <c r="BA39" s="624"/>
      <c r="BB39" s="624"/>
      <c r="BC39" s="624"/>
      <c r="BD39" s="654"/>
      <c r="BE39" s="654"/>
      <c r="BF39" s="680"/>
      <c r="BG39" s="620" t="s">
        <v>344</v>
      </c>
      <c r="BH39" s="621"/>
      <c r="BI39" s="621"/>
      <c r="BJ39" s="621"/>
      <c r="BK39" s="621"/>
      <c r="BL39" s="621"/>
      <c r="BM39" s="621"/>
      <c r="BN39" s="621"/>
      <c r="BO39" s="621"/>
      <c r="BP39" s="621"/>
      <c r="BQ39" s="621"/>
      <c r="BR39" s="621"/>
      <c r="BS39" s="621"/>
      <c r="BT39" s="621"/>
      <c r="BU39" s="622"/>
      <c r="BV39" s="623">
        <v>5697</v>
      </c>
      <c r="BW39" s="624"/>
      <c r="BX39" s="624"/>
      <c r="BY39" s="624"/>
      <c r="BZ39" s="624"/>
      <c r="CA39" s="624"/>
      <c r="CB39" s="633"/>
      <c r="CD39" s="620" t="s">
        <v>345</v>
      </c>
      <c r="CE39" s="621"/>
      <c r="CF39" s="621"/>
      <c r="CG39" s="621"/>
      <c r="CH39" s="621"/>
      <c r="CI39" s="621"/>
      <c r="CJ39" s="621"/>
      <c r="CK39" s="621"/>
      <c r="CL39" s="621"/>
      <c r="CM39" s="621"/>
      <c r="CN39" s="621"/>
      <c r="CO39" s="621"/>
      <c r="CP39" s="621"/>
      <c r="CQ39" s="622"/>
      <c r="CR39" s="623">
        <v>1222544</v>
      </c>
      <c r="CS39" s="654"/>
      <c r="CT39" s="654"/>
      <c r="CU39" s="654"/>
      <c r="CV39" s="654"/>
      <c r="CW39" s="654"/>
      <c r="CX39" s="654"/>
      <c r="CY39" s="655"/>
      <c r="CZ39" s="628">
        <v>9.9</v>
      </c>
      <c r="DA39" s="656"/>
      <c r="DB39" s="656"/>
      <c r="DC39" s="658"/>
      <c r="DD39" s="632">
        <v>1193627</v>
      </c>
      <c r="DE39" s="654"/>
      <c r="DF39" s="654"/>
      <c r="DG39" s="654"/>
      <c r="DH39" s="654"/>
      <c r="DI39" s="654"/>
      <c r="DJ39" s="654"/>
      <c r="DK39" s="655"/>
      <c r="DL39" s="632" t="s">
        <v>180</v>
      </c>
      <c r="DM39" s="654"/>
      <c r="DN39" s="654"/>
      <c r="DO39" s="654"/>
      <c r="DP39" s="654"/>
      <c r="DQ39" s="654"/>
      <c r="DR39" s="654"/>
      <c r="DS39" s="654"/>
      <c r="DT39" s="654"/>
      <c r="DU39" s="654"/>
      <c r="DV39" s="655"/>
      <c r="DW39" s="628" t="s">
        <v>180</v>
      </c>
      <c r="DX39" s="656"/>
      <c r="DY39" s="656"/>
      <c r="DZ39" s="656"/>
      <c r="EA39" s="656"/>
      <c r="EB39" s="656"/>
      <c r="EC39" s="657"/>
    </row>
    <row r="40" spans="2:133" ht="11.25" customHeight="1" x14ac:dyDescent="0.15">
      <c r="B40" s="620" t="s">
        <v>346</v>
      </c>
      <c r="C40" s="621"/>
      <c r="D40" s="621"/>
      <c r="E40" s="621"/>
      <c r="F40" s="621"/>
      <c r="G40" s="621"/>
      <c r="H40" s="621"/>
      <c r="I40" s="621"/>
      <c r="J40" s="621"/>
      <c r="K40" s="621"/>
      <c r="L40" s="621"/>
      <c r="M40" s="621"/>
      <c r="N40" s="621"/>
      <c r="O40" s="621"/>
      <c r="P40" s="621"/>
      <c r="Q40" s="622"/>
      <c r="R40" s="623">
        <v>133882</v>
      </c>
      <c r="S40" s="624"/>
      <c r="T40" s="624"/>
      <c r="U40" s="624"/>
      <c r="V40" s="624"/>
      <c r="W40" s="624"/>
      <c r="X40" s="624"/>
      <c r="Y40" s="625"/>
      <c r="Z40" s="626">
        <v>1</v>
      </c>
      <c r="AA40" s="626"/>
      <c r="AB40" s="626"/>
      <c r="AC40" s="626"/>
      <c r="AD40" s="627" t="s">
        <v>133</v>
      </c>
      <c r="AE40" s="627"/>
      <c r="AF40" s="627"/>
      <c r="AG40" s="627"/>
      <c r="AH40" s="627"/>
      <c r="AI40" s="627"/>
      <c r="AJ40" s="627"/>
      <c r="AK40" s="627"/>
      <c r="AL40" s="628" t="s">
        <v>180</v>
      </c>
      <c r="AM40" s="629"/>
      <c r="AN40" s="629"/>
      <c r="AO40" s="630"/>
      <c r="AQ40" s="689" t="s">
        <v>347</v>
      </c>
      <c r="AR40" s="690"/>
      <c r="AS40" s="690"/>
      <c r="AT40" s="690"/>
      <c r="AU40" s="690"/>
      <c r="AV40" s="690"/>
      <c r="AW40" s="690"/>
      <c r="AX40" s="690"/>
      <c r="AY40" s="691"/>
      <c r="AZ40" s="623" t="s">
        <v>250</v>
      </c>
      <c r="BA40" s="624"/>
      <c r="BB40" s="624"/>
      <c r="BC40" s="624"/>
      <c r="BD40" s="654"/>
      <c r="BE40" s="654"/>
      <c r="BF40" s="680"/>
      <c r="BG40" s="669" t="s">
        <v>348</v>
      </c>
      <c r="BH40" s="670"/>
      <c r="BI40" s="670"/>
      <c r="BJ40" s="670"/>
      <c r="BK40" s="670"/>
      <c r="BL40" s="223"/>
      <c r="BM40" s="621" t="s">
        <v>349</v>
      </c>
      <c r="BN40" s="621"/>
      <c r="BO40" s="621"/>
      <c r="BP40" s="621"/>
      <c r="BQ40" s="621"/>
      <c r="BR40" s="621"/>
      <c r="BS40" s="621"/>
      <c r="BT40" s="621"/>
      <c r="BU40" s="622"/>
      <c r="BV40" s="623">
        <v>111</v>
      </c>
      <c r="BW40" s="624"/>
      <c r="BX40" s="624"/>
      <c r="BY40" s="624"/>
      <c r="BZ40" s="624"/>
      <c r="CA40" s="624"/>
      <c r="CB40" s="633"/>
      <c r="CD40" s="620" t="s">
        <v>350</v>
      </c>
      <c r="CE40" s="621"/>
      <c r="CF40" s="621"/>
      <c r="CG40" s="621"/>
      <c r="CH40" s="621"/>
      <c r="CI40" s="621"/>
      <c r="CJ40" s="621"/>
      <c r="CK40" s="621"/>
      <c r="CL40" s="621"/>
      <c r="CM40" s="621"/>
      <c r="CN40" s="621"/>
      <c r="CO40" s="621"/>
      <c r="CP40" s="621"/>
      <c r="CQ40" s="622"/>
      <c r="CR40" s="623" t="s">
        <v>250</v>
      </c>
      <c r="CS40" s="624"/>
      <c r="CT40" s="624"/>
      <c r="CU40" s="624"/>
      <c r="CV40" s="624"/>
      <c r="CW40" s="624"/>
      <c r="CX40" s="624"/>
      <c r="CY40" s="625"/>
      <c r="CZ40" s="628" t="s">
        <v>180</v>
      </c>
      <c r="DA40" s="656"/>
      <c r="DB40" s="656"/>
      <c r="DC40" s="658"/>
      <c r="DD40" s="632" t="s">
        <v>180</v>
      </c>
      <c r="DE40" s="624"/>
      <c r="DF40" s="624"/>
      <c r="DG40" s="624"/>
      <c r="DH40" s="624"/>
      <c r="DI40" s="624"/>
      <c r="DJ40" s="624"/>
      <c r="DK40" s="625"/>
      <c r="DL40" s="632" t="s">
        <v>250</v>
      </c>
      <c r="DM40" s="624"/>
      <c r="DN40" s="624"/>
      <c r="DO40" s="624"/>
      <c r="DP40" s="624"/>
      <c r="DQ40" s="624"/>
      <c r="DR40" s="624"/>
      <c r="DS40" s="624"/>
      <c r="DT40" s="624"/>
      <c r="DU40" s="624"/>
      <c r="DV40" s="625"/>
      <c r="DW40" s="628" t="s">
        <v>133</v>
      </c>
      <c r="DX40" s="656"/>
      <c r="DY40" s="656"/>
      <c r="DZ40" s="656"/>
      <c r="EA40" s="656"/>
      <c r="EB40" s="656"/>
      <c r="EC40" s="657"/>
    </row>
    <row r="41" spans="2:133" ht="11.25" customHeight="1" x14ac:dyDescent="0.15">
      <c r="B41" s="644" t="s">
        <v>351</v>
      </c>
      <c r="C41" s="645"/>
      <c r="D41" s="645"/>
      <c r="E41" s="645"/>
      <c r="F41" s="645"/>
      <c r="G41" s="645"/>
      <c r="H41" s="645"/>
      <c r="I41" s="645"/>
      <c r="J41" s="645"/>
      <c r="K41" s="645"/>
      <c r="L41" s="645"/>
      <c r="M41" s="645"/>
      <c r="N41" s="645"/>
      <c r="O41" s="645"/>
      <c r="P41" s="645"/>
      <c r="Q41" s="646"/>
      <c r="R41" s="698">
        <v>13477033</v>
      </c>
      <c r="S41" s="699"/>
      <c r="T41" s="699"/>
      <c r="U41" s="699"/>
      <c r="V41" s="699"/>
      <c r="W41" s="699"/>
      <c r="X41" s="699"/>
      <c r="Y41" s="700"/>
      <c r="Z41" s="701">
        <v>100</v>
      </c>
      <c r="AA41" s="701"/>
      <c r="AB41" s="701"/>
      <c r="AC41" s="701"/>
      <c r="AD41" s="702">
        <v>6972165</v>
      </c>
      <c r="AE41" s="702"/>
      <c r="AF41" s="702"/>
      <c r="AG41" s="702"/>
      <c r="AH41" s="702"/>
      <c r="AI41" s="702"/>
      <c r="AJ41" s="702"/>
      <c r="AK41" s="702"/>
      <c r="AL41" s="703">
        <v>100</v>
      </c>
      <c r="AM41" s="683"/>
      <c r="AN41" s="683"/>
      <c r="AO41" s="704"/>
      <c r="AQ41" s="689" t="s">
        <v>352</v>
      </c>
      <c r="AR41" s="690"/>
      <c r="AS41" s="690"/>
      <c r="AT41" s="690"/>
      <c r="AU41" s="690"/>
      <c r="AV41" s="690"/>
      <c r="AW41" s="690"/>
      <c r="AX41" s="690"/>
      <c r="AY41" s="691"/>
      <c r="AZ41" s="623">
        <v>231083</v>
      </c>
      <c r="BA41" s="624"/>
      <c r="BB41" s="624"/>
      <c r="BC41" s="624"/>
      <c r="BD41" s="654"/>
      <c r="BE41" s="654"/>
      <c r="BF41" s="680"/>
      <c r="BG41" s="669"/>
      <c r="BH41" s="670"/>
      <c r="BI41" s="670"/>
      <c r="BJ41" s="670"/>
      <c r="BK41" s="670"/>
      <c r="BL41" s="223"/>
      <c r="BM41" s="621" t="s">
        <v>353</v>
      </c>
      <c r="BN41" s="621"/>
      <c r="BO41" s="621"/>
      <c r="BP41" s="621"/>
      <c r="BQ41" s="621"/>
      <c r="BR41" s="621"/>
      <c r="BS41" s="621"/>
      <c r="BT41" s="621"/>
      <c r="BU41" s="622"/>
      <c r="BV41" s="623" t="s">
        <v>133</v>
      </c>
      <c r="BW41" s="624"/>
      <c r="BX41" s="624"/>
      <c r="BY41" s="624"/>
      <c r="BZ41" s="624"/>
      <c r="CA41" s="624"/>
      <c r="CB41" s="633"/>
      <c r="CD41" s="620" t="s">
        <v>354</v>
      </c>
      <c r="CE41" s="621"/>
      <c r="CF41" s="621"/>
      <c r="CG41" s="621"/>
      <c r="CH41" s="621"/>
      <c r="CI41" s="621"/>
      <c r="CJ41" s="621"/>
      <c r="CK41" s="621"/>
      <c r="CL41" s="621"/>
      <c r="CM41" s="621"/>
      <c r="CN41" s="621"/>
      <c r="CO41" s="621"/>
      <c r="CP41" s="621"/>
      <c r="CQ41" s="622"/>
      <c r="CR41" s="623" t="s">
        <v>133</v>
      </c>
      <c r="CS41" s="654"/>
      <c r="CT41" s="654"/>
      <c r="CU41" s="654"/>
      <c r="CV41" s="654"/>
      <c r="CW41" s="654"/>
      <c r="CX41" s="654"/>
      <c r="CY41" s="655"/>
      <c r="CZ41" s="628" t="s">
        <v>133</v>
      </c>
      <c r="DA41" s="656"/>
      <c r="DB41" s="656"/>
      <c r="DC41" s="658"/>
      <c r="DD41" s="632" t="s">
        <v>180</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355</v>
      </c>
      <c r="AR42" s="706"/>
      <c r="AS42" s="706"/>
      <c r="AT42" s="706"/>
      <c r="AU42" s="706"/>
      <c r="AV42" s="706"/>
      <c r="AW42" s="706"/>
      <c r="AX42" s="706"/>
      <c r="AY42" s="707"/>
      <c r="AZ42" s="698">
        <v>829096</v>
      </c>
      <c r="BA42" s="699"/>
      <c r="BB42" s="699"/>
      <c r="BC42" s="699"/>
      <c r="BD42" s="682"/>
      <c r="BE42" s="682"/>
      <c r="BF42" s="684"/>
      <c r="BG42" s="671"/>
      <c r="BH42" s="672"/>
      <c r="BI42" s="672"/>
      <c r="BJ42" s="672"/>
      <c r="BK42" s="672"/>
      <c r="BL42" s="224"/>
      <c r="BM42" s="645" t="s">
        <v>356</v>
      </c>
      <c r="BN42" s="645"/>
      <c r="BO42" s="645"/>
      <c r="BP42" s="645"/>
      <c r="BQ42" s="645"/>
      <c r="BR42" s="645"/>
      <c r="BS42" s="645"/>
      <c r="BT42" s="645"/>
      <c r="BU42" s="646"/>
      <c r="BV42" s="698">
        <v>409</v>
      </c>
      <c r="BW42" s="699"/>
      <c r="BX42" s="699"/>
      <c r="BY42" s="699"/>
      <c r="BZ42" s="699"/>
      <c r="CA42" s="699"/>
      <c r="CB42" s="708"/>
      <c r="CD42" s="620" t="s">
        <v>357</v>
      </c>
      <c r="CE42" s="621"/>
      <c r="CF42" s="621"/>
      <c r="CG42" s="621"/>
      <c r="CH42" s="621"/>
      <c r="CI42" s="621"/>
      <c r="CJ42" s="621"/>
      <c r="CK42" s="621"/>
      <c r="CL42" s="621"/>
      <c r="CM42" s="621"/>
      <c r="CN42" s="621"/>
      <c r="CO42" s="621"/>
      <c r="CP42" s="621"/>
      <c r="CQ42" s="622"/>
      <c r="CR42" s="623">
        <v>695096</v>
      </c>
      <c r="CS42" s="654"/>
      <c r="CT42" s="654"/>
      <c r="CU42" s="654"/>
      <c r="CV42" s="654"/>
      <c r="CW42" s="654"/>
      <c r="CX42" s="654"/>
      <c r="CY42" s="655"/>
      <c r="CZ42" s="628">
        <v>5.6</v>
      </c>
      <c r="DA42" s="656"/>
      <c r="DB42" s="656"/>
      <c r="DC42" s="658"/>
      <c r="DD42" s="632">
        <v>258299</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358</v>
      </c>
      <c r="CD43" s="620" t="s">
        <v>359</v>
      </c>
      <c r="CE43" s="621"/>
      <c r="CF43" s="621"/>
      <c r="CG43" s="621"/>
      <c r="CH43" s="621"/>
      <c r="CI43" s="621"/>
      <c r="CJ43" s="621"/>
      <c r="CK43" s="621"/>
      <c r="CL43" s="621"/>
      <c r="CM43" s="621"/>
      <c r="CN43" s="621"/>
      <c r="CO43" s="621"/>
      <c r="CP43" s="621"/>
      <c r="CQ43" s="622"/>
      <c r="CR43" s="623">
        <v>10514</v>
      </c>
      <c r="CS43" s="654"/>
      <c r="CT43" s="654"/>
      <c r="CU43" s="654"/>
      <c r="CV43" s="654"/>
      <c r="CW43" s="654"/>
      <c r="CX43" s="654"/>
      <c r="CY43" s="655"/>
      <c r="CZ43" s="628">
        <v>0.1</v>
      </c>
      <c r="DA43" s="656"/>
      <c r="DB43" s="656"/>
      <c r="DC43" s="658"/>
      <c r="DD43" s="632">
        <v>10514</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360</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308</v>
      </c>
      <c r="CE44" s="662"/>
      <c r="CF44" s="620" t="s">
        <v>361</v>
      </c>
      <c r="CG44" s="621"/>
      <c r="CH44" s="621"/>
      <c r="CI44" s="621"/>
      <c r="CJ44" s="621"/>
      <c r="CK44" s="621"/>
      <c r="CL44" s="621"/>
      <c r="CM44" s="621"/>
      <c r="CN44" s="621"/>
      <c r="CO44" s="621"/>
      <c r="CP44" s="621"/>
      <c r="CQ44" s="622"/>
      <c r="CR44" s="623">
        <v>695096</v>
      </c>
      <c r="CS44" s="624"/>
      <c r="CT44" s="624"/>
      <c r="CU44" s="624"/>
      <c r="CV44" s="624"/>
      <c r="CW44" s="624"/>
      <c r="CX44" s="624"/>
      <c r="CY44" s="625"/>
      <c r="CZ44" s="628">
        <v>5.6</v>
      </c>
      <c r="DA44" s="629"/>
      <c r="DB44" s="629"/>
      <c r="DC44" s="635"/>
      <c r="DD44" s="632">
        <v>258299</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362</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363</v>
      </c>
      <c r="CG45" s="621"/>
      <c r="CH45" s="621"/>
      <c r="CI45" s="621"/>
      <c r="CJ45" s="621"/>
      <c r="CK45" s="621"/>
      <c r="CL45" s="621"/>
      <c r="CM45" s="621"/>
      <c r="CN45" s="621"/>
      <c r="CO45" s="621"/>
      <c r="CP45" s="621"/>
      <c r="CQ45" s="622"/>
      <c r="CR45" s="623">
        <v>197651</v>
      </c>
      <c r="CS45" s="654"/>
      <c r="CT45" s="654"/>
      <c r="CU45" s="654"/>
      <c r="CV45" s="654"/>
      <c r="CW45" s="654"/>
      <c r="CX45" s="654"/>
      <c r="CY45" s="655"/>
      <c r="CZ45" s="628">
        <v>1.6</v>
      </c>
      <c r="DA45" s="656"/>
      <c r="DB45" s="656"/>
      <c r="DC45" s="658"/>
      <c r="DD45" s="632">
        <v>32272</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364</v>
      </c>
      <c r="CG46" s="621"/>
      <c r="CH46" s="621"/>
      <c r="CI46" s="621"/>
      <c r="CJ46" s="621"/>
      <c r="CK46" s="621"/>
      <c r="CL46" s="621"/>
      <c r="CM46" s="621"/>
      <c r="CN46" s="621"/>
      <c r="CO46" s="621"/>
      <c r="CP46" s="621"/>
      <c r="CQ46" s="622"/>
      <c r="CR46" s="623">
        <v>454626</v>
      </c>
      <c r="CS46" s="624"/>
      <c r="CT46" s="624"/>
      <c r="CU46" s="624"/>
      <c r="CV46" s="624"/>
      <c r="CW46" s="624"/>
      <c r="CX46" s="624"/>
      <c r="CY46" s="625"/>
      <c r="CZ46" s="628">
        <v>3.7</v>
      </c>
      <c r="DA46" s="629"/>
      <c r="DB46" s="629"/>
      <c r="DC46" s="635"/>
      <c r="DD46" s="632">
        <v>199708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365</v>
      </c>
      <c r="CG47" s="621"/>
      <c r="CH47" s="621"/>
      <c r="CI47" s="621"/>
      <c r="CJ47" s="621"/>
      <c r="CK47" s="621"/>
      <c r="CL47" s="621"/>
      <c r="CM47" s="621"/>
      <c r="CN47" s="621"/>
      <c r="CO47" s="621"/>
      <c r="CP47" s="621"/>
      <c r="CQ47" s="622"/>
      <c r="CR47" s="623" t="s">
        <v>133</v>
      </c>
      <c r="CS47" s="654"/>
      <c r="CT47" s="654"/>
      <c r="CU47" s="654"/>
      <c r="CV47" s="654"/>
      <c r="CW47" s="654"/>
      <c r="CX47" s="654"/>
      <c r="CY47" s="655"/>
      <c r="CZ47" s="628" t="s">
        <v>250</v>
      </c>
      <c r="DA47" s="656"/>
      <c r="DB47" s="656"/>
      <c r="DC47" s="658"/>
      <c r="DD47" s="632" t="s">
        <v>133</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366</v>
      </c>
      <c r="CG48" s="621"/>
      <c r="CH48" s="621"/>
      <c r="CI48" s="621"/>
      <c r="CJ48" s="621"/>
      <c r="CK48" s="621"/>
      <c r="CL48" s="621"/>
      <c r="CM48" s="621"/>
      <c r="CN48" s="621"/>
      <c r="CO48" s="621"/>
      <c r="CP48" s="621"/>
      <c r="CQ48" s="622"/>
      <c r="CR48" s="623" t="s">
        <v>180</v>
      </c>
      <c r="CS48" s="624"/>
      <c r="CT48" s="624"/>
      <c r="CU48" s="624"/>
      <c r="CV48" s="624"/>
      <c r="CW48" s="624"/>
      <c r="CX48" s="624"/>
      <c r="CY48" s="625"/>
      <c r="CZ48" s="628" t="s">
        <v>180</v>
      </c>
      <c r="DA48" s="629"/>
      <c r="DB48" s="629"/>
      <c r="DC48" s="635"/>
      <c r="DD48" s="632" t="s">
        <v>133</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367</v>
      </c>
      <c r="CE49" s="645"/>
      <c r="CF49" s="645"/>
      <c r="CG49" s="645"/>
      <c r="CH49" s="645"/>
      <c r="CI49" s="645"/>
      <c r="CJ49" s="645"/>
      <c r="CK49" s="645"/>
      <c r="CL49" s="645"/>
      <c r="CM49" s="645"/>
      <c r="CN49" s="645"/>
      <c r="CO49" s="645"/>
      <c r="CP49" s="645"/>
      <c r="CQ49" s="646"/>
      <c r="CR49" s="698">
        <v>12396961</v>
      </c>
      <c r="CS49" s="682"/>
      <c r="CT49" s="682"/>
      <c r="CU49" s="682"/>
      <c r="CV49" s="682"/>
      <c r="CW49" s="682"/>
      <c r="CX49" s="682"/>
      <c r="CY49" s="711"/>
      <c r="CZ49" s="703">
        <v>100</v>
      </c>
      <c r="DA49" s="712"/>
      <c r="DB49" s="712"/>
      <c r="DC49" s="713"/>
      <c r="DD49" s="714">
        <v>8839639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9Prn7lulK+0H5+qGo+fjmPlIh2BGTDHa1pj0gQDkU66CH/lSlYMN9Zz/n8uO1JrBR61WCWgwFruXketD5NeYJQ==" saltValue="lVPXzhmqyLcLGiL3SAP2z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5" t="s">
        <v>368</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369</v>
      </c>
      <c r="DK2" s="737"/>
      <c r="DL2" s="737"/>
      <c r="DM2" s="737"/>
      <c r="DN2" s="737"/>
      <c r="DO2" s="738"/>
      <c r="DP2" s="228"/>
      <c r="DQ2" s="736" t="s">
        <v>370</v>
      </c>
      <c r="DR2" s="737"/>
      <c r="DS2" s="737"/>
      <c r="DT2" s="737"/>
      <c r="DU2" s="737"/>
      <c r="DV2" s="737"/>
      <c r="DW2" s="737"/>
      <c r="DX2" s="737"/>
      <c r="DY2" s="737"/>
      <c r="DZ2" s="73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39" t="s">
        <v>371</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372</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15">
      <c r="A5" s="729" t="s">
        <v>373</v>
      </c>
      <c r="B5" s="730"/>
      <c r="C5" s="730"/>
      <c r="D5" s="730"/>
      <c r="E5" s="730"/>
      <c r="F5" s="730"/>
      <c r="G5" s="730"/>
      <c r="H5" s="730"/>
      <c r="I5" s="730"/>
      <c r="J5" s="730"/>
      <c r="K5" s="730"/>
      <c r="L5" s="730"/>
      <c r="M5" s="730"/>
      <c r="N5" s="730"/>
      <c r="O5" s="730"/>
      <c r="P5" s="731"/>
      <c r="Q5" s="725" t="s">
        <v>374</v>
      </c>
      <c r="R5" s="721"/>
      <c r="S5" s="721"/>
      <c r="T5" s="721"/>
      <c r="U5" s="722"/>
      <c r="V5" s="725" t="s">
        <v>375</v>
      </c>
      <c r="W5" s="721"/>
      <c r="X5" s="721"/>
      <c r="Y5" s="721"/>
      <c r="Z5" s="722"/>
      <c r="AA5" s="725" t="s">
        <v>376</v>
      </c>
      <c r="AB5" s="721"/>
      <c r="AC5" s="721"/>
      <c r="AD5" s="721"/>
      <c r="AE5" s="721"/>
      <c r="AF5" s="741" t="s">
        <v>377</v>
      </c>
      <c r="AG5" s="721"/>
      <c r="AH5" s="721"/>
      <c r="AI5" s="721"/>
      <c r="AJ5" s="727"/>
      <c r="AK5" s="721" t="s">
        <v>378</v>
      </c>
      <c r="AL5" s="721"/>
      <c r="AM5" s="721"/>
      <c r="AN5" s="721"/>
      <c r="AO5" s="722"/>
      <c r="AP5" s="725" t="s">
        <v>379</v>
      </c>
      <c r="AQ5" s="721"/>
      <c r="AR5" s="721"/>
      <c r="AS5" s="721"/>
      <c r="AT5" s="722"/>
      <c r="AU5" s="725" t="s">
        <v>380</v>
      </c>
      <c r="AV5" s="721"/>
      <c r="AW5" s="721"/>
      <c r="AX5" s="721"/>
      <c r="AY5" s="727"/>
      <c r="AZ5" s="232"/>
      <c r="BA5" s="232"/>
      <c r="BB5" s="232"/>
      <c r="BC5" s="232"/>
      <c r="BD5" s="232"/>
      <c r="BE5" s="233"/>
      <c r="BF5" s="233"/>
      <c r="BG5" s="233"/>
      <c r="BH5" s="233"/>
      <c r="BI5" s="233"/>
      <c r="BJ5" s="233"/>
      <c r="BK5" s="233"/>
      <c r="BL5" s="233"/>
      <c r="BM5" s="233"/>
      <c r="BN5" s="233"/>
      <c r="BO5" s="233"/>
      <c r="BP5" s="233"/>
      <c r="BQ5" s="729" t="s">
        <v>381</v>
      </c>
      <c r="BR5" s="730"/>
      <c r="BS5" s="730"/>
      <c r="BT5" s="730"/>
      <c r="BU5" s="730"/>
      <c r="BV5" s="730"/>
      <c r="BW5" s="730"/>
      <c r="BX5" s="730"/>
      <c r="BY5" s="730"/>
      <c r="BZ5" s="730"/>
      <c r="CA5" s="730"/>
      <c r="CB5" s="730"/>
      <c r="CC5" s="730"/>
      <c r="CD5" s="730"/>
      <c r="CE5" s="730"/>
      <c r="CF5" s="730"/>
      <c r="CG5" s="731"/>
      <c r="CH5" s="725" t="s">
        <v>382</v>
      </c>
      <c r="CI5" s="721"/>
      <c r="CJ5" s="721"/>
      <c r="CK5" s="721"/>
      <c r="CL5" s="722"/>
      <c r="CM5" s="725" t="s">
        <v>383</v>
      </c>
      <c r="CN5" s="721"/>
      <c r="CO5" s="721"/>
      <c r="CP5" s="721"/>
      <c r="CQ5" s="722"/>
      <c r="CR5" s="725" t="s">
        <v>384</v>
      </c>
      <c r="CS5" s="721"/>
      <c r="CT5" s="721"/>
      <c r="CU5" s="721"/>
      <c r="CV5" s="722"/>
      <c r="CW5" s="725" t="s">
        <v>385</v>
      </c>
      <c r="CX5" s="721"/>
      <c r="CY5" s="721"/>
      <c r="CZ5" s="721"/>
      <c r="DA5" s="722"/>
      <c r="DB5" s="725" t="s">
        <v>386</v>
      </c>
      <c r="DC5" s="721"/>
      <c r="DD5" s="721"/>
      <c r="DE5" s="721"/>
      <c r="DF5" s="722"/>
      <c r="DG5" s="774" t="s">
        <v>387</v>
      </c>
      <c r="DH5" s="775"/>
      <c r="DI5" s="775"/>
      <c r="DJ5" s="775"/>
      <c r="DK5" s="776"/>
      <c r="DL5" s="774" t="s">
        <v>388</v>
      </c>
      <c r="DM5" s="775"/>
      <c r="DN5" s="775"/>
      <c r="DO5" s="775"/>
      <c r="DP5" s="776"/>
      <c r="DQ5" s="725" t="s">
        <v>389</v>
      </c>
      <c r="DR5" s="721"/>
      <c r="DS5" s="721"/>
      <c r="DT5" s="721"/>
      <c r="DU5" s="722"/>
      <c r="DV5" s="725" t="s">
        <v>380</v>
      </c>
      <c r="DW5" s="721"/>
      <c r="DX5" s="721"/>
      <c r="DY5" s="721"/>
      <c r="DZ5" s="727"/>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x14ac:dyDescent="0.15">
      <c r="A7" s="236">
        <v>1</v>
      </c>
      <c r="B7" s="760" t="s">
        <v>390</v>
      </c>
      <c r="C7" s="761"/>
      <c r="D7" s="761"/>
      <c r="E7" s="761"/>
      <c r="F7" s="761"/>
      <c r="G7" s="761"/>
      <c r="H7" s="761"/>
      <c r="I7" s="761"/>
      <c r="J7" s="761"/>
      <c r="K7" s="761"/>
      <c r="L7" s="761"/>
      <c r="M7" s="761"/>
      <c r="N7" s="761"/>
      <c r="O7" s="761"/>
      <c r="P7" s="762"/>
      <c r="Q7" s="763">
        <v>13404</v>
      </c>
      <c r="R7" s="764"/>
      <c r="S7" s="764"/>
      <c r="T7" s="764"/>
      <c r="U7" s="764"/>
      <c r="V7" s="764">
        <v>12396</v>
      </c>
      <c r="W7" s="764"/>
      <c r="X7" s="764"/>
      <c r="Y7" s="764"/>
      <c r="Z7" s="764"/>
      <c r="AA7" s="764">
        <v>1008</v>
      </c>
      <c r="AB7" s="764"/>
      <c r="AC7" s="764"/>
      <c r="AD7" s="764"/>
      <c r="AE7" s="765"/>
      <c r="AF7" s="766">
        <v>993</v>
      </c>
      <c r="AG7" s="767"/>
      <c r="AH7" s="767"/>
      <c r="AI7" s="767"/>
      <c r="AJ7" s="768"/>
      <c r="AK7" s="769">
        <v>496</v>
      </c>
      <c r="AL7" s="770"/>
      <c r="AM7" s="770"/>
      <c r="AN7" s="770"/>
      <c r="AO7" s="770"/>
      <c r="AP7" s="770">
        <v>10616</v>
      </c>
      <c r="AQ7" s="770"/>
      <c r="AR7" s="770"/>
      <c r="AS7" s="770"/>
      <c r="AT7" s="770"/>
      <c r="AU7" s="771" t="s">
        <v>594</v>
      </c>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t="s">
        <v>601</v>
      </c>
      <c r="BT7" s="747"/>
      <c r="BU7" s="747"/>
      <c r="BV7" s="747"/>
      <c r="BW7" s="747"/>
      <c r="BX7" s="747"/>
      <c r="BY7" s="747"/>
      <c r="BZ7" s="747"/>
      <c r="CA7" s="747"/>
      <c r="CB7" s="747"/>
      <c r="CC7" s="747"/>
      <c r="CD7" s="747"/>
      <c r="CE7" s="747"/>
      <c r="CF7" s="747"/>
      <c r="CG7" s="773"/>
      <c r="CH7" s="743">
        <v>0</v>
      </c>
      <c r="CI7" s="744"/>
      <c r="CJ7" s="744"/>
      <c r="CK7" s="744"/>
      <c r="CL7" s="745"/>
      <c r="CM7" s="743">
        <v>116</v>
      </c>
      <c r="CN7" s="744"/>
      <c r="CO7" s="744"/>
      <c r="CP7" s="744"/>
      <c r="CQ7" s="745"/>
      <c r="CR7" s="743">
        <v>119</v>
      </c>
      <c r="CS7" s="744"/>
      <c r="CT7" s="744"/>
      <c r="CU7" s="744"/>
      <c r="CV7" s="745"/>
      <c r="CW7" s="743">
        <v>17</v>
      </c>
      <c r="CX7" s="744"/>
      <c r="CY7" s="744"/>
      <c r="CZ7" s="744"/>
      <c r="DA7" s="745"/>
      <c r="DB7" s="743" t="s">
        <v>530</v>
      </c>
      <c r="DC7" s="744"/>
      <c r="DD7" s="744"/>
      <c r="DE7" s="744"/>
      <c r="DF7" s="745"/>
      <c r="DG7" s="743" t="s">
        <v>530</v>
      </c>
      <c r="DH7" s="744"/>
      <c r="DI7" s="744"/>
      <c r="DJ7" s="744"/>
      <c r="DK7" s="745"/>
      <c r="DL7" s="743" t="s">
        <v>530</v>
      </c>
      <c r="DM7" s="744"/>
      <c r="DN7" s="744"/>
      <c r="DO7" s="744"/>
      <c r="DP7" s="745"/>
      <c r="DQ7" s="743" t="s">
        <v>530</v>
      </c>
      <c r="DR7" s="744"/>
      <c r="DS7" s="744"/>
      <c r="DT7" s="744"/>
      <c r="DU7" s="745"/>
      <c r="DV7" s="746"/>
      <c r="DW7" s="747"/>
      <c r="DX7" s="747"/>
      <c r="DY7" s="747"/>
      <c r="DZ7" s="748"/>
      <c r="EA7" s="234"/>
    </row>
    <row r="8" spans="1:131" s="235" customFormat="1" ht="26.25" customHeight="1" x14ac:dyDescent="0.15">
      <c r="A8" s="238">
        <v>2</v>
      </c>
      <c r="B8" s="749" t="s">
        <v>391</v>
      </c>
      <c r="C8" s="750"/>
      <c r="D8" s="750"/>
      <c r="E8" s="750"/>
      <c r="F8" s="750"/>
      <c r="G8" s="750"/>
      <c r="H8" s="750"/>
      <c r="I8" s="750"/>
      <c r="J8" s="750"/>
      <c r="K8" s="750"/>
      <c r="L8" s="750"/>
      <c r="M8" s="750"/>
      <c r="N8" s="750"/>
      <c r="O8" s="750"/>
      <c r="P8" s="751"/>
      <c r="Q8" s="752">
        <v>72</v>
      </c>
      <c r="R8" s="753"/>
      <c r="S8" s="753"/>
      <c r="T8" s="753"/>
      <c r="U8" s="753"/>
      <c r="V8" s="753">
        <v>0</v>
      </c>
      <c r="W8" s="753"/>
      <c r="X8" s="753"/>
      <c r="Y8" s="753"/>
      <c r="Z8" s="753"/>
      <c r="AA8" s="753">
        <v>72</v>
      </c>
      <c r="AB8" s="753"/>
      <c r="AC8" s="753"/>
      <c r="AD8" s="753"/>
      <c r="AE8" s="754"/>
      <c r="AF8" s="755">
        <v>72</v>
      </c>
      <c r="AG8" s="756"/>
      <c r="AH8" s="756"/>
      <c r="AI8" s="756"/>
      <c r="AJ8" s="757"/>
      <c r="AK8" s="758" t="s">
        <v>530</v>
      </c>
      <c r="AL8" s="759"/>
      <c r="AM8" s="759"/>
      <c r="AN8" s="759"/>
      <c r="AO8" s="759"/>
      <c r="AP8" s="759">
        <v>0</v>
      </c>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t="s">
        <v>603</v>
      </c>
      <c r="BS8" s="782" t="s">
        <v>602</v>
      </c>
      <c r="BT8" s="783"/>
      <c r="BU8" s="783"/>
      <c r="BV8" s="783"/>
      <c r="BW8" s="783"/>
      <c r="BX8" s="783"/>
      <c r="BY8" s="783"/>
      <c r="BZ8" s="783"/>
      <c r="CA8" s="783"/>
      <c r="CB8" s="783"/>
      <c r="CC8" s="783"/>
      <c r="CD8" s="783"/>
      <c r="CE8" s="783"/>
      <c r="CF8" s="783"/>
      <c r="CG8" s="784"/>
      <c r="CH8" s="785">
        <v>0</v>
      </c>
      <c r="CI8" s="786"/>
      <c r="CJ8" s="786"/>
      <c r="CK8" s="786"/>
      <c r="CL8" s="787"/>
      <c r="CM8" s="785">
        <v>79</v>
      </c>
      <c r="CN8" s="786"/>
      <c r="CO8" s="786"/>
      <c r="CP8" s="786"/>
      <c r="CQ8" s="787"/>
      <c r="CR8" s="785">
        <v>5</v>
      </c>
      <c r="CS8" s="786"/>
      <c r="CT8" s="786"/>
      <c r="CU8" s="786"/>
      <c r="CV8" s="787"/>
      <c r="CW8" s="785" t="s">
        <v>530</v>
      </c>
      <c r="CX8" s="786"/>
      <c r="CY8" s="786"/>
      <c r="CZ8" s="786"/>
      <c r="DA8" s="787"/>
      <c r="DB8" s="785" t="s">
        <v>530</v>
      </c>
      <c r="DC8" s="786"/>
      <c r="DD8" s="786"/>
      <c r="DE8" s="786"/>
      <c r="DF8" s="787"/>
      <c r="DG8" s="785" t="s">
        <v>530</v>
      </c>
      <c r="DH8" s="786"/>
      <c r="DI8" s="786"/>
      <c r="DJ8" s="786"/>
      <c r="DK8" s="787"/>
      <c r="DL8" s="785" t="s">
        <v>530</v>
      </c>
      <c r="DM8" s="786"/>
      <c r="DN8" s="786"/>
      <c r="DO8" s="786"/>
      <c r="DP8" s="787"/>
      <c r="DQ8" s="785" t="s">
        <v>530</v>
      </c>
      <c r="DR8" s="786"/>
      <c r="DS8" s="786"/>
      <c r="DT8" s="786"/>
      <c r="DU8" s="787"/>
      <c r="DV8" s="782"/>
      <c r="DW8" s="783"/>
      <c r="DX8" s="783"/>
      <c r="DY8" s="783"/>
      <c r="DZ8" s="788"/>
      <c r="EA8" s="234"/>
    </row>
    <row r="9" spans="1:131" s="235" customFormat="1" ht="26.25" customHeight="1" x14ac:dyDescent="0.15">
      <c r="A9" s="238">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34"/>
    </row>
    <row r="10" spans="1:131" s="235" customFormat="1" ht="26.25" customHeight="1" x14ac:dyDescent="0.15">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34"/>
    </row>
    <row r="11" spans="1:131" s="235" customFormat="1" ht="26.25" customHeight="1" x14ac:dyDescent="0.15">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34"/>
    </row>
    <row r="12" spans="1:131" s="235" customFormat="1" ht="26.25" customHeight="1" x14ac:dyDescent="0.15">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34"/>
    </row>
    <row r="13" spans="1:131" s="235" customFormat="1" ht="26.25" customHeight="1" x14ac:dyDescent="0.15">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x14ac:dyDescent="0.15">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x14ac:dyDescent="0.15">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x14ac:dyDescent="0.15">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x14ac:dyDescent="0.15">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x14ac:dyDescent="0.15">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x14ac:dyDescent="0.15">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x14ac:dyDescent="0.15">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x14ac:dyDescent="0.2">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x14ac:dyDescent="0.15">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392</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x14ac:dyDescent="0.2">
      <c r="A23" s="240" t="s">
        <v>393</v>
      </c>
      <c r="B23" s="789" t="s">
        <v>394</v>
      </c>
      <c r="C23" s="790"/>
      <c r="D23" s="790"/>
      <c r="E23" s="790"/>
      <c r="F23" s="790"/>
      <c r="G23" s="790"/>
      <c r="H23" s="790"/>
      <c r="I23" s="790"/>
      <c r="J23" s="790"/>
      <c r="K23" s="790"/>
      <c r="L23" s="790"/>
      <c r="M23" s="790"/>
      <c r="N23" s="790"/>
      <c r="O23" s="790"/>
      <c r="P23" s="791"/>
      <c r="Q23" s="792">
        <v>13477</v>
      </c>
      <c r="R23" s="793"/>
      <c r="S23" s="793"/>
      <c r="T23" s="793"/>
      <c r="U23" s="793"/>
      <c r="V23" s="793">
        <v>12397</v>
      </c>
      <c r="W23" s="793"/>
      <c r="X23" s="793"/>
      <c r="Y23" s="793"/>
      <c r="Z23" s="793"/>
      <c r="AA23" s="793">
        <v>1080</v>
      </c>
      <c r="AB23" s="793"/>
      <c r="AC23" s="793"/>
      <c r="AD23" s="793"/>
      <c r="AE23" s="794"/>
      <c r="AF23" s="795">
        <v>1065</v>
      </c>
      <c r="AG23" s="793"/>
      <c r="AH23" s="793"/>
      <c r="AI23" s="793"/>
      <c r="AJ23" s="796"/>
      <c r="AK23" s="797"/>
      <c r="AL23" s="798"/>
      <c r="AM23" s="798"/>
      <c r="AN23" s="798"/>
      <c r="AO23" s="798"/>
      <c r="AP23" s="793">
        <v>10616</v>
      </c>
      <c r="AQ23" s="793"/>
      <c r="AR23" s="793"/>
      <c r="AS23" s="793"/>
      <c r="AT23" s="793"/>
      <c r="AU23" s="809"/>
      <c r="AV23" s="809"/>
      <c r="AW23" s="809"/>
      <c r="AX23" s="809"/>
      <c r="AY23" s="810"/>
      <c r="AZ23" s="811" t="s">
        <v>133</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x14ac:dyDescent="0.15">
      <c r="A24" s="808" t="s">
        <v>395</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x14ac:dyDescent="0.2">
      <c r="A25" s="739" t="s">
        <v>396</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x14ac:dyDescent="0.15">
      <c r="A26" s="729" t="s">
        <v>373</v>
      </c>
      <c r="B26" s="730"/>
      <c r="C26" s="730"/>
      <c r="D26" s="730"/>
      <c r="E26" s="730"/>
      <c r="F26" s="730"/>
      <c r="G26" s="730"/>
      <c r="H26" s="730"/>
      <c r="I26" s="730"/>
      <c r="J26" s="730"/>
      <c r="K26" s="730"/>
      <c r="L26" s="730"/>
      <c r="M26" s="730"/>
      <c r="N26" s="730"/>
      <c r="O26" s="730"/>
      <c r="P26" s="731"/>
      <c r="Q26" s="725" t="s">
        <v>397</v>
      </c>
      <c r="R26" s="721"/>
      <c r="S26" s="721"/>
      <c r="T26" s="721"/>
      <c r="U26" s="722"/>
      <c r="V26" s="725" t="s">
        <v>398</v>
      </c>
      <c r="W26" s="721"/>
      <c r="X26" s="721"/>
      <c r="Y26" s="721"/>
      <c r="Z26" s="722"/>
      <c r="AA26" s="725" t="s">
        <v>399</v>
      </c>
      <c r="AB26" s="721"/>
      <c r="AC26" s="721"/>
      <c r="AD26" s="721"/>
      <c r="AE26" s="721"/>
      <c r="AF26" s="814" t="s">
        <v>400</v>
      </c>
      <c r="AG26" s="815"/>
      <c r="AH26" s="815"/>
      <c r="AI26" s="815"/>
      <c r="AJ26" s="816"/>
      <c r="AK26" s="721" t="s">
        <v>401</v>
      </c>
      <c r="AL26" s="721"/>
      <c r="AM26" s="721"/>
      <c r="AN26" s="721"/>
      <c r="AO26" s="722"/>
      <c r="AP26" s="725" t="s">
        <v>402</v>
      </c>
      <c r="AQ26" s="721"/>
      <c r="AR26" s="721"/>
      <c r="AS26" s="721"/>
      <c r="AT26" s="722"/>
      <c r="AU26" s="725" t="s">
        <v>403</v>
      </c>
      <c r="AV26" s="721"/>
      <c r="AW26" s="721"/>
      <c r="AX26" s="721"/>
      <c r="AY26" s="722"/>
      <c r="AZ26" s="725" t="s">
        <v>404</v>
      </c>
      <c r="BA26" s="721"/>
      <c r="BB26" s="721"/>
      <c r="BC26" s="721"/>
      <c r="BD26" s="722"/>
      <c r="BE26" s="725" t="s">
        <v>380</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x14ac:dyDescent="0.15">
      <c r="A28" s="242">
        <v>1</v>
      </c>
      <c r="B28" s="760" t="s">
        <v>405</v>
      </c>
      <c r="C28" s="761"/>
      <c r="D28" s="761"/>
      <c r="E28" s="761"/>
      <c r="F28" s="761"/>
      <c r="G28" s="761"/>
      <c r="H28" s="761"/>
      <c r="I28" s="761"/>
      <c r="J28" s="761"/>
      <c r="K28" s="761"/>
      <c r="L28" s="761"/>
      <c r="M28" s="761"/>
      <c r="N28" s="761"/>
      <c r="O28" s="761"/>
      <c r="P28" s="762"/>
      <c r="Q28" s="822">
        <v>3925</v>
      </c>
      <c r="R28" s="823"/>
      <c r="S28" s="823"/>
      <c r="T28" s="823"/>
      <c r="U28" s="823"/>
      <c r="V28" s="823">
        <v>3284</v>
      </c>
      <c r="W28" s="823"/>
      <c r="X28" s="823"/>
      <c r="Y28" s="823"/>
      <c r="Z28" s="823"/>
      <c r="AA28" s="823">
        <v>641</v>
      </c>
      <c r="AB28" s="823"/>
      <c r="AC28" s="823"/>
      <c r="AD28" s="823"/>
      <c r="AE28" s="824"/>
      <c r="AF28" s="825">
        <v>641</v>
      </c>
      <c r="AG28" s="823"/>
      <c r="AH28" s="823"/>
      <c r="AI28" s="823"/>
      <c r="AJ28" s="826"/>
      <c r="AK28" s="827">
        <v>231</v>
      </c>
      <c r="AL28" s="828"/>
      <c r="AM28" s="828"/>
      <c r="AN28" s="828"/>
      <c r="AO28" s="828"/>
      <c r="AP28" s="828" t="s">
        <v>530</v>
      </c>
      <c r="AQ28" s="828"/>
      <c r="AR28" s="828"/>
      <c r="AS28" s="828"/>
      <c r="AT28" s="828"/>
      <c r="AU28" s="828" t="s">
        <v>530</v>
      </c>
      <c r="AV28" s="828"/>
      <c r="AW28" s="828"/>
      <c r="AX28" s="828"/>
      <c r="AY28" s="828"/>
      <c r="AZ28" s="829" t="s">
        <v>530</v>
      </c>
      <c r="BA28" s="829"/>
      <c r="BB28" s="829"/>
      <c r="BC28" s="829"/>
      <c r="BD28" s="829"/>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x14ac:dyDescent="0.15">
      <c r="A29" s="242">
        <v>2</v>
      </c>
      <c r="B29" s="749" t="s">
        <v>406</v>
      </c>
      <c r="C29" s="750"/>
      <c r="D29" s="750"/>
      <c r="E29" s="750"/>
      <c r="F29" s="750"/>
      <c r="G29" s="750"/>
      <c r="H29" s="750"/>
      <c r="I29" s="750"/>
      <c r="J29" s="750"/>
      <c r="K29" s="750"/>
      <c r="L29" s="750"/>
      <c r="M29" s="750"/>
      <c r="N29" s="750"/>
      <c r="O29" s="750"/>
      <c r="P29" s="751"/>
      <c r="Q29" s="752">
        <v>3135</v>
      </c>
      <c r="R29" s="753"/>
      <c r="S29" s="753"/>
      <c r="T29" s="753"/>
      <c r="U29" s="753"/>
      <c r="V29" s="753">
        <v>2796</v>
      </c>
      <c r="W29" s="753"/>
      <c r="X29" s="753"/>
      <c r="Y29" s="753"/>
      <c r="Z29" s="753"/>
      <c r="AA29" s="753">
        <v>340</v>
      </c>
      <c r="AB29" s="753"/>
      <c r="AC29" s="753"/>
      <c r="AD29" s="753"/>
      <c r="AE29" s="754"/>
      <c r="AF29" s="755">
        <v>340</v>
      </c>
      <c r="AG29" s="756"/>
      <c r="AH29" s="756"/>
      <c r="AI29" s="756"/>
      <c r="AJ29" s="757"/>
      <c r="AK29" s="834">
        <v>409</v>
      </c>
      <c r="AL29" s="830"/>
      <c r="AM29" s="830"/>
      <c r="AN29" s="830"/>
      <c r="AO29" s="830"/>
      <c r="AP29" s="830" t="s">
        <v>530</v>
      </c>
      <c r="AQ29" s="830"/>
      <c r="AR29" s="830"/>
      <c r="AS29" s="830"/>
      <c r="AT29" s="830"/>
      <c r="AU29" s="830" t="s">
        <v>530</v>
      </c>
      <c r="AV29" s="830"/>
      <c r="AW29" s="830"/>
      <c r="AX29" s="830"/>
      <c r="AY29" s="830"/>
      <c r="AZ29" s="831" t="s">
        <v>530</v>
      </c>
      <c r="BA29" s="831"/>
      <c r="BB29" s="831"/>
      <c r="BC29" s="831"/>
      <c r="BD29" s="831"/>
      <c r="BE29" s="832"/>
      <c r="BF29" s="832"/>
      <c r="BG29" s="832"/>
      <c r="BH29" s="832"/>
      <c r="BI29" s="833"/>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x14ac:dyDescent="0.15">
      <c r="A30" s="242">
        <v>3</v>
      </c>
      <c r="B30" s="749" t="s">
        <v>407</v>
      </c>
      <c r="C30" s="750"/>
      <c r="D30" s="750"/>
      <c r="E30" s="750"/>
      <c r="F30" s="750"/>
      <c r="G30" s="750"/>
      <c r="H30" s="750"/>
      <c r="I30" s="750"/>
      <c r="J30" s="750"/>
      <c r="K30" s="750"/>
      <c r="L30" s="750"/>
      <c r="M30" s="750"/>
      <c r="N30" s="750"/>
      <c r="O30" s="750"/>
      <c r="P30" s="751"/>
      <c r="Q30" s="752">
        <v>19</v>
      </c>
      <c r="R30" s="753"/>
      <c r="S30" s="753"/>
      <c r="T30" s="753"/>
      <c r="U30" s="753"/>
      <c r="V30" s="753">
        <v>18</v>
      </c>
      <c r="W30" s="753"/>
      <c r="X30" s="753"/>
      <c r="Y30" s="753"/>
      <c r="Z30" s="753"/>
      <c r="AA30" s="753">
        <v>1</v>
      </c>
      <c r="AB30" s="753"/>
      <c r="AC30" s="753"/>
      <c r="AD30" s="753"/>
      <c r="AE30" s="754"/>
      <c r="AF30" s="755">
        <v>1</v>
      </c>
      <c r="AG30" s="756"/>
      <c r="AH30" s="756"/>
      <c r="AI30" s="756"/>
      <c r="AJ30" s="757"/>
      <c r="AK30" s="834">
        <v>1</v>
      </c>
      <c r="AL30" s="830"/>
      <c r="AM30" s="830"/>
      <c r="AN30" s="830"/>
      <c r="AO30" s="830"/>
      <c r="AP30" s="830" t="s">
        <v>530</v>
      </c>
      <c r="AQ30" s="830"/>
      <c r="AR30" s="830"/>
      <c r="AS30" s="830"/>
      <c r="AT30" s="830"/>
      <c r="AU30" s="830" t="s">
        <v>530</v>
      </c>
      <c r="AV30" s="830"/>
      <c r="AW30" s="830"/>
      <c r="AX30" s="830"/>
      <c r="AY30" s="830"/>
      <c r="AZ30" s="831" t="s">
        <v>530</v>
      </c>
      <c r="BA30" s="831"/>
      <c r="BB30" s="831"/>
      <c r="BC30" s="831"/>
      <c r="BD30" s="831"/>
      <c r="BE30" s="832"/>
      <c r="BF30" s="832"/>
      <c r="BG30" s="832"/>
      <c r="BH30" s="832"/>
      <c r="BI30" s="833"/>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x14ac:dyDescent="0.15">
      <c r="A31" s="242">
        <v>4</v>
      </c>
      <c r="B31" s="749" t="s">
        <v>408</v>
      </c>
      <c r="C31" s="750"/>
      <c r="D31" s="750"/>
      <c r="E31" s="750"/>
      <c r="F31" s="750"/>
      <c r="G31" s="750"/>
      <c r="H31" s="750"/>
      <c r="I31" s="750"/>
      <c r="J31" s="750"/>
      <c r="K31" s="750"/>
      <c r="L31" s="750"/>
      <c r="M31" s="750"/>
      <c r="N31" s="750"/>
      <c r="O31" s="750"/>
      <c r="P31" s="751"/>
      <c r="Q31" s="752">
        <v>406</v>
      </c>
      <c r="R31" s="753"/>
      <c r="S31" s="753"/>
      <c r="T31" s="753"/>
      <c r="U31" s="753"/>
      <c r="V31" s="753">
        <v>403</v>
      </c>
      <c r="W31" s="753"/>
      <c r="X31" s="753"/>
      <c r="Y31" s="753"/>
      <c r="Z31" s="753"/>
      <c r="AA31" s="753">
        <v>3</v>
      </c>
      <c r="AB31" s="753"/>
      <c r="AC31" s="753"/>
      <c r="AD31" s="753"/>
      <c r="AE31" s="754"/>
      <c r="AF31" s="755">
        <v>3</v>
      </c>
      <c r="AG31" s="756"/>
      <c r="AH31" s="756"/>
      <c r="AI31" s="756"/>
      <c r="AJ31" s="757"/>
      <c r="AK31" s="834">
        <v>101</v>
      </c>
      <c r="AL31" s="830"/>
      <c r="AM31" s="830"/>
      <c r="AN31" s="830"/>
      <c r="AO31" s="830"/>
      <c r="AP31" s="830" t="s">
        <v>530</v>
      </c>
      <c r="AQ31" s="830"/>
      <c r="AR31" s="830"/>
      <c r="AS31" s="830"/>
      <c r="AT31" s="830"/>
      <c r="AU31" s="830" t="s">
        <v>530</v>
      </c>
      <c r="AV31" s="830"/>
      <c r="AW31" s="830"/>
      <c r="AX31" s="830"/>
      <c r="AY31" s="830"/>
      <c r="AZ31" s="831" t="s">
        <v>530</v>
      </c>
      <c r="BA31" s="831"/>
      <c r="BB31" s="831"/>
      <c r="BC31" s="831"/>
      <c r="BD31" s="831"/>
      <c r="BE31" s="832"/>
      <c r="BF31" s="832"/>
      <c r="BG31" s="832"/>
      <c r="BH31" s="832"/>
      <c r="BI31" s="833"/>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x14ac:dyDescent="0.15">
      <c r="A32" s="242">
        <v>5</v>
      </c>
      <c r="B32" s="749" t="s">
        <v>409</v>
      </c>
      <c r="C32" s="750"/>
      <c r="D32" s="750"/>
      <c r="E32" s="750"/>
      <c r="F32" s="750"/>
      <c r="G32" s="750"/>
      <c r="H32" s="750"/>
      <c r="I32" s="750"/>
      <c r="J32" s="750"/>
      <c r="K32" s="750"/>
      <c r="L32" s="750"/>
      <c r="M32" s="750"/>
      <c r="N32" s="750"/>
      <c r="O32" s="750"/>
      <c r="P32" s="751"/>
      <c r="Q32" s="752">
        <v>404</v>
      </c>
      <c r="R32" s="753"/>
      <c r="S32" s="753"/>
      <c r="T32" s="753"/>
      <c r="U32" s="753"/>
      <c r="V32" s="753">
        <v>361</v>
      </c>
      <c r="W32" s="753"/>
      <c r="X32" s="753"/>
      <c r="Y32" s="753"/>
      <c r="Z32" s="753"/>
      <c r="AA32" s="753">
        <v>43</v>
      </c>
      <c r="AB32" s="753"/>
      <c r="AC32" s="753"/>
      <c r="AD32" s="753"/>
      <c r="AE32" s="754"/>
      <c r="AF32" s="755">
        <v>350</v>
      </c>
      <c r="AG32" s="756"/>
      <c r="AH32" s="756"/>
      <c r="AI32" s="756"/>
      <c r="AJ32" s="757"/>
      <c r="AK32" s="834">
        <v>6</v>
      </c>
      <c r="AL32" s="830"/>
      <c r="AM32" s="830"/>
      <c r="AN32" s="830"/>
      <c r="AO32" s="830"/>
      <c r="AP32" s="830">
        <v>1553</v>
      </c>
      <c r="AQ32" s="830"/>
      <c r="AR32" s="830"/>
      <c r="AS32" s="830"/>
      <c r="AT32" s="830"/>
      <c r="AU32" s="830">
        <v>9</v>
      </c>
      <c r="AV32" s="830"/>
      <c r="AW32" s="830"/>
      <c r="AX32" s="830"/>
      <c r="AY32" s="830"/>
      <c r="AZ32" s="831" t="s">
        <v>530</v>
      </c>
      <c r="BA32" s="831"/>
      <c r="BB32" s="831"/>
      <c r="BC32" s="831"/>
      <c r="BD32" s="831"/>
      <c r="BE32" s="832" t="s">
        <v>410</v>
      </c>
      <c r="BF32" s="832"/>
      <c r="BG32" s="832"/>
      <c r="BH32" s="832"/>
      <c r="BI32" s="833"/>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x14ac:dyDescent="0.15">
      <c r="A33" s="242">
        <v>6</v>
      </c>
      <c r="B33" s="749" t="s">
        <v>411</v>
      </c>
      <c r="C33" s="750"/>
      <c r="D33" s="750"/>
      <c r="E33" s="750"/>
      <c r="F33" s="750"/>
      <c r="G33" s="750"/>
      <c r="H33" s="750"/>
      <c r="I33" s="750"/>
      <c r="J33" s="750"/>
      <c r="K33" s="750"/>
      <c r="L33" s="750"/>
      <c r="M33" s="750"/>
      <c r="N33" s="750"/>
      <c r="O33" s="750"/>
      <c r="P33" s="751"/>
      <c r="Q33" s="752">
        <v>367</v>
      </c>
      <c r="R33" s="753"/>
      <c r="S33" s="753"/>
      <c r="T33" s="753"/>
      <c r="U33" s="753"/>
      <c r="V33" s="753">
        <v>328</v>
      </c>
      <c r="W33" s="753"/>
      <c r="X33" s="753"/>
      <c r="Y33" s="753"/>
      <c r="Z33" s="753"/>
      <c r="AA33" s="753">
        <v>39</v>
      </c>
      <c r="AB33" s="753"/>
      <c r="AC33" s="753"/>
      <c r="AD33" s="753"/>
      <c r="AE33" s="754"/>
      <c r="AF33" s="755">
        <v>20</v>
      </c>
      <c r="AG33" s="756"/>
      <c r="AH33" s="756"/>
      <c r="AI33" s="756"/>
      <c r="AJ33" s="757"/>
      <c r="AK33" s="834">
        <v>91</v>
      </c>
      <c r="AL33" s="830"/>
      <c r="AM33" s="830"/>
      <c r="AN33" s="830"/>
      <c r="AO33" s="830"/>
      <c r="AP33" s="830">
        <v>1590</v>
      </c>
      <c r="AQ33" s="830"/>
      <c r="AR33" s="830"/>
      <c r="AS33" s="830"/>
      <c r="AT33" s="830"/>
      <c r="AU33" s="830">
        <v>1211</v>
      </c>
      <c r="AV33" s="830"/>
      <c r="AW33" s="830"/>
      <c r="AX33" s="830"/>
      <c r="AY33" s="830"/>
      <c r="AZ33" s="831" t="s">
        <v>530</v>
      </c>
      <c r="BA33" s="831"/>
      <c r="BB33" s="831"/>
      <c r="BC33" s="831"/>
      <c r="BD33" s="831"/>
      <c r="BE33" s="832" t="s">
        <v>410</v>
      </c>
      <c r="BF33" s="832"/>
      <c r="BG33" s="832"/>
      <c r="BH33" s="832"/>
      <c r="BI33" s="833"/>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x14ac:dyDescent="0.15">
      <c r="A34" s="242">
        <v>7</v>
      </c>
      <c r="B34" s="749" t="s">
        <v>412</v>
      </c>
      <c r="C34" s="750"/>
      <c r="D34" s="750"/>
      <c r="E34" s="750"/>
      <c r="F34" s="750"/>
      <c r="G34" s="750"/>
      <c r="H34" s="750"/>
      <c r="I34" s="750"/>
      <c r="J34" s="750"/>
      <c r="K34" s="750"/>
      <c r="L34" s="750"/>
      <c r="M34" s="750"/>
      <c r="N34" s="750"/>
      <c r="O34" s="750"/>
      <c r="P34" s="751"/>
      <c r="Q34" s="752">
        <v>103</v>
      </c>
      <c r="R34" s="753"/>
      <c r="S34" s="753"/>
      <c r="T34" s="753"/>
      <c r="U34" s="753"/>
      <c r="V34" s="753">
        <v>64</v>
      </c>
      <c r="W34" s="753"/>
      <c r="X34" s="753"/>
      <c r="Y34" s="753"/>
      <c r="Z34" s="753"/>
      <c r="AA34" s="753">
        <v>39</v>
      </c>
      <c r="AB34" s="753"/>
      <c r="AC34" s="753"/>
      <c r="AD34" s="753"/>
      <c r="AE34" s="754"/>
      <c r="AF34" s="755">
        <v>39</v>
      </c>
      <c r="AG34" s="756"/>
      <c r="AH34" s="756"/>
      <c r="AI34" s="756"/>
      <c r="AJ34" s="757"/>
      <c r="AK34" s="834" t="s">
        <v>530</v>
      </c>
      <c r="AL34" s="830"/>
      <c r="AM34" s="830"/>
      <c r="AN34" s="830"/>
      <c r="AO34" s="830"/>
      <c r="AP34" s="830" t="s">
        <v>530</v>
      </c>
      <c r="AQ34" s="830"/>
      <c r="AR34" s="830"/>
      <c r="AS34" s="830"/>
      <c r="AT34" s="830"/>
      <c r="AU34" s="830" t="s">
        <v>530</v>
      </c>
      <c r="AV34" s="830"/>
      <c r="AW34" s="830"/>
      <c r="AX34" s="830"/>
      <c r="AY34" s="830"/>
      <c r="AZ34" s="831" t="s">
        <v>530</v>
      </c>
      <c r="BA34" s="831"/>
      <c r="BB34" s="831"/>
      <c r="BC34" s="831"/>
      <c r="BD34" s="831"/>
      <c r="BE34" s="832" t="s">
        <v>413</v>
      </c>
      <c r="BF34" s="832"/>
      <c r="BG34" s="832"/>
      <c r="BH34" s="832"/>
      <c r="BI34" s="833"/>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x14ac:dyDescent="0.15">
      <c r="A35" s="242">
        <v>8</v>
      </c>
      <c r="B35" s="749" t="s">
        <v>414</v>
      </c>
      <c r="C35" s="750"/>
      <c r="D35" s="750"/>
      <c r="E35" s="750"/>
      <c r="F35" s="750"/>
      <c r="G35" s="750"/>
      <c r="H35" s="750"/>
      <c r="I35" s="750"/>
      <c r="J35" s="750"/>
      <c r="K35" s="750"/>
      <c r="L35" s="750"/>
      <c r="M35" s="750"/>
      <c r="N35" s="750"/>
      <c r="O35" s="750"/>
      <c r="P35" s="751"/>
      <c r="Q35" s="752">
        <v>209</v>
      </c>
      <c r="R35" s="753"/>
      <c r="S35" s="753"/>
      <c r="T35" s="753"/>
      <c r="U35" s="753"/>
      <c r="V35" s="753">
        <v>204</v>
      </c>
      <c r="W35" s="753"/>
      <c r="X35" s="753"/>
      <c r="Y35" s="753"/>
      <c r="Z35" s="753"/>
      <c r="AA35" s="753">
        <v>5</v>
      </c>
      <c r="AB35" s="753"/>
      <c r="AC35" s="753"/>
      <c r="AD35" s="753"/>
      <c r="AE35" s="754"/>
      <c r="AF35" s="755">
        <v>5</v>
      </c>
      <c r="AG35" s="756"/>
      <c r="AH35" s="756"/>
      <c r="AI35" s="756"/>
      <c r="AJ35" s="757"/>
      <c r="AK35" s="834">
        <v>98</v>
      </c>
      <c r="AL35" s="830"/>
      <c r="AM35" s="830"/>
      <c r="AN35" s="830"/>
      <c r="AO35" s="830"/>
      <c r="AP35" s="830" t="s">
        <v>530</v>
      </c>
      <c r="AQ35" s="830"/>
      <c r="AR35" s="830"/>
      <c r="AS35" s="830"/>
      <c r="AT35" s="830"/>
      <c r="AU35" s="830" t="s">
        <v>530</v>
      </c>
      <c r="AV35" s="830"/>
      <c r="AW35" s="830"/>
      <c r="AX35" s="830"/>
      <c r="AY35" s="830"/>
      <c r="AZ35" s="831" t="s">
        <v>530</v>
      </c>
      <c r="BA35" s="831"/>
      <c r="BB35" s="831"/>
      <c r="BC35" s="831"/>
      <c r="BD35" s="831"/>
      <c r="BE35" s="832" t="s">
        <v>415</v>
      </c>
      <c r="BF35" s="832"/>
      <c r="BG35" s="832"/>
      <c r="BH35" s="832"/>
      <c r="BI35" s="833"/>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x14ac:dyDescent="0.15">
      <c r="A36" s="242">
        <v>9</v>
      </c>
      <c r="B36" s="749" t="s">
        <v>416</v>
      </c>
      <c r="C36" s="750"/>
      <c r="D36" s="750"/>
      <c r="E36" s="750"/>
      <c r="F36" s="750"/>
      <c r="G36" s="750"/>
      <c r="H36" s="750"/>
      <c r="I36" s="750"/>
      <c r="J36" s="750"/>
      <c r="K36" s="750"/>
      <c r="L36" s="750"/>
      <c r="M36" s="750"/>
      <c r="N36" s="750"/>
      <c r="O36" s="750"/>
      <c r="P36" s="751"/>
      <c r="Q36" s="752">
        <v>38</v>
      </c>
      <c r="R36" s="753"/>
      <c r="S36" s="753"/>
      <c r="T36" s="753"/>
      <c r="U36" s="753"/>
      <c r="V36" s="753">
        <v>37</v>
      </c>
      <c r="W36" s="753"/>
      <c r="X36" s="753"/>
      <c r="Y36" s="753"/>
      <c r="Z36" s="753"/>
      <c r="AA36" s="753">
        <v>2</v>
      </c>
      <c r="AB36" s="753"/>
      <c r="AC36" s="753"/>
      <c r="AD36" s="753"/>
      <c r="AE36" s="754"/>
      <c r="AF36" s="755">
        <v>2</v>
      </c>
      <c r="AG36" s="756"/>
      <c r="AH36" s="756"/>
      <c r="AI36" s="756"/>
      <c r="AJ36" s="757"/>
      <c r="AK36" s="834">
        <v>21</v>
      </c>
      <c r="AL36" s="830"/>
      <c r="AM36" s="830"/>
      <c r="AN36" s="830"/>
      <c r="AO36" s="830"/>
      <c r="AP36" s="830">
        <v>113</v>
      </c>
      <c r="AQ36" s="830"/>
      <c r="AR36" s="830"/>
      <c r="AS36" s="830"/>
      <c r="AT36" s="830"/>
      <c r="AU36" s="830">
        <v>113</v>
      </c>
      <c r="AV36" s="830"/>
      <c r="AW36" s="830"/>
      <c r="AX36" s="830"/>
      <c r="AY36" s="830"/>
      <c r="AZ36" s="831" t="s">
        <v>530</v>
      </c>
      <c r="BA36" s="831"/>
      <c r="BB36" s="831"/>
      <c r="BC36" s="831"/>
      <c r="BD36" s="831"/>
      <c r="BE36" s="832" t="s">
        <v>415</v>
      </c>
      <c r="BF36" s="832"/>
      <c r="BG36" s="832"/>
      <c r="BH36" s="832"/>
      <c r="BI36" s="833"/>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x14ac:dyDescent="0.15">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x14ac:dyDescent="0.15">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x14ac:dyDescent="0.15">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x14ac:dyDescent="0.15">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x14ac:dyDescent="0.15">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x14ac:dyDescent="0.15">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x14ac:dyDescent="0.15">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x14ac:dyDescent="0.15">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x14ac:dyDescent="0.15">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x14ac:dyDescent="0.15">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x14ac:dyDescent="0.15">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x14ac:dyDescent="0.15">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x14ac:dyDescent="0.15">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x14ac:dyDescent="0.15">
      <c r="A50" s="238">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x14ac:dyDescent="0.15">
      <c r="A51" s="238">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x14ac:dyDescent="0.15">
      <c r="A52" s="238">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x14ac:dyDescent="0.15">
      <c r="A53" s="238">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x14ac:dyDescent="0.15">
      <c r="A54" s="238">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x14ac:dyDescent="0.15">
      <c r="A55" s="238">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x14ac:dyDescent="0.15">
      <c r="A56" s="238">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x14ac:dyDescent="0.15">
      <c r="A57" s="238">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x14ac:dyDescent="0.15">
      <c r="A58" s="238">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x14ac:dyDescent="0.15">
      <c r="A59" s="238">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x14ac:dyDescent="0.15">
      <c r="A60" s="238">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x14ac:dyDescent="0.2">
      <c r="A61" s="238">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x14ac:dyDescent="0.15">
      <c r="A62" s="238">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417</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x14ac:dyDescent="0.2">
      <c r="A63" s="240" t="s">
        <v>393</v>
      </c>
      <c r="B63" s="789" t="s">
        <v>418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1401</v>
      </c>
      <c r="AG63" s="844"/>
      <c r="AH63" s="844"/>
      <c r="AI63" s="844"/>
      <c r="AJ63" s="845"/>
      <c r="AK63" s="846"/>
      <c r="AL63" s="841"/>
      <c r="AM63" s="841"/>
      <c r="AN63" s="841"/>
      <c r="AO63" s="841"/>
      <c r="AP63" s="844">
        <v>3256</v>
      </c>
      <c r="AQ63" s="844"/>
      <c r="AR63" s="844"/>
      <c r="AS63" s="844"/>
      <c r="AT63" s="844"/>
      <c r="AU63" s="844">
        <v>1334</v>
      </c>
      <c r="AV63" s="844"/>
      <c r="AW63" s="844"/>
      <c r="AX63" s="844"/>
      <c r="AY63" s="844"/>
      <c r="AZ63" s="848"/>
      <c r="BA63" s="848"/>
      <c r="BB63" s="848"/>
      <c r="BC63" s="848"/>
      <c r="BD63" s="848"/>
      <c r="BE63" s="849"/>
      <c r="BF63" s="849"/>
      <c r="BG63" s="849"/>
      <c r="BH63" s="849"/>
      <c r="BI63" s="850"/>
      <c r="BJ63" s="851" t="s">
        <v>419</v>
      </c>
      <c r="BK63" s="852"/>
      <c r="BL63" s="852"/>
      <c r="BM63" s="852"/>
      <c r="BN63" s="853"/>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x14ac:dyDescent="0.15">
      <c r="A66" s="729" t="s">
        <v>421</v>
      </c>
      <c r="B66" s="730"/>
      <c r="C66" s="730"/>
      <c r="D66" s="730"/>
      <c r="E66" s="730"/>
      <c r="F66" s="730"/>
      <c r="G66" s="730"/>
      <c r="H66" s="730"/>
      <c r="I66" s="730"/>
      <c r="J66" s="730"/>
      <c r="K66" s="730"/>
      <c r="L66" s="730"/>
      <c r="M66" s="730"/>
      <c r="N66" s="730"/>
      <c r="O66" s="730"/>
      <c r="P66" s="731"/>
      <c r="Q66" s="725" t="s">
        <v>422</v>
      </c>
      <c r="R66" s="721"/>
      <c r="S66" s="721"/>
      <c r="T66" s="721"/>
      <c r="U66" s="722"/>
      <c r="V66" s="725" t="s">
        <v>423</v>
      </c>
      <c r="W66" s="721"/>
      <c r="X66" s="721"/>
      <c r="Y66" s="721"/>
      <c r="Z66" s="722"/>
      <c r="AA66" s="725" t="s">
        <v>424</v>
      </c>
      <c r="AB66" s="721"/>
      <c r="AC66" s="721"/>
      <c r="AD66" s="721"/>
      <c r="AE66" s="722"/>
      <c r="AF66" s="854" t="s">
        <v>425</v>
      </c>
      <c r="AG66" s="815"/>
      <c r="AH66" s="815"/>
      <c r="AI66" s="815"/>
      <c r="AJ66" s="855"/>
      <c r="AK66" s="725" t="s">
        <v>426</v>
      </c>
      <c r="AL66" s="730"/>
      <c r="AM66" s="730"/>
      <c r="AN66" s="730"/>
      <c r="AO66" s="731"/>
      <c r="AP66" s="725" t="s">
        <v>402</v>
      </c>
      <c r="AQ66" s="721"/>
      <c r="AR66" s="721"/>
      <c r="AS66" s="721"/>
      <c r="AT66" s="722"/>
      <c r="AU66" s="725" t="s">
        <v>427</v>
      </c>
      <c r="AV66" s="721"/>
      <c r="AW66" s="721"/>
      <c r="AX66" s="721"/>
      <c r="AY66" s="722"/>
      <c r="AZ66" s="725" t="s">
        <v>380</v>
      </c>
      <c r="BA66" s="721"/>
      <c r="BB66" s="721"/>
      <c r="BC66" s="721"/>
      <c r="BD66" s="727"/>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595</v>
      </c>
      <c r="C68" s="870"/>
      <c r="D68" s="870"/>
      <c r="E68" s="870"/>
      <c r="F68" s="870"/>
      <c r="G68" s="870"/>
      <c r="H68" s="870"/>
      <c r="I68" s="870"/>
      <c r="J68" s="870"/>
      <c r="K68" s="870"/>
      <c r="L68" s="870"/>
      <c r="M68" s="870"/>
      <c r="N68" s="870"/>
      <c r="O68" s="870"/>
      <c r="P68" s="871"/>
      <c r="Q68" s="872">
        <v>3133</v>
      </c>
      <c r="R68" s="866"/>
      <c r="S68" s="866"/>
      <c r="T68" s="866"/>
      <c r="U68" s="866"/>
      <c r="V68" s="866">
        <v>3028</v>
      </c>
      <c r="W68" s="866"/>
      <c r="X68" s="866"/>
      <c r="Y68" s="866"/>
      <c r="Z68" s="866"/>
      <c r="AA68" s="866">
        <v>105</v>
      </c>
      <c r="AB68" s="866"/>
      <c r="AC68" s="866"/>
      <c r="AD68" s="866"/>
      <c r="AE68" s="866"/>
      <c r="AF68" s="866">
        <v>105</v>
      </c>
      <c r="AG68" s="866"/>
      <c r="AH68" s="866"/>
      <c r="AI68" s="866"/>
      <c r="AJ68" s="866"/>
      <c r="AK68" s="866">
        <v>70</v>
      </c>
      <c r="AL68" s="866"/>
      <c r="AM68" s="866"/>
      <c r="AN68" s="866"/>
      <c r="AO68" s="866"/>
      <c r="AP68" s="866">
        <v>2039</v>
      </c>
      <c r="AQ68" s="866"/>
      <c r="AR68" s="866"/>
      <c r="AS68" s="866"/>
      <c r="AT68" s="866"/>
      <c r="AU68" s="866">
        <v>1448</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596</v>
      </c>
      <c r="C69" s="874"/>
      <c r="D69" s="874"/>
      <c r="E69" s="874"/>
      <c r="F69" s="874"/>
      <c r="G69" s="874"/>
      <c r="H69" s="874"/>
      <c r="I69" s="874"/>
      <c r="J69" s="874"/>
      <c r="K69" s="874"/>
      <c r="L69" s="874"/>
      <c r="M69" s="874"/>
      <c r="N69" s="874"/>
      <c r="O69" s="874"/>
      <c r="P69" s="875"/>
      <c r="Q69" s="876">
        <v>576</v>
      </c>
      <c r="R69" s="830"/>
      <c r="S69" s="830"/>
      <c r="T69" s="830"/>
      <c r="U69" s="830"/>
      <c r="V69" s="830">
        <v>502</v>
      </c>
      <c r="W69" s="830"/>
      <c r="X69" s="830"/>
      <c r="Y69" s="830"/>
      <c r="Z69" s="830"/>
      <c r="AA69" s="830">
        <v>74</v>
      </c>
      <c r="AB69" s="830"/>
      <c r="AC69" s="830"/>
      <c r="AD69" s="830"/>
      <c r="AE69" s="830"/>
      <c r="AF69" s="830">
        <v>74</v>
      </c>
      <c r="AG69" s="830"/>
      <c r="AH69" s="830"/>
      <c r="AI69" s="830"/>
      <c r="AJ69" s="830"/>
      <c r="AK69" s="830" t="s">
        <v>530</v>
      </c>
      <c r="AL69" s="830"/>
      <c r="AM69" s="830"/>
      <c r="AN69" s="830"/>
      <c r="AO69" s="830"/>
      <c r="AP69" s="830">
        <v>2</v>
      </c>
      <c r="AQ69" s="830"/>
      <c r="AR69" s="830"/>
      <c r="AS69" s="830"/>
      <c r="AT69" s="830"/>
      <c r="AU69" s="830">
        <v>1</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597</v>
      </c>
      <c r="C70" s="874"/>
      <c r="D70" s="874"/>
      <c r="E70" s="874"/>
      <c r="F70" s="874"/>
      <c r="G70" s="874"/>
      <c r="H70" s="874"/>
      <c r="I70" s="874"/>
      <c r="J70" s="874"/>
      <c r="K70" s="874"/>
      <c r="L70" s="874"/>
      <c r="M70" s="874"/>
      <c r="N70" s="874"/>
      <c r="O70" s="874"/>
      <c r="P70" s="875"/>
      <c r="Q70" s="876">
        <v>267</v>
      </c>
      <c r="R70" s="830"/>
      <c r="S70" s="830"/>
      <c r="T70" s="830"/>
      <c r="U70" s="830"/>
      <c r="V70" s="830">
        <v>235</v>
      </c>
      <c r="W70" s="830"/>
      <c r="X70" s="830"/>
      <c r="Y70" s="830"/>
      <c r="Z70" s="830"/>
      <c r="AA70" s="830">
        <v>32</v>
      </c>
      <c r="AB70" s="830"/>
      <c r="AC70" s="830"/>
      <c r="AD70" s="830"/>
      <c r="AE70" s="830"/>
      <c r="AF70" s="830">
        <v>32</v>
      </c>
      <c r="AG70" s="830"/>
      <c r="AH70" s="830"/>
      <c r="AI70" s="830"/>
      <c r="AJ70" s="830"/>
      <c r="AK70" s="830" t="s">
        <v>530</v>
      </c>
      <c r="AL70" s="830"/>
      <c r="AM70" s="830"/>
      <c r="AN70" s="830"/>
      <c r="AO70" s="830"/>
      <c r="AP70" s="830" t="s">
        <v>530</v>
      </c>
      <c r="AQ70" s="830"/>
      <c r="AR70" s="830"/>
      <c r="AS70" s="830"/>
      <c r="AT70" s="830"/>
      <c r="AU70" s="830" t="s">
        <v>530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598</v>
      </c>
      <c r="C71" s="874"/>
      <c r="D71" s="874"/>
      <c r="E71" s="874"/>
      <c r="F71" s="874"/>
      <c r="G71" s="874"/>
      <c r="H71" s="874"/>
      <c r="I71" s="874"/>
      <c r="J71" s="874"/>
      <c r="K71" s="874"/>
      <c r="L71" s="874"/>
      <c r="M71" s="874"/>
      <c r="N71" s="874"/>
      <c r="O71" s="874"/>
      <c r="P71" s="875"/>
      <c r="Q71" s="876">
        <v>279696</v>
      </c>
      <c r="R71" s="830"/>
      <c r="S71" s="830"/>
      <c r="T71" s="830"/>
      <c r="U71" s="830"/>
      <c r="V71" s="830">
        <v>267445</v>
      </c>
      <c r="W71" s="830"/>
      <c r="X71" s="830"/>
      <c r="Y71" s="830"/>
      <c r="Z71" s="830"/>
      <c r="AA71" s="830">
        <v>12251</v>
      </c>
      <c r="AB71" s="830"/>
      <c r="AC71" s="830"/>
      <c r="AD71" s="830"/>
      <c r="AE71" s="830"/>
      <c r="AF71" s="830">
        <v>12251</v>
      </c>
      <c r="AG71" s="830"/>
      <c r="AH71" s="830"/>
      <c r="AI71" s="830"/>
      <c r="AJ71" s="830"/>
      <c r="AK71" s="830" t="s">
        <v>530</v>
      </c>
      <c r="AL71" s="830"/>
      <c r="AM71" s="830"/>
      <c r="AN71" s="830"/>
      <c r="AO71" s="830"/>
      <c r="AP71" s="830" t="s">
        <v>530</v>
      </c>
      <c r="AQ71" s="830"/>
      <c r="AR71" s="830"/>
      <c r="AS71" s="830"/>
      <c r="AT71" s="830"/>
      <c r="AU71" s="830" t="s">
        <v>530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599</v>
      </c>
      <c r="C72" s="874"/>
      <c r="D72" s="874"/>
      <c r="E72" s="874"/>
      <c r="F72" s="874"/>
      <c r="G72" s="874"/>
      <c r="H72" s="874"/>
      <c r="I72" s="874"/>
      <c r="J72" s="874"/>
      <c r="K72" s="874"/>
      <c r="L72" s="874"/>
      <c r="M72" s="874"/>
      <c r="N72" s="874"/>
      <c r="O72" s="874"/>
      <c r="P72" s="875"/>
      <c r="Q72" s="876">
        <v>61</v>
      </c>
      <c r="R72" s="830"/>
      <c r="S72" s="830"/>
      <c r="T72" s="830"/>
      <c r="U72" s="830"/>
      <c r="V72" s="830">
        <v>56</v>
      </c>
      <c r="W72" s="830"/>
      <c r="X72" s="830"/>
      <c r="Y72" s="830"/>
      <c r="Z72" s="830"/>
      <c r="AA72" s="830">
        <v>5</v>
      </c>
      <c r="AB72" s="830"/>
      <c r="AC72" s="830"/>
      <c r="AD72" s="830"/>
      <c r="AE72" s="830"/>
      <c r="AF72" s="830">
        <v>5</v>
      </c>
      <c r="AG72" s="830"/>
      <c r="AH72" s="830"/>
      <c r="AI72" s="830"/>
      <c r="AJ72" s="830"/>
      <c r="AK72" s="830" t="s">
        <v>530</v>
      </c>
      <c r="AL72" s="830"/>
      <c r="AM72" s="830"/>
      <c r="AN72" s="830"/>
      <c r="AO72" s="830"/>
      <c r="AP72" s="830" t="s">
        <v>530</v>
      </c>
      <c r="AQ72" s="830"/>
      <c r="AR72" s="830"/>
      <c r="AS72" s="830"/>
      <c r="AT72" s="830"/>
      <c r="AU72" s="830" t="s">
        <v>530</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600</v>
      </c>
      <c r="C73" s="874"/>
      <c r="D73" s="874"/>
      <c r="E73" s="874"/>
      <c r="F73" s="874"/>
      <c r="G73" s="874"/>
      <c r="H73" s="874"/>
      <c r="I73" s="874"/>
      <c r="J73" s="874"/>
      <c r="K73" s="874"/>
      <c r="L73" s="874"/>
      <c r="M73" s="874"/>
      <c r="N73" s="874"/>
      <c r="O73" s="874"/>
      <c r="P73" s="875"/>
      <c r="Q73" s="876">
        <v>6958</v>
      </c>
      <c r="R73" s="830"/>
      <c r="S73" s="830"/>
      <c r="T73" s="830"/>
      <c r="U73" s="830"/>
      <c r="V73" s="830">
        <v>6929</v>
      </c>
      <c r="W73" s="830"/>
      <c r="X73" s="830"/>
      <c r="Y73" s="830"/>
      <c r="Z73" s="830"/>
      <c r="AA73" s="830">
        <v>29</v>
      </c>
      <c r="AB73" s="830"/>
      <c r="AC73" s="830"/>
      <c r="AD73" s="830"/>
      <c r="AE73" s="830"/>
      <c r="AF73" s="830">
        <v>29</v>
      </c>
      <c r="AG73" s="830"/>
      <c r="AH73" s="830"/>
      <c r="AI73" s="830"/>
      <c r="AJ73" s="830"/>
      <c r="AK73" s="830">
        <v>90</v>
      </c>
      <c r="AL73" s="830"/>
      <c r="AM73" s="830"/>
      <c r="AN73" s="830"/>
      <c r="AO73" s="830"/>
      <c r="AP73" s="830" t="s">
        <v>530</v>
      </c>
      <c r="AQ73" s="830"/>
      <c r="AR73" s="830"/>
      <c r="AS73" s="830"/>
      <c r="AT73" s="830"/>
      <c r="AU73" s="830" t="s">
        <v>530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393</v>
      </c>
      <c r="B88" s="789" t="s">
        <v>428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12496</v>
      </c>
      <c r="AG88" s="844"/>
      <c r="AH88" s="844"/>
      <c r="AI88" s="844"/>
      <c r="AJ88" s="844"/>
      <c r="AK88" s="841"/>
      <c r="AL88" s="841"/>
      <c r="AM88" s="841"/>
      <c r="AN88" s="841"/>
      <c r="AO88" s="841"/>
      <c r="AP88" s="844">
        <v>2041</v>
      </c>
      <c r="AQ88" s="844"/>
      <c r="AR88" s="844"/>
      <c r="AS88" s="844"/>
      <c r="AT88" s="844"/>
      <c r="AU88" s="844">
        <v>1449</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789" t="s">
        <v>429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124</v>
      </c>
      <c r="CS102" s="852"/>
      <c r="CT102" s="852"/>
      <c r="CU102" s="852"/>
      <c r="CV102" s="891"/>
      <c r="CW102" s="890">
        <v>17</v>
      </c>
      <c r="CX102" s="852"/>
      <c r="CY102" s="852"/>
      <c r="CZ102" s="852"/>
      <c r="DA102" s="891"/>
      <c r="DB102" s="890" t="s">
        <v>530</v>
      </c>
      <c r="DC102" s="852"/>
      <c r="DD102" s="852"/>
      <c r="DE102" s="852"/>
      <c r="DF102" s="891"/>
      <c r="DG102" s="890" t="s">
        <v>530</v>
      </c>
      <c r="DH102" s="852"/>
      <c r="DI102" s="852"/>
      <c r="DJ102" s="852"/>
      <c r="DK102" s="891"/>
      <c r="DL102" s="890" t="s">
        <v>530</v>
      </c>
      <c r="DM102" s="852"/>
      <c r="DN102" s="852"/>
      <c r="DO102" s="852"/>
      <c r="DP102" s="891"/>
      <c r="DQ102" s="890" t="s">
        <v>530</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437</v>
      </c>
      <c r="AB109" s="893"/>
      <c r="AC109" s="893"/>
      <c r="AD109" s="893"/>
      <c r="AE109" s="894"/>
      <c r="AF109" s="892" t="s">
        <v>438</v>
      </c>
      <c r="AG109" s="893"/>
      <c r="AH109" s="893"/>
      <c r="AI109" s="893"/>
      <c r="AJ109" s="894"/>
      <c r="AK109" s="892" t="s">
        <v>310</v>
      </c>
      <c r="AL109" s="893"/>
      <c r="AM109" s="893"/>
      <c r="AN109" s="893"/>
      <c r="AO109" s="894"/>
      <c r="AP109" s="892" t="s">
        <v>439</v>
      </c>
      <c r="AQ109" s="893"/>
      <c r="AR109" s="893"/>
      <c r="AS109" s="893"/>
      <c r="AT109" s="895"/>
      <c r="AU109" s="912" t="s">
        <v>436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437</v>
      </c>
      <c r="BR109" s="893"/>
      <c r="BS109" s="893"/>
      <c r="BT109" s="893"/>
      <c r="BU109" s="894"/>
      <c r="BV109" s="892" t="s">
        <v>438</v>
      </c>
      <c r="BW109" s="893"/>
      <c r="BX109" s="893"/>
      <c r="BY109" s="893"/>
      <c r="BZ109" s="894"/>
      <c r="CA109" s="892" t="s">
        <v>310</v>
      </c>
      <c r="CB109" s="893"/>
      <c r="CC109" s="893"/>
      <c r="CD109" s="893"/>
      <c r="CE109" s="894"/>
      <c r="CF109" s="913" t="s">
        <v>439</v>
      </c>
      <c r="CG109" s="913"/>
      <c r="CH109" s="913"/>
      <c r="CI109" s="913"/>
      <c r="CJ109" s="913"/>
      <c r="CK109" s="892" t="s">
        <v>440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437</v>
      </c>
      <c r="DH109" s="893"/>
      <c r="DI109" s="893"/>
      <c r="DJ109" s="893"/>
      <c r="DK109" s="894"/>
      <c r="DL109" s="892" t="s">
        <v>438</v>
      </c>
      <c r="DM109" s="893"/>
      <c r="DN109" s="893"/>
      <c r="DO109" s="893"/>
      <c r="DP109" s="894"/>
      <c r="DQ109" s="892" t="s">
        <v>310</v>
      </c>
      <c r="DR109" s="893"/>
      <c r="DS109" s="893"/>
      <c r="DT109" s="893"/>
      <c r="DU109" s="894"/>
      <c r="DV109" s="892" t="s">
        <v>439</v>
      </c>
      <c r="DW109" s="893"/>
      <c r="DX109" s="893"/>
      <c r="DY109" s="893"/>
      <c r="DZ109" s="895"/>
    </row>
    <row r="110" spans="1:131" s="230" customFormat="1" ht="26.25" customHeight="1" x14ac:dyDescent="0.15">
      <c r="A110" s="896" t="s">
        <v>441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853916</v>
      </c>
      <c r="AB110" s="900"/>
      <c r="AC110" s="900"/>
      <c r="AD110" s="900"/>
      <c r="AE110" s="901"/>
      <c r="AF110" s="902">
        <v>930295</v>
      </c>
      <c r="AG110" s="900"/>
      <c r="AH110" s="900"/>
      <c r="AI110" s="900"/>
      <c r="AJ110" s="901"/>
      <c r="AK110" s="902">
        <v>999990</v>
      </c>
      <c r="AL110" s="900"/>
      <c r="AM110" s="900"/>
      <c r="AN110" s="900"/>
      <c r="AO110" s="901"/>
      <c r="AP110" s="903">
        <v>15.9</v>
      </c>
      <c r="AQ110" s="904"/>
      <c r="AR110" s="904"/>
      <c r="AS110" s="904"/>
      <c r="AT110" s="905"/>
      <c r="AU110" s="906" t="s">
        <v>75</v>
      </c>
      <c r="AV110" s="907"/>
      <c r="AW110" s="907"/>
      <c r="AX110" s="907"/>
      <c r="AY110" s="907"/>
      <c r="AZ110" s="929" t="s">
        <v>442</v>
      </c>
      <c r="BA110" s="897"/>
      <c r="BB110" s="897"/>
      <c r="BC110" s="897"/>
      <c r="BD110" s="897"/>
      <c r="BE110" s="897"/>
      <c r="BF110" s="897"/>
      <c r="BG110" s="897"/>
      <c r="BH110" s="897"/>
      <c r="BI110" s="897"/>
      <c r="BJ110" s="897"/>
      <c r="BK110" s="897"/>
      <c r="BL110" s="897"/>
      <c r="BM110" s="897"/>
      <c r="BN110" s="897"/>
      <c r="BO110" s="897"/>
      <c r="BP110" s="898"/>
      <c r="BQ110" s="930">
        <v>11195188</v>
      </c>
      <c r="BR110" s="931"/>
      <c r="BS110" s="931"/>
      <c r="BT110" s="931"/>
      <c r="BU110" s="931"/>
      <c r="BV110" s="931">
        <v>11252137</v>
      </c>
      <c r="BW110" s="931"/>
      <c r="BX110" s="931"/>
      <c r="BY110" s="931"/>
      <c r="BZ110" s="931"/>
      <c r="CA110" s="931">
        <v>10616307</v>
      </c>
      <c r="CB110" s="931"/>
      <c r="CC110" s="931"/>
      <c r="CD110" s="931"/>
      <c r="CE110" s="931"/>
      <c r="CF110" s="944">
        <v>168.5</v>
      </c>
      <c r="CG110" s="945"/>
      <c r="CH110" s="945"/>
      <c r="CI110" s="945"/>
      <c r="CJ110" s="945"/>
      <c r="CK110" s="946" t="s">
        <v>443</v>
      </c>
      <c r="CL110" s="947"/>
      <c r="CM110" s="929" t="s">
        <v>444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133</v>
      </c>
      <c r="DH110" s="931"/>
      <c r="DI110" s="931"/>
      <c r="DJ110" s="931"/>
      <c r="DK110" s="931"/>
      <c r="DL110" s="931" t="s">
        <v>445</v>
      </c>
      <c r="DM110" s="931"/>
      <c r="DN110" s="931"/>
      <c r="DO110" s="931"/>
      <c r="DP110" s="931"/>
      <c r="DQ110" s="931" t="s">
        <v>445</v>
      </c>
      <c r="DR110" s="931"/>
      <c r="DS110" s="931"/>
      <c r="DT110" s="931"/>
      <c r="DU110" s="931"/>
      <c r="DV110" s="932" t="s">
        <v>445</v>
      </c>
      <c r="DW110" s="932"/>
      <c r="DX110" s="932"/>
      <c r="DY110" s="932"/>
      <c r="DZ110" s="933"/>
    </row>
    <row r="111" spans="1:131" s="230" customFormat="1" ht="26.25" customHeight="1" x14ac:dyDescent="0.15">
      <c r="A111" s="934" t="s">
        <v>446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445</v>
      </c>
      <c r="AB111" s="938"/>
      <c r="AC111" s="938"/>
      <c r="AD111" s="938"/>
      <c r="AE111" s="939"/>
      <c r="AF111" s="940" t="s">
        <v>447</v>
      </c>
      <c r="AG111" s="938"/>
      <c r="AH111" s="938"/>
      <c r="AI111" s="938"/>
      <c r="AJ111" s="939"/>
      <c r="AK111" s="940" t="s">
        <v>133</v>
      </c>
      <c r="AL111" s="938"/>
      <c r="AM111" s="938"/>
      <c r="AN111" s="938"/>
      <c r="AO111" s="939"/>
      <c r="AP111" s="941" t="s">
        <v>447</v>
      </c>
      <c r="AQ111" s="942"/>
      <c r="AR111" s="942"/>
      <c r="AS111" s="942"/>
      <c r="AT111" s="943"/>
      <c r="AU111" s="908"/>
      <c r="AV111" s="909"/>
      <c r="AW111" s="909"/>
      <c r="AX111" s="909"/>
      <c r="AY111" s="909"/>
      <c r="AZ111" s="922" t="s">
        <v>448</v>
      </c>
      <c r="BA111" s="923"/>
      <c r="BB111" s="923"/>
      <c r="BC111" s="923"/>
      <c r="BD111" s="923"/>
      <c r="BE111" s="923"/>
      <c r="BF111" s="923"/>
      <c r="BG111" s="923"/>
      <c r="BH111" s="923"/>
      <c r="BI111" s="923"/>
      <c r="BJ111" s="923"/>
      <c r="BK111" s="923"/>
      <c r="BL111" s="923"/>
      <c r="BM111" s="923"/>
      <c r="BN111" s="923"/>
      <c r="BO111" s="923"/>
      <c r="BP111" s="924"/>
      <c r="BQ111" s="925" t="s">
        <v>133</v>
      </c>
      <c r="BR111" s="926"/>
      <c r="BS111" s="926"/>
      <c r="BT111" s="926"/>
      <c r="BU111" s="926"/>
      <c r="BV111" s="926" t="s">
        <v>447</v>
      </c>
      <c r="BW111" s="926"/>
      <c r="BX111" s="926"/>
      <c r="BY111" s="926"/>
      <c r="BZ111" s="926"/>
      <c r="CA111" s="926" t="s">
        <v>447</v>
      </c>
      <c r="CB111" s="926"/>
      <c r="CC111" s="926"/>
      <c r="CD111" s="926"/>
      <c r="CE111" s="926"/>
      <c r="CF111" s="920" t="s">
        <v>449</v>
      </c>
      <c r="CG111" s="921"/>
      <c r="CH111" s="921"/>
      <c r="CI111" s="921"/>
      <c r="CJ111" s="921"/>
      <c r="CK111" s="948"/>
      <c r="CL111" s="949"/>
      <c r="CM111" s="922" t="s">
        <v>450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447</v>
      </c>
      <c r="DH111" s="926"/>
      <c r="DI111" s="926"/>
      <c r="DJ111" s="926"/>
      <c r="DK111" s="926"/>
      <c r="DL111" s="926" t="s">
        <v>447</v>
      </c>
      <c r="DM111" s="926"/>
      <c r="DN111" s="926"/>
      <c r="DO111" s="926"/>
      <c r="DP111" s="926"/>
      <c r="DQ111" s="926" t="s">
        <v>447</v>
      </c>
      <c r="DR111" s="926"/>
      <c r="DS111" s="926"/>
      <c r="DT111" s="926"/>
      <c r="DU111" s="926"/>
      <c r="DV111" s="927" t="s">
        <v>447</v>
      </c>
      <c r="DW111" s="927"/>
      <c r="DX111" s="927"/>
      <c r="DY111" s="927"/>
      <c r="DZ111" s="928"/>
    </row>
    <row r="112" spans="1:131" s="230" customFormat="1" ht="26.25" customHeight="1" x14ac:dyDescent="0.15">
      <c r="A112" s="952" t="s">
        <v>451</v>
      </c>
      <c r="B112" s="953"/>
      <c r="C112" s="923" t="s">
        <v>452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449</v>
      </c>
      <c r="AB112" s="959"/>
      <c r="AC112" s="959"/>
      <c r="AD112" s="959"/>
      <c r="AE112" s="960"/>
      <c r="AF112" s="961" t="s">
        <v>449</v>
      </c>
      <c r="AG112" s="959"/>
      <c r="AH112" s="959"/>
      <c r="AI112" s="959"/>
      <c r="AJ112" s="960"/>
      <c r="AK112" s="961" t="s">
        <v>449</v>
      </c>
      <c r="AL112" s="959"/>
      <c r="AM112" s="959"/>
      <c r="AN112" s="959"/>
      <c r="AO112" s="960"/>
      <c r="AP112" s="962" t="s">
        <v>449</v>
      </c>
      <c r="AQ112" s="963"/>
      <c r="AR112" s="963"/>
      <c r="AS112" s="963"/>
      <c r="AT112" s="964"/>
      <c r="AU112" s="908"/>
      <c r="AV112" s="909"/>
      <c r="AW112" s="909"/>
      <c r="AX112" s="909"/>
      <c r="AY112" s="909"/>
      <c r="AZ112" s="922" t="s">
        <v>453</v>
      </c>
      <c r="BA112" s="923"/>
      <c r="BB112" s="923"/>
      <c r="BC112" s="923"/>
      <c r="BD112" s="923"/>
      <c r="BE112" s="923"/>
      <c r="BF112" s="923"/>
      <c r="BG112" s="923"/>
      <c r="BH112" s="923"/>
      <c r="BI112" s="923"/>
      <c r="BJ112" s="923"/>
      <c r="BK112" s="923"/>
      <c r="BL112" s="923"/>
      <c r="BM112" s="923"/>
      <c r="BN112" s="923"/>
      <c r="BO112" s="923"/>
      <c r="BP112" s="924"/>
      <c r="BQ112" s="925">
        <v>1903989</v>
      </c>
      <c r="BR112" s="926"/>
      <c r="BS112" s="926"/>
      <c r="BT112" s="926"/>
      <c r="BU112" s="926"/>
      <c r="BV112" s="926">
        <v>1630733</v>
      </c>
      <c r="BW112" s="926"/>
      <c r="BX112" s="926"/>
      <c r="BY112" s="926"/>
      <c r="BZ112" s="926"/>
      <c r="CA112" s="926">
        <v>1333719</v>
      </c>
      <c r="CB112" s="926"/>
      <c r="CC112" s="926"/>
      <c r="CD112" s="926"/>
      <c r="CE112" s="926"/>
      <c r="CF112" s="920">
        <v>21.2</v>
      </c>
      <c r="CG112" s="921"/>
      <c r="CH112" s="921"/>
      <c r="CI112" s="921"/>
      <c r="CJ112" s="921"/>
      <c r="CK112" s="948"/>
      <c r="CL112" s="949"/>
      <c r="CM112" s="922" t="s">
        <v>454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449</v>
      </c>
      <c r="DH112" s="926"/>
      <c r="DI112" s="926"/>
      <c r="DJ112" s="926"/>
      <c r="DK112" s="926"/>
      <c r="DL112" s="926" t="s">
        <v>449</v>
      </c>
      <c r="DM112" s="926"/>
      <c r="DN112" s="926"/>
      <c r="DO112" s="926"/>
      <c r="DP112" s="926"/>
      <c r="DQ112" s="926" t="s">
        <v>449</v>
      </c>
      <c r="DR112" s="926"/>
      <c r="DS112" s="926"/>
      <c r="DT112" s="926"/>
      <c r="DU112" s="926"/>
      <c r="DV112" s="927" t="s">
        <v>449</v>
      </c>
      <c r="DW112" s="927"/>
      <c r="DX112" s="927"/>
      <c r="DY112" s="927"/>
      <c r="DZ112" s="928"/>
    </row>
    <row r="113" spans="1:130" s="230" customFormat="1" ht="26.25" customHeight="1" x14ac:dyDescent="0.15">
      <c r="A113" s="954"/>
      <c r="B113" s="955"/>
      <c r="C113" s="923" t="s">
        <v>455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186118</v>
      </c>
      <c r="AB113" s="938"/>
      <c r="AC113" s="938"/>
      <c r="AD113" s="938"/>
      <c r="AE113" s="939"/>
      <c r="AF113" s="940">
        <v>183130</v>
      </c>
      <c r="AG113" s="938"/>
      <c r="AH113" s="938"/>
      <c r="AI113" s="938"/>
      <c r="AJ113" s="939"/>
      <c r="AK113" s="940">
        <v>173383</v>
      </c>
      <c r="AL113" s="938"/>
      <c r="AM113" s="938"/>
      <c r="AN113" s="938"/>
      <c r="AO113" s="939"/>
      <c r="AP113" s="941">
        <v>2.8</v>
      </c>
      <c r="AQ113" s="942"/>
      <c r="AR113" s="942"/>
      <c r="AS113" s="942"/>
      <c r="AT113" s="943"/>
      <c r="AU113" s="908"/>
      <c r="AV113" s="909"/>
      <c r="AW113" s="909"/>
      <c r="AX113" s="909"/>
      <c r="AY113" s="909"/>
      <c r="AZ113" s="922" t="s">
        <v>456</v>
      </c>
      <c r="BA113" s="923"/>
      <c r="BB113" s="923"/>
      <c r="BC113" s="923"/>
      <c r="BD113" s="923"/>
      <c r="BE113" s="923"/>
      <c r="BF113" s="923"/>
      <c r="BG113" s="923"/>
      <c r="BH113" s="923"/>
      <c r="BI113" s="923"/>
      <c r="BJ113" s="923"/>
      <c r="BK113" s="923"/>
      <c r="BL113" s="923"/>
      <c r="BM113" s="923"/>
      <c r="BN113" s="923"/>
      <c r="BO113" s="923"/>
      <c r="BP113" s="924"/>
      <c r="BQ113" s="925">
        <v>509798</v>
      </c>
      <c r="BR113" s="926"/>
      <c r="BS113" s="926"/>
      <c r="BT113" s="926"/>
      <c r="BU113" s="926"/>
      <c r="BV113" s="926">
        <v>716512</v>
      </c>
      <c r="BW113" s="926"/>
      <c r="BX113" s="926"/>
      <c r="BY113" s="926"/>
      <c r="BZ113" s="926"/>
      <c r="CA113" s="926">
        <v>1448542</v>
      </c>
      <c r="CB113" s="926"/>
      <c r="CC113" s="926"/>
      <c r="CD113" s="926"/>
      <c r="CE113" s="926"/>
      <c r="CF113" s="920">
        <v>23</v>
      </c>
      <c r="CG113" s="921"/>
      <c r="CH113" s="921"/>
      <c r="CI113" s="921"/>
      <c r="CJ113" s="921"/>
      <c r="CK113" s="948"/>
      <c r="CL113" s="949"/>
      <c r="CM113" s="922" t="s">
        <v>457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449</v>
      </c>
      <c r="DH113" s="959"/>
      <c r="DI113" s="959"/>
      <c r="DJ113" s="959"/>
      <c r="DK113" s="960"/>
      <c r="DL113" s="961" t="s">
        <v>449</v>
      </c>
      <c r="DM113" s="959"/>
      <c r="DN113" s="959"/>
      <c r="DO113" s="959"/>
      <c r="DP113" s="960"/>
      <c r="DQ113" s="961" t="s">
        <v>449</v>
      </c>
      <c r="DR113" s="959"/>
      <c r="DS113" s="959"/>
      <c r="DT113" s="959"/>
      <c r="DU113" s="960"/>
      <c r="DV113" s="962" t="s">
        <v>458</v>
      </c>
      <c r="DW113" s="963"/>
      <c r="DX113" s="963"/>
      <c r="DY113" s="963"/>
      <c r="DZ113" s="964"/>
    </row>
    <row r="114" spans="1:130" s="230" customFormat="1" ht="26.25" customHeight="1" x14ac:dyDescent="0.15">
      <c r="A114" s="954"/>
      <c r="B114" s="955"/>
      <c r="C114" s="923" t="s">
        <v>459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147186</v>
      </c>
      <c r="AB114" s="959"/>
      <c r="AC114" s="959"/>
      <c r="AD114" s="959"/>
      <c r="AE114" s="960"/>
      <c r="AF114" s="961">
        <v>127086</v>
      </c>
      <c r="AG114" s="959"/>
      <c r="AH114" s="959"/>
      <c r="AI114" s="959"/>
      <c r="AJ114" s="960"/>
      <c r="AK114" s="961">
        <v>116306</v>
      </c>
      <c r="AL114" s="959"/>
      <c r="AM114" s="959"/>
      <c r="AN114" s="959"/>
      <c r="AO114" s="960"/>
      <c r="AP114" s="962">
        <v>1.8</v>
      </c>
      <c r="AQ114" s="963"/>
      <c r="AR114" s="963"/>
      <c r="AS114" s="963"/>
      <c r="AT114" s="964"/>
      <c r="AU114" s="908"/>
      <c r="AV114" s="909"/>
      <c r="AW114" s="909"/>
      <c r="AX114" s="909"/>
      <c r="AY114" s="909"/>
      <c r="AZ114" s="922" t="s">
        <v>460</v>
      </c>
      <c r="BA114" s="923"/>
      <c r="BB114" s="923"/>
      <c r="BC114" s="923"/>
      <c r="BD114" s="923"/>
      <c r="BE114" s="923"/>
      <c r="BF114" s="923"/>
      <c r="BG114" s="923"/>
      <c r="BH114" s="923"/>
      <c r="BI114" s="923"/>
      <c r="BJ114" s="923"/>
      <c r="BK114" s="923"/>
      <c r="BL114" s="923"/>
      <c r="BM114" s="923"/>
      <c r="BN114" s="923"/>
      <c r="BO114" s="923"/>
      <c r="BP114" s="924"/>
      <c r="BQ114" s="925">
        <v>2219076</v>
      </c>
      <c r="BR114" s="926"/>
      <c r="BS114" s="926"/>
      <c r="BT114" s="926"/>
      <c r="BU114" s="926"/>
      <c r="BV114" s="926">
        <v>2161979</v>
      </c>
      <c r="BW114" s="926"/>
      <c r="BX114" s="926"/>
      <c r="BY114" s="926"/>
      <c r="BZ114" s="926"/>
      <c r="CA114" s="926">
        <v>2149954</v>
      </c>
      <c r="CB114" s="926"/>
      <c r="CC114" s="926"/>
      <c r="CD114" s="926"/>
      <c r="CE114" s="926"/>
      <c r="CF114" s="920">
        <v>34.1</v>
      </c>
      <c r="CG114" s="921"/>
      <c r="CH114" s="921"/>
      <c r="CI114" s="921"/>
      <c r="CJ114" s="921"/>
      <c r="CK114" s="948"/>
      <c r="CL114" s="949"/>
      <c r="CM114" s="922" t="s">
        <v>461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449</v>
      </c>
      <c r="DH114" s="959"/>
      <c r="DI114" s="959"/>
      <c r="DJ114" s="959"/>
      <c r="DK114" s="960"/>
      <c r="DL114" s="961" t="s">
        <v>449</v>
      </c>
      <c r="DM114" s="959"/>
      <c r="DN114" s="959"/>
      <c r="DO114" s="959"/>
      <c r="DP114" s="960"/>
      <c r="DQ114" s="961" t="s">
        <v>449</v>
      </c>
      <c r="DR114" s="959"/>
      <c r="DS114" s="959"/>
      <c r="DT114" s="959"/>
      <c r="DU114" s="960"/>
      <c r="DV114" s="962" t="s">
        <v>449</v>
      </c>
      <c r="DW114" s="963"/>
      <c r="DX114" s="963"/>
      <c r="DY114" s="963"/>
      <c r="DZ114" s="964"/>
    </row>
    <row r="115" spans="1:130" s="230" customFormat="1" ht="26.25" customHeight="1" x14ac:dyDescent="0.15">
      <c r="A115" s="954"/>
      <c r="B115" s="955"/>
      <c r="C115" s="923" t="s">
        <v>462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449</v>
      </c>
      <c r="AB115" s="938"/>
      <c r="AC115" s="938"/>
      <c r="AD115" s="938"/>
      <c r="AE115" s="939"/>
      <c r="AF115" s="940" t="s">
        <v>449</v>
      </c>
      <c r="AG115" s="938"/>
      <c r="AH115" s="938"/>
      <c r="AI115" s="938"/>
      <c r="AJ115" s="939"/>
      <c r="AK115" s="940" t="s">
        <v>449</v>
      </c>
      <c r="AL115" s="938"/>
      <c r="AM115" s="938"/>
      <c r="AN115" s="938"/>
      <c r="AO115" s="939"/>
      <c r="AP115" s="941" t="s">
        <v>449</v>
      </c>
      <c r="AQ115" s="942"/>
      <c r="AR115" s="942"/>
      <c r="AS115" s="942"/>
      <c r="AT115" s="943"/>
      <c r="AU115" s="908"/>
      <c r="AV115" s="909"/>
      <c r="AW115" s="909"/>
      <c r="AX115" s="909"/>
      <c r="AY115" s="909"/>
      <c r="AZ115" s="922" t="s">
        <v>463</v>
      </c>
      <c r="BA115" s="923"/>
      <c r="BB115" s="923"/>
      <c r="BC115" s="923"/>
      <c r="BD115" s="923"/>
      <c r="BE115" s="923"/>
      <c r="BF115" s="923"/>
      <c r="BG115" s="923"/>
      <c r="BH115" s="923"/>
      <c r="BI115" s="923"/>
      <c r="BJ115" s="923"/>
      <c r="BK115" s="923"/>
      <c r="BL115" s="923"/>
      <c r="BM115" s="923"/>
      <c r="BN115" s="923"/>
      <c r="BO115" s="923"/>
      <c r="BP115" s="924"/>
      <c r="BQ115" s="925" t="s">
        <v>458</v>
      </c>
      <c r="BR115" s="926"/>
      <c r="BS115" s="926"/>
      <c r="BT115" s="926"/>
      <c r="BU115" s="926"/>
      <c r="BV115" s="926" t="s">
        <v>449</v>
      </c>
      <c r="BW115" s="926"/>
      <c r="BX115" s="926"/>
      <c r="BY115" s="926"/>
      <c r="BZ115" s="926"/>
      <c r="CA115" s="926" t="s">
        <v>449</v>
      </c>
      <c r="CB115" s="926"/>
      <c r="CC115" s="926"/>
      <c r="CD115" s="926"/>
      <c r="CE115" s="926"/>
      <c r="CF115" s="920" t="s">
        <v>449</v>
      </c>
      <c r="CG115" s="921"/>
      <c r="CH115" s="921"/>
      <c r="CI115" s="921"/>
      <c r="CJ115" s="921"/>
      <c r="CK115" s="948"/>
      <c r="CL115" s="949"/>
      <c r="CM115" s="922" t="s">
        <v>464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449</v>
      </c>
      <c r="DH115" s="959"/>
      <c r="DI115" s="959"/>
      <c r="DJ115" s="959"/>
      <c r="DK115" s="960"/>
      <c r="DL115" s="961" t="s">
        <v>449</v>
      </c>
      <c r="DM115" s="959"/>
      <c r="DN115" s="959"/>
      <c r="DO115" s="959"/>
      <c r="DP115" s="960"/>
      <c r="DQ115" s="961" t="s">
        <v>449</v>
      </c>
      <c r="DR115" s="959"/>
      <c r="DS115" s="959"/>
      <c r="DT115" s="959"/>
      <c r="DU115" s="960"/>
      <c r="DV115" s="962" t="s">
        <v>449</v>
      </c>
      <c r="DW115" s="963"/>
      <c r="DX115" s="963"/>
      <c r="DY115" s="963"/>
      <c r="DZ115" s="964"/>
    </row>
    <row r="116" spans="1:130" s="230" customFormat="1" ht="26.25" customHeight="1" x14ac:dyDescent="0.15">
      <c r="A116" s="956"/>
      <c r="B116" s="957"/>
      <c r="C116" s="965" t="s">
        <v>465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449</v>
      </c>
      <c r="AB116" s="959"/>
      <c r="AC116" s="959"/>
      <c r="AD116" s="959"/>
      <c r="AE116" s="960"/>
      <c r="AF116" s="961" t="s">
        <v>449</v>
      </c>
      <c r="AG116" s="959"/>
      <c r="AH116" s="959"/>
      <c r="AI116" s="959"/>
      <c r="AJ116" s="960"/>
      <c r="AK116" s="961" t="s">
        <v>449</v>
      </c>
      <c r="AL116" s="959"/>
      <c r="AM116" s="959"/>
      <c r="AN116" s="959"/>
      <c r="AO116" s="960"/>
      <c r="AP116" s="962" t="s">
        <v>449</v>
      </c>
      <c r="AQ116" s="963"/>
      <c r="AR116" s="963"/>
      <c r="AS116" s="963"/>
      <c r="AT116" s="964"/>
      <c r="AU116" s="908"/>
      <c r="AV116" s="909"/>
      <c r="AW116" s="909"/>
      <c r="AX116" s="909"/>
      <c r="AY116" s="909"/>
      <c r="AZ116" s="967" t="s">
        <v>466</v>
      </c>
      <c r="BA116" s="968"/>
      <c r="BB116" s="968"/>
      <c r="BC116" s="968"/>
      <c r="BD116" s="968"/>
      <c r="BE116" s="968"/>
      <c r="BF116" s="968"/>
      <c r="BG116" s="968"/>
      <c r="BH116" s="968"/>
      <c r="BI116" s="968"/>
      <c r="BJ116" s="968"/>
      <c r="BK116" s="968"/>
      <c r="BL116" s="968"/>
      <c r="BM116" s="968"/>
      <c r="BN116" s="968"/>
      <c r="BO116" s="968"/>
      <c r="BP116" s="969"/>
      <c r="BQ116" s="925" t="s">
        <v>449</v>
      </c>
      <c r="BR116" s="926"/>
      <c r="BS116" s="926"/>
      <c r="BT116" s="926"/>
      <c r="BU116" s="926"/>
      <c r="BV116" s="926" t="s">
        <v>449</v>
      </c>
      <c r="BW116" s="926"/>
      <c r="BX116" s="926"/>
      <c r="BY116" s="926"/>
      <c r="BZ116" s="926"/>
      <c r="CA116" s="926" t="s">
        <v>447</v>
      </c>
      <c r="CB116" s="926"/>
      <c r="CC116" s="926"/>
      <c r="CD116" s="926"/>
      <c r="CE116" s="926"/>
      <c r="CF116" s="920" t="s">
        <v>449</v>
      </c>
      <c r="CG116" s="921"/>
      <c r="CH116" s="921"/>
      <c r="CI116" s="921"/>
      <c r="CJ116" s="921"/>
      <c r="CK116" s="948"/>
      <c r="CL116" s="949"/>
      <c r="CM116" s="922" t="s">
        <v>467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449</v>
      </c>
      <c r="DH116" s="959"/>
      <c r="DI116" s="959"/>
      <c r="DJ116" s="959"/>
      <c r="DK116" s="960"/>
      <c r="DL116" s="961" t="s">
        <v>449</v>
      </c>
      <c r="DM116" s="959"/>
      <c r="DN116" s="959"/>
      <c r="DO116" s="959"/>
      <c r="DP116" s="960"/>
      <c r="DQ116" s="961" t="s">
        <v>449</v>
      </c>
      <c r="DR116" s="959"/>
      <c r="DS116" s="959"/>
      <c r="DT116" s="959"/>
      <c r="DU116" s="960"/>
      <c r="DV116" s="962" t="s">
        <v>449</v>
      </c>
      <c r="DW116" s="963"/>
      <c r="DX116" s="963"/>
      <c r="DY116" s="963"/>
      <c r="DZ116" s="964"/>
    </row>
    <row r="117" spans="1:130" s="230" customFormat="1" ht="26.25" customHeight="1" x14ac:dyDescent="0.15">
      <c r="A117" s="912" t="s">
        <v>189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468</v>
      </c>
      <c r="Z117" s="894"/>
      <c r="AA117" s="978">
        <v>1187220</v>
      </c>
      <c r="AB117" s="979"/>
      <c r="AC117" s="979"/>
      <c r="AD117" s="979"/>
      <c r="AE117" s="980"/>
      <c r="AF117" s="981">
        <v>1240511</v>
      </c>
      <c r="AG117" s="979"/>
      <c r="AH117" s="979"/>
      <c r="AI117" s="979"/>
      <c r="AJ117" s="980"/>
      <c r="AK117" s="981">
        <v>1289679</v>
      </c>
      <c r="AL117" s="979"/>
      <c r="AM117" s="979"/>
      <c r="AN117" s="979"/>
      <c r="AO117" s="980"/>
      <c r="AP117" s="982"/>
      <c r="AQ117" s="983"/>
      <c r="AR117" s="983"/>
      <c r="AS117" s="983"/>
      <c r="AT117" s="984"/>
      <c r="AU117" s="908"/>
      <c r="AV117" s="909"/>
      <c r="AW117" s="909"/>
      <c r="AX117" s="909"/>
      <c r="AY117" s="909"/>
      <c r="AZ117" s="974" t="s">
        <v>469</v>
      </c>
      <c r="BA117" s="975"/>
      <c r="BB117" s="975"/>
      <c r="BC117" s="975"/>
      <c r="BD117" s="975"/>
      <c r="BE117" s="975"/>
      <c r="BF117" s="975"/>
      <c r="BG117" s="975"/>
      <c r="BH117" s="975"/>
      <c r="BI117" s="975"/>
      <c r="BJ117" s="975"/>
      <c r="BK117" s="975"/>
      <c r="BL117" s="975"/>
      <c r="BM117" s="975"/>
      <c r="BN117" s="975"/>
      <c r="BO117" s="975"/>
      <c r="BP117" s="976"/>
      <c r="BQ117" s="925" t="s">
        <v>133</v>
      </c>
      <c r="BR117" s="926"/>
      <c r="BS117" s="926"/>
      <c r="BT117" s="926"/>
      <c r="BU117" s="926"/>
      <c r="BV117" s="926" t="s">
        <v>470</v>
      </c>
      <c r="BW117" s="926"/>
      <c r="BX117" s="926"/>
      <c r="BY117" s="926"/>
      <c r="BZ117" s="926"/>
      <c r="CA117" s="926" t="s">
        <v>471</v>
      </c>
      <c r="CB117" s="926"/>
      <c r="CC117" s="926"/>
      <c r="CD117" s="926"/>
      <c r="CE117" s="926"/>
      <c r="CF117" s="920" t="s">
        <v>471</v>
      </c>
      <c r="CG117" s="921"/>
      <c r="CH117" s="921"/>
      <c r="CI117" s="921"/>
      <c r="CJ117" s="921"/>
      <c r="CK117" s="948"/>
      <c r="CL117" s="949"/>
      <c r="CM117" s="922" t="s">
        <v>472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419</v>
      </c>
      <c r="DH117" s="959"/>
      <c r="DI117" s="959"/>
      <c r="DJ117" s="959"/>
      <c r="DK117" s="960"/>
      <c r="DL117" s="961" t="s">
        <v>473</v>
      </c>
      <c r="DM117" s="959"/>
      <c r="DN117" s="959"/>
      <c r="DO117" s="959"/>
      <c r="DP117" s="960"/>
      <c r="DQ117" s="961" t="s">
        <v>133</v>
      </c>
      <c r="DR117" s="959"/>
      <c r="DS117" s="959"/>
      <c r="DT117" s="959"/>
      <c r="DU117" s="960"/>
      <c r="DV117" s="962" t="s">
        <v>471</v>
      </c>
      <c r="DW117" s="963"/>
      <c r="DX117" s="963"/>
      <c r="DY117" s="963"/>
      <c r="DZ117" s="964"/>
    </row>
    <row r="118" spans="1:130" s="230" customFormat="1" ht="26.25" customHeight="1" x14ac:dyDescent="0.15">
      <c r="A118" s="912" t="s">
        <v>440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437</v>
      </c>
      <c r="AB118" s="893"/>
      <c r="AC118" s="893"/>
      <c r="AD118" s="893"/>
      <c r="AE118" s="894"/>
      <c r="AF118" s="892" t="s">
        <v>438</v>
      </c>
      <c r="AG118" s="893"/>
      <c r="AH118" s="893"/>
      <c r="AI118" s="893"/>
      <c r="AJ118" s="894"/>
      <c r="AK118" s="892" t="s">
        <v>310</v>
      </c>
      <c r="AL118" s="893"/>
      <c r="AM118" s="893"/>
      <c r="AN118" s="893"/>
      <c r="AO118" s="894"/>
      <c r="AP118" s="970" t="s">
        <v>439</v>
      </c>
      <c r="AQ118" s="971"/>
      <c r="AR118" s="971"/>
      <c r="AS118" s="971"/>
      <c r="AT118" s="972"/>
      <c r="AU118" s="908"/>
      <c r="AV118" s="909"/>
      <c r="AW118" s="909"/>
      <c r="AX118" s="909"/>
      <c r="AY118" s="909"/>
      <c r="AZ118" s="973" t="s">
        <v>474</v>
      </c>
      <c r="BA118" s="965"/>
      <c r="BB118" s="965"/>
      <c r="BC118" s="965"/>
      <c r="BD118" s="965"/>
      <c r="BE118" s="965"/>
      <c r="BF118" s="965"/>
      <c r="BG118" s="965"/>
      <c r="BH118" s="965"/>
      <c r="BI118" s="965"/>
      <c r="BJ118" s="965"/>
      <c r="BK118" s="965"/>
      <c r="BL118" s="965"/>
      <c r="BM118" s="965"/>
      <c r="BN118" s="965"/>
      <c r="BO118" s="965"/>
      <c r="BP118" s="966"/>
      <c r="BQ118" s="999" t="s">
        <v>471</v>
      </c>
      <c r="BR118" s="1000"/>
      <c r="BS118" s="1000"/>
      <c r="BT118" s="1000"/>
      <c r="BU118" s="1000"/>
      <c r="BV118" s="1000" t="s">
        <v>475</v>
      </c>
      <c r="BW118" s="1000"/>
      <c r="BX118" s="1000"/>
      <c r="BY118" s="1000"/>
      <c r="BZ118" s="1000"/>
      <c r="CA118" s="1000" t="s">
        <v>419</v>
      </c>
      <c r="CB118" s="1000"/>
      <c r="CC118" s="1000"/>
      <c r="CD118" s="1000"/>
      <c r="CE118" s="1000"/>
      <c r="CF118" s="920" t="s">
        <v>419</v>
      </c>
      <c r="CG118" s="921"/>
      <c r="CH118" s="921"/>
      <c r="CI118" s="921"/>
      <c r="CJ118" s="921"/>
      <c r="CK118" s="948"/>
      <c r="CL118" s="949"/>
      <c r="CM118" s="922" t="s">
        <v>476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133</v>
      </c>
      <c r="DH118" s="959"/>
      <c r="DI118" s="959"/>
      <c r="DJ118" s="959"/>
      <c r="DK118" s="960"/>
      <c r="DL118" s="961" t="s">
        <v>133</v>
      </c>
      <c r="DM118" s="959"/>
      <c r="DN118" s="959"/>
      <c r="DO118" s="959"/>
      <c r="DP118" s="960"/>
      <c r="DQ118" s="961" t="s">
        <v>419</v>
      </c>
      <c r="DR118" s="959"/>
      <c r="DS118" s="959"/>
      <c r="DT118" s="959"/>
      <c r="DU118" s="960"/>
      <c r="DV118" s="962" t="s">
        <v>133</v>
      </c>
      <c r="DW118" s="963"/>
      <c r="DX118" s="963"/>
      <c r="DY118" s="963"/>
      <c r="DZ118" s="964"/>
    </row>
    <row r="119" spans="1:130" s="230" customFormat="1" ht="26.25" customHeight="1" x14ac:dyDescent="0.15">
      <c r="A119" s="1062" t="s">
        <v>443</v>
      </c>
      <c r="B119" s="947"/>
      <c r="C119" s="929" t="s">
        <v>444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473</v>
      </c>
      <c r="AB119" s="900"/>
      <c r="AC119" s="900"/>
      <c r="AD119" s="900"/>
      <c r="AE119" s="901"/>
      <c r="AF119" s="902" t="s">
        <v>471</v>
      </c>
      <c r="AG119" s="900"/>
      <c r="AH119" s="900"/>
      <c r="AI119" s="900"/>
      <c r="AJ119" s="901"/>
      <c r="AK119" s="902" t="s">
        <v>471</v>
      </c>
      <c r="AL119" s="900"/>
      <c r="AM119" s="900"/>
      <c r="AN119" s="900"/>
      <c r="AO119" s="901"/>
      <c r="AP119" s="903" t="s">
        <v>419</v>
      </c>
      <c r="AQ119" s="904"/>
      <c r="AR119" s="904"/>
      <c r="AS119" s="904"/>
      <c r="AT119" s="905"/>
      <c r="AU119" s="910"/>
      <c r="AV119" s="911"/>
      <c r="AW119" s="911"/>
      <c r="AX119" s="911"/>
      <c r="AY119" s="911"/>
      <c r="AZ119" s="251" t="s">
        <v>189</v>
      </c>
      <c r="BA119" s="251"/>
      <c r="BB119" s="251"/>
      <c r="BC119" s="251"/>
      <c r="BD119" s="251"/>
      <c r="BE119" s="251"/>
      <c r="BF119" s="251"/>
      <c r="BG119" s="251"/>
      <c r="BH119" s="251"/>
      <c r="BI119" s="251"/>
      <c r="BJ119" s="251"/>
      <c r="BK119" s="251"/>
      <c r="BL119" s="251"/>
      <c r="BM119" s="251"/>
      <c r="BN119" s="251"/>
      <c r="BO119" s="977" t="s">
        <v>477</v>
      </c>
      <c r="BP119" s="1005"/>
      <c r="BQ119" s="999">
        <v>15828051</v>
      </c>
      <c r="BR119" s="1000"/>
      <c r="BS119" s="1000"/>
      <c r="BT119" s="1000"/>
      <c r="BU119" s="1000"/>
      <c r="BV119" s="1000">
        <v>15761361</v>
      </c>
      <c r="BW119" s="1000"/>
      <c r="BX119" s="1000"/>
      <c r="BY119" s="1000"/>
      <c r="BZ119" s="1000"/>
      <c r="CA119" s="1000">
        <v>15548522</v>
      </c>
      <c r="CB119" s="1000"/>
      <c r="CC119" s="1000"/>
      <c r="CD119" s="1000"/>
      <c r="CE119" s="1000"/>
      <c r="CF119" s="1001"/>
      <c r="CG119" s="1002"/>
      <c r="CH119" s="1002"/>
      <c r="CI119" s="1002"/>
      <c r="CJ119" s="1003"/>
      <c r="CK119" s="950"/>
      <c r="CL119" s="951"/>
      <c r="CM119" s="973" t="s">
        <v>478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419</v>
      </c>
      <c r="DH119" s="986"/>
      <c r="DI119" s="986"/>
      <c r="DJ119" s="986"/>
      <c r="DK119" s="987"/>
      <c r="DL119" s="985" t="s">
        <v>419</v>
      </c>
      <c r="DM119" s="986"/>
      <c r="DN119" s="986"/>
      <c r="DO119" s="986"/>
      <c r="DP119" s="987"/>
      <c r="DQ119" s="985" t="s">
        <v>133</v>
      </c>
      <c r="DR119" s="986"/>
      <c r="DS119" s="986"/>
      <c r="DT119" s="986"/>
      <c r="DU119" s="987"/>
      <c r="DV119" s="988" t="s">
        <v>479</v>
      </c>
      <c r="DW119" s="989"/>
      <c r="DX119" s="989"/>
      <c r="DY119" s="989"/>
      <c r="DZ119" s="990"/>
    </row>
    <row r="120" spans="1:130" s="230" customFormat="1" ht="26.25" customHeight="1" x14ac:dyDescent="0.15">
      <c r="A120" s="1063"/>
      <c r="B120" s="949"/>
      <c r="C120" s="922" t="s">
        <v>450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473</v>
      </c>
      <c r="AB120" s="959"/>
      <c r="AC120" s="959"/>
      <c r="AD120" s="959"/>
      <c r="AE120" s="960"/>
      <c r="AF120" s="961" t="s">
        <v>133</v>
      </c>
      <c r="AG120" s="959"/>
      <c r="AH120" s="959"/>
      <c r="AI120" s="959"/>
      <c r="AJ120" s="960"/>
      <c r="AK120" s="961" t="s">
        <v>133</v>
      </c>
      <c r="AL120" s="959"/>
      <c r="AM120" s="959"/>
      <c r="AN120" s="959"/>
      <c r="AO120" s="960"/>
      <c r="AP120" s="962" t="s">
        <v>419</v>
      </c>
      <c r="AQ120" s="963"/>
      <c r="AR120" s="963"/>
      <c r="AS120" s="963"/>
      <c r="AT120" s="964"/>
      <c r="AU120" s="991" t="s">
        <v>480</v>
      </c>
      <c r="AV120" s="992"/>
      <c r="AW120" s="992"/>
      <c r="AX120" s="992"/>
      <c r="AY120" s="993"/>
      <c r="AZ120" s="929" t="s">
        <v>481</v>
      </c>
      <c r="BA120" s="897"/>
      <c r="BB120" s="897"/>
      <c r="BC120" s="897"/>
      <c r="BD120" s="897"/>
      <c r="BE120" s="897"/>
      <c r="BF120" s="897"/>
      <c r="BG120" s="897"/>
      <c r="BH120" s="897"/>
      <c r="BI120" s="897"/>
      <c r="BJ120" s="897"/>
      <c r="BK120" s="897"/>
      <c r="BL120" s="897"/>
      <c r="BM120" s="897"/>
      <c r="BN120" s="897"/>
      <c r="BO120" s="897"/>
      <c r="BP120" s="898"/>
      <c r="BQ120" s="930">
        <v>3101648</v>
      </c>
      <c r="BR120" s="931"/>
      <c r="BS120" s="931"/>
      <c r="BT120" s="931"/>
      <c r="BU120" s="931"/>
      <c r="BV120" s="931">
        <v>4201259</v>
      </c>
      <c r="BW120" s="931"/>
      <c r="BX120" s="931"/>
      <c r="BY120" s="931"/>
      <c r="BZ120" s="931"/>
      <c r="CA120" s="931">
        <v>5077011</v>
      </c>
      <c r="CB120" s="931"/>
      <c r="CC120" s="931"/>
      <c r="CD120" s="931"/>
      <c r="CE120" s="931"/>
      <c r="CF120" s="944">
        <v>80.599999999999994</v>
      </c>
      <c r="CG120" s="945"/>
      <c r="CH120" s="945"/>
      <c r="CI120" s="945"/>
      <c r="CJ120" s="945"/>
      <c r="CK120" s="1006" t="s">
        <v>482</v>
      </c>
      <c r="CL120" s="1007"/>
      <c r="CM120" s="1007"/>
      <c r="CN120" s="1007"/>
      <c r="CO120" s="1008"/>
      <c r="CP120" s="1014" t="s">
        <v>483</v>
      </c>
      <c r="CQ120" s="1015"/>
      <c r="CR120" s="1015"/>
      <c r="CS120" s="1015"/>
      <c r="CT120" s="1015"/>
      <c r="CU120" s="1015"/>
      <c r="CV120" s="1015"/>
      <c r="CW120" s="1015"/>
      <c r="CX120" s="1015"/>
      <c r="CY120" s="1015"/>
      <c r="CZ120" s="1015"/>
      <c r="DA120" s="1015"/>
      <c r="DB120" s="1015"/>
      <c r="DC120" s="1015"/>
      <c r="DD120" s="1015"/>
      <c r="DE120" s="1015"/>
      <c r="DF120" s="1016"/>
      <c r="DG120" s="930">
        <v>1726778</v>
      </c>
      <c r="DH120" s="931"/>
      <c r="DI120" s="931"/>
      <c r="DJ120" s="931"/>
      <c r="DK120" s="931"/>
      <c r="DL120" s="931">
        <v>1501748</v>
      </c>
      <c r="DM120" s="931"/>
      <c r="DN120" s="931"/>
      <c r="DO120" s="931"/>
      <c r="DP120" s="931"/>
      <c r="DQ120" s="931">
        <v>1211341</v>
      </c>
      <c r="DR120" s="931"/>
      <c r="DS120" s="931"/>
      <c r="DT120" s="931"/>
      <c r="DU120" s="931"/>
      <c r="DV120" s="932">
        <v>19.2</v>
      </c>
      <c r="DW120" s="932"/>
      <c r="DX120" s="932"/>
      <c r="DY120" s="932"/>
      <c r="DZ120" s="933"/>
    </row>
    <row r="121" spans="1:130" s="230" customFormat="1" ht="26.25" customHeight="1" x14ac:dyDescent="0.15">
      <c r="A121" s="1063"/>
      <c r="B121" s="949"/>
      <c r="C121" s="974" t="s">
        <v>484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471</v>
      </c>
      <c r="AB121" s="959"/>
      <c r="AC121" s="959"/>
      <c r="AD121" s="959"/>
      <c r="AE121" s="960"/>
      <c r="AF121" s="961" t="s">
        <v>485</v>
      </c>
      <c r="AG121" s="959"/>
      <c r="AH121" s="959"/>
      <c r="AI121" s="959"/>
      <c r="AJ121" s="960"/>
      <c r="AK121" s="961" t="s">
        <v>470</v>
      </c>
      <c r="AL121" s="959"/>
      <c r="AM121" s="959"/>
      <c r="AN121" s="959"/>
      <c r="AO121" s="960"/>
      <c r="AP121" s="962" t="s">
        <v>471</v>
      </c>
      <c r="AQ121" s="963"/>
      <c r="AR121" s="963"/>
      <c r="AS121" s="963"/>
      <c r="AT121" s="964"/>
      <c r="AU121" s="994"/>
      <c r="AV121" s="995"/>
      <c r="AW121" s="995"/>
      <c r="AX121" s="995"/>
      <c r="AY121" s="996"/>
      <c r="AZ121" s="922" t="s">
        <v>486</v>
      </c>
      <c r="BA121" s="923"/>
      <c r="BB121" s="923"/>
      <c r="BC121" s="923"/>
      <c r="BD121" s="923"/>
      <c r="BE121" s="923"/>
      <c r="BF121" s="923"/>
      <c r="BG121" s="923"/>
      <c r="BH121" s="923"/>
      <c r="BI121" s="923"/>
      <c r="BJ121" s="923"/>
      <c r="BK121" s="923"/>
      <c r="BL121" s="923"/>
      <c r="BM121" s="923"/>
      <c r="BN121" s="923"/>
      <c r="BO121" s="923"/>
      <c r="BP121" s="924"/>
      <c r="BQ121" s="925">
        <v>80989</v>
      </c>
      <c r="BR121" s="926"/>
      <c r="BS121" s="926"/>
      <c r="BT121" s="926"/>
      <c r="BU121" s="926"/>
      <c r="BV121" s="926">
        <v>16535</v>
      </c>
      <c r="BW121" s="926"/>
      <c r="BX121" s="926"/>
      <c r="BY121" s="926"/>
      <c r="BZ121" s="926"/>
      <c r="CA121" s="926" t="s">
        <v>473</v>
      </c>
      <c r="CB121" s="926"/>
      <c r="CC121" s="926"/>
      <c r="CD121" s="926"/>
      <c r="CE121" s="926"/>
      <c r="CF121" s="920" t="s">
        <v>471</v>
      </c>
      <c r="CG121" s="921"/>
      <c r="CH121" s="921"/>
      <c r="CI121" s="921"/>
      <c r="CJ121" s="921"/>
      <c r="CK121" s="1009"/>
      <c r="CL121" s="1010"/>
      <c r="CM121" s="1010"/>
      <c r="CN121" s="1010"/>
      <c r="CO121" s="1011"/>
      <c r="CP121" s="1019" t="s">
        <v>487</v>
      </c>
      <c r="CQ121" s="1020"/>
      <c r="CR121" s="1020"/>
      <c r="CS121" s="1020"/>
      <c r="CT121" s="1020"/>
      <c r="CU121" s="1020"/>
      <c r="CV121" s="1020"/>
      <c r="CW121" s="1020"/>
      <c r="CX121" s="1020"/>
      <c r="CY121" s="1020"/>
      <c r="CZ121" s="1020"/>
      <c r="DA121" s="1020"/>
      <c r="DB121" s="1020"/>
      <c r="DC121" s="1020"/>
      <c r="DD121" s="1020"/>
      <c r="DE121" s="1020"/>
      <c r="DF121" s="1021"/>
      <c r="DG121" s="925">
        <v>127540</v>
      </c>
      <c r="DH121" s="926"/>
      <c r="DI121" s="926"/>
      <c r="DJ121" s="926"/>
      <c r="DK121" s="926"/>
      <c r="DL121" s="926">
        <v>118316</v>
      </c>
      <c r="DM121" s="926"/>
      <c r="DN121" s="926"/>
      <c r="DO121" s="926"/>
      <c r="DP121" s="926"/>
      <c r="DQ121" s="926">
        <v>113059</v>
      </c>
      <c r="DR121" s="926"/>
      <c r="DS121" s="926"/>
      <c r="DT121" s="926"/>
      <c r="DU121" s="926"/>
      <c r="DV121" s="927">
        <v>1.8</v>
      </c>
      <c r="DW121" s="927"/>
      <c r="DX121" s="927"/>
      <c r="DY121" s="927"/>
      <c r="DZ121" s="928"/>
    </row>
    <row r="122" spans="1:130" s="230" customFormat="1" ht="26.25" customHeight="1" x14ac:dyDescent="0.15">
      <c r="A122" s="1063"/>
      <c r="B122" s="949"/>
      <c r="C122" s="922" t="s">
        <v>461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419</v>
      </c>
      <c r="AB122" s="959"/>
      <c r="AC122" s="959"/>
      <c r="AD122" s="959"/>
      <c r="AE122" s="960"/>
      <c r="AF122" s="961" t="s">
        <v>133</v>
      </c>
      <c r="AG122" s="959"/>
      <c r="AH122" s="959"/>
      <c r="AI122" s="959"/>
      <c r="AJ122" s="960"/>
      <c r="AK122" s="961" t="s">
        <v>473</v>
      </c>
      <c r="AL122" s="959"/>
      <c r="AM122" s="959"/>
      <c r="AN122" s="959"/>
      <c r="AO122" s="960"/>
      <c r="AP122" s="962" t="s">
        <v>419</v>
      </c>
      <c r="AQ122" s="963"/>
      <c r="AR122" s="963"/>
      <c r="AS122" s="963"/>
      <c r="AT122" s="964"/>
      <c r="AU122" s="994"/>
      <c r="AV122" s="995"/>
      <c r="AW122" s="995"/>
      <c r="AX122" s="995"/>
      <c r="AY122" s="996"/>
      <c r="AZ122" s="973" t="s">
        <v>488</v>
      </c>
      <c r="BA122" s="965"/>
      <c r="BB122" s="965"/>
      <c r="BC122" s="965"/>
      <c r="BD122" s="965"/>
      <c r="BE122" s="965"/>
      <c r="BF122" s="965"/>
      <c r="BG122" s="965"/>
      <c r="BH122" s="965"/>
      <c r="BI122" s="965"/>
      <c r="BJ122" s="965"/>
      <c r="BK122" s="965"/>
      <c r="BL122" s="965"/>
      <c r="BM122" s="965"/>
      <c r="BN122" s="965"/>
      <c r="BO122" s="965"/>
      <c r="BP122" s="966"/>
      <c r="BQ122" s="999">
        <v>8214473</v>
      </c>
      <c r="BR122" s="1000"/>
      <c r="BS122" s="1000"/>
      <c r="BT122" s="1000"/>
      <c r="BU122" s="1000"/>
      <c r="BV122" s="1000">
        <v>8174205</v>
      </c>
      <c r="BW122" s="1000"/>
      <c r="BX122" s="1000"/>
      <c r="BY122" s="1000"/>
      <c r="BZ122" s="1000"/>
      <c r="CA122" s="1000">
        <v>8089550</v>
      </c>
      <c r="CB122" s="1000"/>
      <c r="CC122" s="1000"/>
      <c r="CD122" s="1000"/>
      <c r="CE122" s="1000"/>
      <c r="CF122" s="1017">
        <v>128.4</v>
      </c>
      <c r="CG122" s="1018"/>
      <c r="CH122" s="1018"/>
      <c r="CI122" s="1018"/>
      <c r="CJ122" s="1018"/>
      <c r="CK122" s="1009"/>
      <c r="CL122" s="1010"/>
      <c r="CM122" s="1010"/>
      <c r="CN122" s="1010"/>
      <c r="CO122" s="1011"/>
      <c r="CP122" s="1019" t="s">
        <v>489</v>
      </c>
      <c r="CQ122" s="1020"/>
      <c r="CR122" s="1020"/>
      <c r="CS122" s="1020"/>
      <c r="CT122" s="1020"/>
      <c r="CU122" s="1020"/>
      <c r="CV122" s="1020"/>
      <c r="CW122" s="1020"/>
      <c r="CX122" s="1020"/>
      <c r="CY122" s="1020"/>
      <c r="CZ122" s="1020"/>
      <c r="DA122" s="1020"/>
      <c r="DB122" s="1020"/>
      <c r="DC122" s="1020"/>
      <c r="DD122" s="1020"/>
      <c r="DE122" s="1020"/>
      <c r="DF122" s="1021"/>
      <c r="DG122" s="925">
        <v>43862</v>
      </c>
      <c r="DH122" s="926"/>
      <c r="DI122" s="926"/>
      <c r="DJ122" s="926"/>
      <c r="DK122" s="926"/>
      <c r="DL122" s="926">
        <v>9757</v>
      </c>
      <c r="DM122" s="926"/>
      <c r="DN122" s="926"/>
      <c r="DO122" s="926"/>
      <c r="DP122" s="926"/>
      <c r="DQ122" s="926">
        <v>9319</v>
      </c>
      <c r="DR122" s="926"/>
      <c r="DS122" s="926"/>
      <c r="DT122" s="926"/>
      <c r="DU122" s="926"/>
      <c r="DV122" s="927">
        <v>0.1</v>
      </c>
      <c r="DW122" s="927"/>
      <c r="DX122" s="927"/>
      <c r="DY122" s="927"/>
      <c r="DZ122" s="928"/>
    </row>
    <row r="123" spans="1:130" s="230" customFormat="1" ht="26.25" customHeight="1" x14ac:dyDescent="0.15">
      <c r="A123" s="1063"/>
      <c r="B123" s="949"/>
      <c r="C123" s="922" t="s">
        <v>467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490</v>
      </c>
      <c r="AB123" s="959"/>
      <c r="AC123" s="959"/>
      <c r="AD123" s="959"/>
      <c r="AE123" s="960"/>
      <c r="AF123" s="961" t="s">
        <v>490</v>
      </c>
      <c r="AG123" s="959"/>
      <c r="AH123" s="959"/>
      <c r="AI123" s="959"/>
      <c r="AJ123" s="960"/>
      <c r="AK123" s="961" t="s">
        <v>133</v>
      </c>
      <c r="AL123" s="959"/>
      <c r="AM123" s="959"/>
      <c r="AN123" s="959"/>
      <c r="AO123" s="960"/>
      <c r="AP123" s="962" t="s">
        <v>419</v>
      </c>
      <c r="AQ123" s="963"/>
      <c r="AR123" s="963"/>
      <c r="AS123" s="963"/>
      <c r="AT123" s="964"/>
      <c r="AU123" s="997"/>
      <c r="AV123" s="998"/>
      <c r="AW123" s="998"/>
      <c r="AX123" s="998"/>
      <c r="AY123" s="998"/>
      <c r="AZ123" s="251" t="s">
        <v>189</v>
      </c>
      <c r="BA123" s="251"/>
      <c r="BB123" s="251"/>
      <c r="BC123" s="251"/>
      <c r="BD123" s="251"/>
      <c r="BE123" s="251"/>
      <c r="BF123" s="251"/>
      <c r="BG123" s="251"/>
      <c r="BH123" s="251"/>
      <c r="BI123" s="251"/>
      <c r="BJ123" s="251"/>
      <c r="BK123" s="251"/>
      <c r="BL123" s="251"/>
      <c r="BM123" s="251"/>
      <c r="BN123" s="251"/>
      <c r="BO123" s="977" t="s">
        <v>491</v>
      </c>
      <c r="BP123" s="1005"/>
      <c r="BQ123" s="1035">
        <v>11397110</v>
      </c>
      <c r="BR123" s="1036"/>
      <c r="BS123" s="1036"/>
      <c r="BT123" s="1036"/>
      <c r="BU123" s="1036"/>
      <c r="BV123" s="1036">
        <v>12391999</v>
      </c>
      <c r="BW123" s="1036"/>
      <c r="BX123" s="1036"/>
      <c r="BY123" s="1036"/>
      <c r="BZ123" s="1036"/>
      <c r="CA123" s="1036">
        <v>13166561</v>
      </c>
      <c r="CB123" s="1036"/>
      <c r="CC123" s="1036"/>
      <c r="CD123" s="1036"/>
      <c r="CE123" s="1036"/>
      <c r="CF123" s="1001"/>
      <c r="CG123" s="1002"/>
      <c r="CH123" s="1002"/>
      <c r="CI123" s="1002"/>
      <c r="CJ123" s="1003"/>
      <c r="CK123" s="1009"/>
      <c r="CL123" s="1010"/>
      <c r="CM123" s="1010"/>
      <c r="CN123" s="1010"/>
      <c r="CO123" s="1011"/>
      <c r="CP123" s="1019" t="s">
        <v>492</v>
      </c>
      <c r="CQ123" s="1020"/>
      <c r="CR123" s="1020"/>
      <c r="CS123" s="1020"/>
      <c r="CT123" s="1020"/>
      <c r="CU123" s="1020"/>
      <c r="CV123" s="1020"/>
      <c r="CW123" s="1020"/>
      <c r="CX123" s="1020"/>
      <c r="CY123" s="1020"/>
      <c r="CZ123" s="1020"/>
      <c r="DA123" s="1020"/>
      <c r="DB123" s="1020"/>
      <c r="DC123" s="1020"/>
      <c r="DD123" s="1020"/>
      <c r="DE123" s="1020"/>
      <c r="DF123" s="1021"/>
      <c r="DG123" s="958" t="s">
        <v>470</v>
      </c>
      <c r="DH123" s="959"/>
      <c r="DI123" s="959"/>
      <c r="DJ123" s="959"/>
      <c r="DK123" s="960"/>
      <c r="DL123" s="961" t="s">
        <v>133</v>
      </c>
      <c r="DM123" s="959"/>
      <c r="DN123" s="959"/>
      <c r="DO123" s="959"/>
      <c r="DP123" s="960"/>
      <c r="DQ123" s="961" t="s">
        <v>419</v>
      </c>
      <c r="DR123" s="959"/>
      <c r="DS123" s="959"/>
      <c r="DT123" s="959"/>
      <c r="DU123" s="960"/>
      <c r="DV123" s="962" t="s">
        <v>473</v>
      </c>
      <c r="DW123" s="963"/>
      <c r="DX123" s="963"/>
      <c r="DY123" s="963"/>
      <c r="DZ123" s="964"/>
    </row>
    <row r="124" spans="1:130" s="230" customFormat="1" ht="26.25" customHeight="1" thickBot="1" x14ac:dyDescent="0.2">
      <c r="A124" s="1063"/>
      <c r="B124" s="949"/>
      <c r="C124" s="922" t="s">
        <v>472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133</v>
      </c>
      <c r="AB124" s="959"/>
      <c r="AC124" s="959"/>
      <c r="AD124" s="959"/>
      <c r="AE124" s="960"/>
      <c r="AF124" s="961" t="s">
        <v>419</v>
      </c>
      <c r="AG124" s="959"/>
      <c r="AH124" s="959"/>
      <c r="AI124" s="959"/>
      <c r="AJ124" s="960"/>
      <c r="AK124" s="961" t="s">
        <v>419</v>
      </c>
      <c r="AL124" s="959"/>
      <c r="AM124" s="959"/>
      <c r="AN124" s="959"/>
      <c r="AO124" s="960"/>
      <c r="AP124" s="962" t="s">
        <v>471</v>
      </c>
      <c r="AQ124" s="963"/>
      <c r="AR124" s="963"/>
      <c r="AS124" s="963"/>
      <c r="AT124" s="964"/>
      <c r="AU124" s="1031" t="s">
        <v>493</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v>71.2</v>
      </c>
      <c r="BR124" s="1027"/>
      <c r="BS124" s="1027"/>
      <c r="BT124" s="1027"/>
      <c r="BU124" s="1027"/>
      <c r="BV124" s="1027">
        <v>51.5</v>
      </c>
      <c r="BW124" s="1027"/>
      <c r="BX124" s="1027"/>
      <c r="BY124" s="1027"/>
      <c r="BZ124" s="1027"/>
      <c r="CA124" s="1027">
        <v>37.799999999999997</v>
      </c>
      <c r="CB124" s="1027"/>
      <c r="CC124" s="1027"/>
      <c r="CD124" s="1027"/>
      <c r="CE124" s="1027"/>
      <c r="CF124" s="1028"/>
      <c r="CG124" s="1029"/>
      <c r="CH124" s="1029"/>
      <c r="CI124" s="1029"/>
      <c r="CJ124" s="1030"/>
      <c r="CK124" s="1012"/>
      <c r="CL124" s="1012"/>
      <c r="CM124" s="1012"/>
      <c r="CN124" s="1012"/>
      <c r="CO124" s="1013"/>
      <c r="CP124" s="1019" t="s">
        <v>494</v>
      </c>
      <c r="CQ124" s="1020"/>
      <c r="CR124" s="1020"/>
      <c r="CS124" s="1020"/>
      <c r="CT124" s="1020"/>
      <c r="CU124" s="1020"/>
      <c r="CV124" s="1020"/>
      <c r="CW124" s="1020"/>
      <c r="CX124" s="1020"/>
      <c r="CY124" s="1020"/>
      <c r="CZ124" s="1020"/>
      <c r="DA124" s="1020"/>
      <c r="DB124" s="1020"/>
      <c r="DC124" s="1020"/>
      <c r="DD124" s="1020"/>
      <c r="DE124" s="1020"/>
      <c r="DF124" s="1021"/>
      <c r="DG124" s="1004">
        <v>5809</v>
      </c>
      <c r="DH124" s="986"/>
      <c r="DI124" s="986"/>
      <c r="DJ124" s="986"/>
      <c r="DK124" s="987"/>
      <c r="DL124" s="985">
        <v>912</v>
      </c>
      <c r="DM124" s="986"/>
      <c r="DN124" s="986"/>
      <c r="DO124" s="986"/>
      <c r="DP124" s="987"/>
      <c r="DQ124" s="985" t="s">
        <v>479</v>
      </c>
      <c r="DR124" s="986"/>
      <c r="DS124" s="986"/>
      <c r="DT124" s="986"/>
      <c r="DU124" s="987"/>
      <c r="DV124" s="988" t="s">
        <v>479</v>
      </c>
      <c r="DW124" s="989"/>
      <c r="DX124" s="989"/>
      <c r="DY124" s="989"/>
      <c r="DZ124" s="990"/>
    </row>
    <row r="125" spans="1:130" s="230" customFormat="1" ht="26.25" customHeight="1" x14ac:dyDescent="0.15">
      <c r="A125" s="1063"/>
      <c r="B125" s="949"/>
      <c r="C125" s="922" t="s">
        <v>476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419</v>
      </c>
      <c r="AB125" s="959"/>
      <c r="AC125" s="959"/>
      <c r="AD125" s="959"/>
      <c r="AE125" s="960"/>
      <c r="AF125" s="961" t="s">
        <v>485</v>
      </c>
      <c r="AG125" s="959"/>
      <c r="AH125" s="959"/>
      <c r="AI125" s="959"/>
      <c r="AJ125" s="960"/>
      <c r="AK125" s="961" t="s">
        <v>419</v>
      </c>
      <c r="AL125" s="959"/>
      <c r="AM125" s="959"/>
      <c r="AN125" s="959"/>
      <c r="AO125" s="960"/>
      <c r="AP125" s="962" t="s">
        <v>419</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495</v>
      </c>
      <c r="CL125" s="1007"/>
      <c r="CM125" s="1007"/>
      <c r="CN125" s="1007"/>
      <c r="CO125" s="1008"/>
      <c r="CP125" s="929" t="s">
        <v>496</v>
      </c>
      <c r="CQ125" s="897"/>
      <c r="CR125" s="897"/>
      <c r="CS125" s="897"/>
      <c r="CT125" s="897"/>
      <c r="CU125" s="897"/>
      <c r="CV125" s="897"/>
      <c r="CW125" s="897"/>
      <c r="CX125" s="897"/>
      <c r="CY125" s="897"/>
      <c r="CZ125" s="897"/>
      <c r="DA125" s="897"/>
      <c r="DB125" s="897"/>
      <c r="DC125" s="897"/>
      <c r="DD125" s="897"/>
      <c r="DE125" s="897"/>
      <c r="DF125" s="898"/>
      <c r="DG125" s="930" t="s">
        <v>133</v>
      </c>
      <c r="DH125" s="931"/>
      <c r="DI125" s="931"/>
      <c r="DJ125" s="931"/>
      <c r="DK125" s="931"/>
      <c r="DL125" s="931" t="s">
        <v>471</v>
      </c>
      <c r="DM125" s="931"/>
      <c r="DN125" s="931"/>
      <c r="DO125" s="931"/>
      <c r="DP125" s="931"/>
      <c r="DQ125" s="931" t="s">
        <v>133</v>
      </c>
      <c r="DR125" s="931"/>
      <c r="DS125" s="931"/>
      <c r="DT125" s="931"/>
      <c r="DU125" s="931"/>
      <c r="DV125" s="932" t="s">
        <v>133</v>
      </c>
      <c r="DW125" s="932"/>
      <c r="DX125" s="932"/>
      <c r="DY125" s="932"/>
      <c r="DZ125" s="933"/>
    </row>
    <row r="126" spans="1:130" s="230" customFormat="1" ht="26.25" customHeight="1" thickBot="1" x14ac:dyDescent="0.2">
      <c r="A126" s="1063"/>
      <c r="B126" s="949"/>
      <c r="C126" s="922" t="s">
        <v>478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133</v>
      </c>
      <c r="AB126" s="959"/>
      <c r="AC126" s="959"/>
      <c r="AD126" s="959"/>
      <c r="AE126" s="960"/>
      <c r="AF126" s="961" t="s">
        <v>471</v>
      </c>
      <c r="AG126" s="959"/>
      <c r="AH126" s="959"/>
      <c r="AI126" s="959"/>
      <c r="AJ126" s="960"/>
      <c r="AK126" s="961" t="s">
        <v>490</v>
      </c>
      <c r="AL126" s="959"/>
      <c r="AM126" s="959"/>
      <c r="AN126" s="959"/>
      <c r="AO126" s="960"/>
      <c r="AP126" s="962" t="s">
        <v>475</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497</v>
      </c>
      <c r="CQ126" s="923"/>
      <c r="CR126" s="923"/>
      <c r="CS126" s="923"/>
      <c r="CT126" s="923"/>
      <c r="CU126" s="923"/>
      <c r="CV126" s="923"/>
      <c r="CW126" s="923"/>
      <c r="CX126" s="923"/>
      <c r="CY126" s="923"/>
      <c r="CZ126" s="923"/>
      <c r="DA126" s="923"/>
      <c r="DB126" s="923"/>
      <c r="DC126" s="923"/>
      <c r="DD126" s="923"/>
      <c r="DE126" s="923"/>
      <c r="DF126" s="924"/>
      <c r="DG126" s="925" t="s">
        <v>133</v>
      </c>
      <c r="DH126" s="926"/>
      <c r="DI126" s="926"/>
      <c r="DJ126" s="926"/>
      <c r="DK126" s="926"/>
      <c r="DL126" s="926" t="s">
        <v>419</v>
      </c>
      <c r="DM126" s="926"/>
      <c r="DN126" s="926"/>
      <c r="DO126" s="926"/>
      <c r="DP126" s="926"/>
      <c r="DQ126" s="926" t="s">
        <v>419</v>
      </c>
      <c r="DR126" s="926"/>
      <c r="DS126" s="926"/>
      <c r="DT126" s="926"/>
      <c r="DU126" s="926"/>
      <c r="DV126" s="927" t="s">
        <v>471</v>
      </c>
      <c r="DW126" s="927"/>
      <c r="DX126" s="927"/>
      <c r="DY126" s="927"/>
      <c r="DZ126" s="928"/>
    </row>
    <row r="127" spans="1:130" s="230" customFormat="1" ht="26.25" customHeight="1" x14ac:dyDescent="0.15">
      <c r="A127" s="1064"/>
      <c r="B127" s="951"/>
      <c r="C127" s="973" t="s">
        <v>498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419</v>
      </c>
      <c r="AB127" s="959"/>
      <c r="AC127" s="959"/>
      <c r="AD127" s="959"/>
      <c r="AE127" s="960"/>
      <c r="AF127" s="961" t="s">
        <v>490</v>
      </c>
      <c r="AG127" s="959"/>
      <c r="AH127" s="959"/>
      <c r="AI127" s="959"/>
      <c r="AJ127" s="960"/>
      <c r="AK127" s="961" t="s">
        <v>490</v>
      </c>
      <c r="AL127" s="959"/>
      <c r="AM127" s="959"/>
      <c r="AN127" s="959"/>
      <c r="AO127" s="960"/>
      <c r="AP127" s="962" t="s">
        <v>470</v>
      </c>
      <c r="AQ127" s="963"/>
      <c r="AR127" s="963"/>
      <c r="AS127" s="963"/>
      <c r="AT127" s="964"/>
      <c r="AU127" s="232"/>
      <c r="AV127" s="232"/>
      <c r="AW127" s="232"/>
      <c r="AX127" s="1037" t="s">
        <v>499</v>
      </c>
      <c r="AY127" s="1038"/>
      <c r="AZ127" s="1038"/>
      <c r="BA127" s="1038"/>
      <c r="BB127" s="1038"/>
      <c r="BC127" s="1038"/>
      <c r="BD127" s="1038"/>
      <c r="BE127" s="1039"/>
      <c r="BF127" s="1040" t="s">
        <v>500</v>
      </c>
      <c r="BG127" s="1038"/>
      <c r="BH127" s="1038"/>
      <c r="BI127" s="1038"/>
      <c r="BJ127" s="1038"/>
      <c r="BK127" s="1038"/>
      <c r="BL127" s="1039"/>
      <c r="BM127" s="1040" t="s">
        <v>501</v>
      </c>
      <c r="BN127" s="1038"/>
      <c r="BO127" s="1038"/>
      <c r="BP127" s="1038"/>
      <c r="BQ127" s="1038"/>
      <c r="BR127" s="1038"/>
      <c r="BS127" s="1039"/>
      <c r="BT127" s="1040" t="s">
        <v>502</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503</v>
      </c>
      <c r="CQ127" s="923"/>
      <c r="CR127" s="923"/>
      <c r="CS127" s="923"/>
      <c r="CT127" s="923"/>
      <c r="CU127" s="923"/>
      <c r="CV127" s="923"/>
      <c r="CW127" s="923"/>
      <c r="CX127" s="923"/>
      <c r="CY127" s="923"/>
      <c r="CZ127" s="923"/>
      <c r="DA127" s="923"/>
      <c r="DB127" s="923"/>
      <c r="DC127" s="923"/>
      <c r="DD127" s="923"/>
      <c r="DE127" s="923"/>
      <c r="DF127" s="924"/>
      <c r="DG127" s="925" t="s">
        <v>133</v>
      </c>
      <c r="DH127" s="926"/>
      <c r="DI127" s="926"/>
      <c r="DJ127" s="926"/>
      <c r="DK127" s="926"/>
      <c r="DL127" s="926" t="s">
        <v>133</v>
      </c>
      <c r="DM127" s="926"/>
      <c r="DN127" s="926"/>
      <c r="DO127" s="926"/>
      <c r="DP127" s="926"/>
      <c r="DQ127" s="926" t="s">
        <v>419</v>
      </c>
      <c r="DR127" s="926"/>
      <c r="DS127" s="926"/>
      <c r="DT127" s="926"/>
      <c r="DU127" s="926"/>
      <c r="DV127" s="927" t="s">
        <v>471</v>
      </c>
      <c r="DW127" s="927"/>
      <c r="DX127" s="927"/>
      <c r="DY127" s="927"/>
      <c r="DZ127" s="928"/>
    </row>
    <row r="128" spans="1:130" s="230" customFormat="1" ht="26.25" customHeight="1" thickBot="1" x14ac:dyDescent="0.2">
      <c r="A128" s="1047" t="s">
        <v>504</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505</v>
      </c>
      <c r="X128" s="1049"/>
      <c r="Y128" s="1049"/>
      <c r="Z128" s="1050"/>
      <c r="AA128" s="1051">
        <v>2485</v>
      </c>
      <c r="AB128" s="1052"/>
      <c r="AC128" s="1052"/>
      <c r="AD128" s="1052"/>
      <c r="AE128" s="1053"/>
      <c r="AF128" s="1054">
        <v>1686</v>
      </c>
      <c r="AG128" s="1052"/>
      <c r="AH128" s="1052"/>
      <c r="AI128" s="1052"/>
      <c r="AJ128" s="1053"/>
      <c r="AK128" s="1054" t="s">
        <v>470</v>
      </c>
      <c r="AL128" s="1052"/>
      <c r="AM128" s="1052"/>
      <c r="AN128" s="1052"/>
      <c r="AO128" s="1053"/>
      <c r="AP128" s="1055"/>
      <c r="AQ128" s="1056"/>
      <c r="AR128" s="1056"/>
      <c r="AS128" s="1056"/>
      <c r="AT128" s="1057"/>
      <c r="AU128" s="232"/>
      <c r="AV128" s="232"/>
      <c r="AW128" s="232"/>
      <c r="AX128" s="896" t="s">
        <v>506</v>
      </c>
      <c r="AY128" s="897"/>
      <c r="AZ128" s="897"/>
      <c r="BA128" s="897"/>
      <c r="BB128" s="897"/>
      <c r="BC128" s="897"/>
      <c r="BD128" s="897"/>
      <c r="BE128" s="898"/>
      <c r="BF128" s="1058" t="s">
        <v>133</v>
      </c>
      <c r="BG128" s="1059"/>
      <c r="BH128" s="1059"/>
      <c r="BI128" s="1059"/>
      <c r="BJ128" s="1059"/>
      <c r="BK128" s="1059"/>
      <c r="BL128" s="1060"/>
      <c r="BM128" s="1058">
        <v>14.04</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507</v>
      </c>
      <c r="CQ128" s="740"/>
      <c r="CR128" s="740"/>
      <c r="CS128" s="740"/>
      <c r="CT128" s="740"/>
      <c r="CU128" s="740"/>
      <c r="CV128" s="740"/>
      <c r="CW128" s="740"/>
      <c r="CX128" s="740"/>
      <c r="CY128" s="740"/>
      <c r="CZ128" s="740"/>
      <c r="DA128" s="740"/>
      <c r="DB128" s="740"/>
      <c r="DC128" s="740"/>
      <c r="DD128" s="740"/>
      <c r="DE128" s="740"/>
      <c r="DF128" s="1042"/>
      <c r="DG128" s="1043" t="s">
        <v>470</v>
      </c>
      <c r="DH128" s="1044"/>
      <c r="DI128" s="1044"/>
      <c r="DJ128" s="1044"/>
      <c r="DK128" s="1044"/>
      <c r="DL128" s="1044" t="s">
        <v>471</v>
      </c>
      <c r="DM128" s="1044"/>
      <c r="DN128" s="1044"/>
      <c r="DO128" s="1044"/>
      <c r="DP128" s="1044"/>
      <c r="DQ128" s="1044" t="s">
        <v>479</v>
      </c>
      <c r="DR128" s="1044"/>
      <c r="DS128" s="1044"/>
      <c r="DT128" s="1044"/>
      <c r="DU128" s="1044"/>
      <c r="DV128" s="1045" t="s">
        <v>470</v>
      </c>
      <c r="DW128" s="1045"/>
      <c r="DX128" s="1045"/>
      <c r="DY128" s="1045"/>
      <c r="DZ128" s="1046"/>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508</v>
      </c>
      <c r="X129" s="1071"/>
      <c r="Y129" s="1071"/>
      <c r="Z129" s="1072"/>
      <c r="AA129" s="958">
        <v>6953021</v>
      </c>
      <c r="AB129" s="959"/>
      <c r="AC129" s="959"/>
      <c r="AD129" s="959"/>
      <c r="AE129" s="960"/>
      <c r="AF129" s="961">
        <v>7289509</v>
      </c>
      <c r="AG129" s="959"/>
      <c r="AH129" s="959"/>
      <c r="AI129" s="959"/>
      <c r="AJ129" s="960"/>
      <c r="AK129" s="961">
        <v>7028125</v>
      </c>
      <c r="AL129" s="959"/>
      <c r="AM129" s="959"/>
      <c r="AN129" s="959"/>
      <c r="AO129" s="960"/>
      <c r="AP129" s="1073"/>
      <c r="AQ129" s="1074"/>
      <c r="AR129" s="1074"/>
      <c r="AS129" s="1074"/>
      <c r="AT129" s="1075"/>
      <c r="AU129" s="233"/>
      <c r="AV129" s="233"/>
      <c r="AW129" s="233"/>
      <c r="AX129" s="1065" t="s">
        <v>509</v>
      </c>
      <c r="AY129" s="923"/>
      <c r="AZ129" s="923"/>
      <c r="BA129" s="923"/>
      <c r="BB129" s="923"/>
      <c r="BC129" s="923"/>
      <c r="BD129" s="923"/>
      <c r="BE129" s="924"/>
      <c r="BF129" s="1066" t="s">
        <v>133</v>
      </c>
      <c r="BG129" s="1067"/>
      <c r="BH129" s="1067"/>
      <c r="BI129" s="1067"/>
      <c r="BJ129" s="1067"/>
      <c r="BK129" s="1067"/>
      <c r="BL129" s="1068"/>
      <c r="BM129" s="1066">
        <v>19.04</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510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511</v>
      </c>
      <c r="X130" s="1071"/>
      <c r="Y130" s="1071"/>
      <c r="Z130" s="1072"/>
      <c r="AA130" s="958">
        <v>732475</v>
      </c>
      <c r="AB130" s="959"/>
      <c r="AC130" s="959"/>
      <c r="AD130" s="959"/>
      <c r="AE130" s="960"/>
      <c r="AF130" s="961">
        <v>753413</v>
      </c>
      <c r="AG130" s="959"/>
      <c r="AH130" s="959"/>
      <c r="AI130" s="959"/>
      <c r="AJ130" s="960"/>
      <c r="AK130" s="961">
        <v>728303</v>
      </c>
      <c r="AL130" s="959"/>
      <c r="AM130" s="959"/>
      <c r="AN130" s="959"/>
      <c r="AO130" s="960"/>
      <c r="AP130" s="1073"/>
      <c r="AQ130" s="1074"/>
      <c r="AR130" s="1074"/>
      <c r="AS130" s="1074"/>
      <c r="AT130" s="1075"/>
      <c r="AU130" s="233"/>
      <c r="AV130" s="233"/>
      <c r="AW130" s="233"/>
      <c r="AX130" s="1065" t="s">
        <v>512</v>
      </c>
      <c r="AY130" s="923"/>
      <c r="AZ130" s="923"/>
      <c r="BA130" s="923"/>
      <c r="BB130" s="923"/>
      <c r="BC130" s="923"/>
      <c r="BD130" s="923"/>
      <c r="BE130" s="924"/>
      <c r="BF130" s="1101">
        <v>7.8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513</v>
      </c>
      <c r="X131" s="1108"/>
      <c r="Y131" s="1108"/>
      <c r="Z131" s="1109"/>
      <c r="AA131" s="1004">
        <v>6220546</v>
      </c>
      <c r="AB131" s="986"/>
      <c r="AC131" s="986"/>
      <c r="AD131" s="986"/>
      <c r="AE131" s="987"/>
      <c r="AF131" s="985">
        <v>6536096</v>
      </c>
      <c r="AG131" s="986"/>
      <c r="AH131" s="986"/>
      <c r="AI131" s="986"/>
      <c r="AJ131" s="987"/>
      <c r="AK131" s="985">
        <v>6299822</v>
      </c>
      <c r="AL131" s="986"/>
      <c r="AM131" s="986"/>
      <c r="AN131" s="986"/>
      <c r="AO131" s="987"/>
      <c r="AP131" s="1110"/>
      <c r="AQ131" s="1111"/>
      <c r="AR131" s="1111"/>
      <c r="AS131" s="1111"/>
      <c r="AT131" s="1112"/>
      <c r="AU131" s="233"/>
      <c r="AV131" s="233"/>
      <c r="AW131" s="233"/>
      <c r="AX131" s="1083" t="s">
        <v>514</v>
      </c>
      <c r="AY131" s="740"/>
      <c r="AZ131" s="740"/>
      <c r="BA131" s="740"/>
      <c r="BB131" s="740"/>
      <c r="BC131" s="740"/>
      <c r="BD131" s="740"/>
      <c r="BE131" s="1042"/>
      <c r="BF131" s="1084">
        <v>37.799999999999997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515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516</v>
      </c>
      <c r="W132" s="1094"/>
      <c r="X132" s="1094"/>
      <c r="Y132" s="1094"/>
      <c r="Z132" s="1095"/>
      <c r="AA132" s="1096">
        <v>7.2704228860000004</v>
      </c>
      <c r="AB132" s="1097"/>
      <c r="AC132" s="1097"/>
      <c r="AD132" s="1097"/>
      <c r="AE132" s="1098"/>
      <c r="AF132" s="1099">
        <v>7.4266351049999999</v>
      </c>
      <c r="AG132" s="1097"/>
      <c r="AH132" s="1097"/>
      <c r="AI132" s="1097"/>
      <c r="AJ132" s="1098"/>
      <c r="AK132" s="1099">
        <v>8.9109819290000001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517</v>
      </c>
      <c r="W133" s="1077"/>
      <c r="X133" s="1077"/>
      <c r="Y133" s="1077"/>
      <c r="Z133" s="1078"/>
      <c r="AA133" s="1079">
        <v>7.4</v>
      </c>
      <c r="AB133" s="1080"/>
      <c r="AC133" s="1080"/>
      <c r="AD133" s="1080"/>
      <c r="AE133" s="1081"/>
      <c r="AF133" s="1079">
        <v>7.4</v>
      </c>
      <c r="AG133" s="1080"/>
      <c r="AH133" s="1080"/>
      <c r="AI133" s="1080"/>
      <c r="AJ133" s="1081"/>
      <c r="AK133" s="1079">
        <v>7.8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yNux77g2c2YFusrMJAq5xHqWnUcj55Rg5JfRDDbHufLWyoOnTJPBT83JKvF2J7eZJPFA4YFPiqOdHCGDCfQ5A==" saltValue="GP21Cpg7QO7SEpuVTYyP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6mc1qaf0tXv+EDykKegPc03LCdRR5Nw2f3OjRSYGHNTZ6WewBz1aeLsjnbGr/aJf/rXUWqkTsZRhiGnsDMQdg==" saltValue="aoU85IobnwOUPFGRfeqv2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vb1U3yRDPSvzeWXnFT0OlPSTjmeKjcJkUaf6eTdTJiq/hWq3U41doaUmZjsSGhruN9ypbJa0OOt5n4KOu2E5A==" saltValue="Dat3Du2UdkpAwzIbikSA3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521</v>
      </c>
      <c r="AP7" s="272"/>
      <c r="AQ7" s="273" t="s">
        <v>522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523</v>
      </c>
      <c r="AQ8" s="279" t="s">
        <v>524</v>
      </c>
      <c r="AR8" s="280" t="s">
        <v>525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526</v>
      </c>
      <c r="AL9" s="1117"/>
      <c r="AM9" s="1117"/>
      <c r="AN9" s="1118"/>
      <c r="AO9" s="281">
        <v>2209285</v>
      </c>
      <c r="AP9" s="281">
        <v>82258</v>
      </c>
      <c r="AQ9" s="282">
        <v>76332</v>
      </c>
      <c r="AR9" s="283">
        <v>7.8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527</v>
      </c>
      <c r="AL10" s="1117"/>
      <c r="AM10" s="1117"/>
      <c r="AN10" s="1118"/>
      <c r="AO10" s="284">
        <v>43603</v>
      </c>
      <c r="AP10" s="284">
        <v>1623</v>
      </c>
      <c r="AQ10" s="285">
        <v>8203</v>
      </c>
      <c r="AR10" s="286">
        <v>-80.2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528</v>
      </c>
      <c r="AL11" s="1117"/>
      <c r="AM11" s="1117"/>
      <c r="AN11" s="1118"/>
      <c r="AO11" s="284">
        <v>17060</v>
      </c>
      <c r="AP11" s="284">
        <v>635</v>
      </c>
      <c r="AQ11" s="285">
        <v>546</v>
      </c>
      <c r="AR11" s="286">
        <v>16.3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529</v>
      </c>
      <c r="AL12" s="1117"/>
      <c r="AM12" s="1117"/>
      <c r="AN12" s="1118"/>
      <c r="AO12" s="284" t="s">
        <v>530</v>
      </c>
      <c r="AP12" s="284" t="s">
        <v>530</v>
      </c>
      <c r="AQ12" s="285">
        <v>4</v>
      </c>
      <c r="AR12" s="286" t="s">
        <v>530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531</v>
      </c>
      <c r="AL13" s="1117"/>
      <c r="AM13" s="1117"/>
      <c r="AN13" s="1118"/>
      <c r="AO13" s="284">
        <v>80459</v>
      </c>
      <c r="AP13" s="284">
        <v>2996</v>
      </c>
      <c r="AQ13" s="285">
        <v>2795</v>
      </c>
      <c r="AR13" s="286">
        <v>7.2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532</v>
      </c>
      <c r="AL14" s="1117"/>
      <c r="AM14" s="1117"/>
      <c r="AN14" s="1118"/>
      <c r="AO14" s="284">
        <v>10514</v>
      </c>
      <c r="AP14" s="284">
        <v>391</v>
      </c>
      <c r="AQ14" s="285">
        <v>1229</v>
      </c>
      <c r="AR14" s="286">
        <v>-68.2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533</v>
      </c>
      <c r="AL15" s="1120"/>
      <c r="AM15" s="1120"/>
      <c r="AN15" s="1121"/>
      <c r="AO15" s="284">
        <v>-131956</v>
      </c>
      <c r="AP15" s="284">
        <v>-4913</v>
      </c>
      <c r="AQ15" s="285">
        <v>-5192</v>
      </c>
      <c r="AR15" s="286">
        <v>-5.4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189</v>
      </c>
      <c r="AL16" s="1120"/>
      <c r="AM16" s="1120"/>
      <c r="AN16" s="1121"/>
      <c r="AO16" s="284">
        <v>2228965</v>
      </c>
      <c r="AP16" s="284">
        <v>82991</v>
      </c>
      <c r="AQ16" s="285">
        <v>83916</v>
      </c>
      <c r="AR16" s="286">
        <v>-1.1000000000000001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535</v>
      </c>
      <c r="AP20" s="293" t="s">
        <v>536</v>
      </c>
      <c r="AQ20" s="294" t="s">
        <v>537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538</v>
      </c>
      <c r="AL21" s="1123"/>
      <c r="AM21" s="1123"/>
      <c r="AN21" s="1124"/>
      <c r="AO21" s="297">
        <v>9.31</v>
      </c>
      <c r="AP21" s="298">
        <v>7.81</v>
      </c>
      <c r="AQ21" s="299">
        <v>1.5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539</v>
      </c>
      <c r="AL22" s="1123"/>
      <c r="AM22" s="1123"/>
      <c r="AN22" s="1124"/>
      <c r="AO22" s="302">
        <v>96.1</v>
      </c>
      <c r="AP22" s="303">
        <v>97.3</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540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541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521</v>
      </c>
      <c r="AP30" s="272"/>
      <c r="AQ30" s="273" t="s">
        <v>522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523</v>
      </c>
      <c r="AQ31" s="279" t="s">
        <v>524</v>
      </c>
      <c r="AR31" s="280" t="s">
        <v>525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543</v>
      </c>
      <c r="AL32" s="1131"/>
      <c r="AM32" s="1131"/>
      <c r="AN32" s="1132"/>
      <c r="AO32" s="312">
        <v>999990</v>
      </c>
      <c r="AP32" s="312">
        <v>37232</v>
      </c>
      <c r="AQ32" s="313">
        <v>34996</v>
      </c>
      <c r="AR32" s="314">
        <v>6.4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544</v>
      </c>
      <c r="AL33" s="1131"/>
      <c r="AM33" s="1131"/>
      <c r="AN33" s="1132"/>
      <c r="AO33" s="312" t="s">
        <v>530</v>
      </c>
      <c r="AP33" s="312" t="s">
        <v>530</v>
      </c>
      <c r="AQ33" s="313" t="s">
        <v>530</v>
      </c>
      <c r="AR33" s="314" t="s">
        <v>530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545</v>
      </c>
      <c r="AL34" s="1131"/>
      <c r="AM34" s="1131"/>
      <c r="AN34" s="1132"/>
      <c r="AO34" s="312" t="s">
        <v>530</v>
      </c>
      <c r="AP34" s="312" t="s">
        <v>530</v>
      </c>
      <c r="AQ34" s="313" t="s">
        <v>530</v>
      </c>
      <c r="AR34" s="314" t="s">
        <v>530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546</v>
      </c>
      <c r="AL35" s="1131"/>
      <c r="AM35" s="1131"/>
      <c r="AN35" s="1132"/>
      <c r="AO35" s="312">
        <v>173383</v>
      </c>
      <c r="AP35" s="312">
        <v>6456</v>
      </c>
      <c r="AQ35" s="313">
        <v>11520</v>
      </c>
      <c r="AR35" s="314">
        <v>-44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547</v>
      </c>
      <c r="AL36" s="1131"/>
      <c r="AM36" s="1131"/>
      <c r="AN36" s="1132"/>
      <c r="AO36" s="312">
        <v>116306</v>
      </c>
      <c r="AP36" s="312">
        <v>4330</v>
      </c>
      <c r="AQ36" s="313">
        <v>3057</v>
      </c>
      <c r="AR36" s="314">
        <v>41.6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548</v>
      </c>
      <c r="AL37" s="1131"/>
      <c r="AM37" s="1131"/>
      <c r="AN37" s="1132"/>
      <c r="AO37" s="312" t="s">
        <v>530</v>
      </c>
      <c r="AP37" s="312" t="s">
        <v>530</v>
      </c>
      <c r="AQ37" s="313">
        <v>208</v>
      </c>
      <c r="AR37" s="314" t="s">
        <v>530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549</v>
      </c>
      <c r="AL38" s="1134"/>
      <c r="AM38" s="1134"/>
      <c r="AN38" s="1135"/>
      <c r="AO38" s="315" t="s">
        <v>530</v>
      </c>
      <c r="AP38" s="315" t="s">
        <v>530</v>
      </c>
      <c r="AQ38" s="316">
        <v>0</v>
      </c>
      <c r="AR38" s="304" t="s">
        <v>530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550</v>
      </c>
      <c r="AL39" s="1134"/>
      <c r="AM39" s="1134"/>
      <c r="AN39" s="1135"/>
      <c r="AO39" s="312" t="s">
        <v>530</v>
      </c>
      <c r="AP39" s="312" t="s">
        <v>530</v>
      </c>
      <c r="AQ39" s="313">
        <v>-2483</v>
      </c>
      <c r="AR39" s="314" t="s">
        <v>530</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551</v>
      </c>
      <c r="AL40" s="1131"/>
      <c r="AM40" s="1131"/>
      <c r="AN40" s="1132"/>
      <c r="AO40" s="312">
        <v>-728303</v>
      </c>
      <c r="AP40" s="312">
        <v>-27117</v>
      </c>
      <c r="AQ40" s="313">
        <v>-31447</v>
      </c>
      <c r="AR40" s="314">
        <v>-13.8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303</v>
      </c>
      <c r="AL41" s="1137"/>
      <c r="AM41" s="1137"/>
      <c r="AN41" s="1138"/>
      <c r="AO41" s="312">
        <v>561376</v>
      </c>
      <c r="AP41" s="312">
        <v>20902</v>
      </c>
      <c r="AQ41" s="313">
        <v>15852</v>
      </c>
      <c r="AR41" s="314">
        <v>31.9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521</v>
      </c>
      <c r="AN49" s="1127" t="s">
        <v>555</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556</v>
      </c>
      <c r="AO50" s="329" t="s">
        <v>557</v>
      </c>
      <c r="AP50" s="330" t="s">
        <v>558</v>
      </c>
      <c r="AQ50" s="331" t="s">
        <v>559</v>
      </c>
      <c r="AR50" s="332" t="s">
        <v>560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561</v>
      </c>
      <c r="AL51" s="325"/>
      <c r="AM51" s="333">
        <v>1335203</v>
      </c>
      <c r="AN51" s="334">
        <v>45850</v>
      </c>
      <c r="AO51" s="335">
        <v>11.8</v>
      </c>
      <c r="AP51" s="336">
        <v>53869</v>
      </c>
      <c r="AQ51" s="337">
        <v>0.4</v>
      </c>
      <c r="AR51" s="338">
        <v>11.4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562</v>
      </c>
      <c r="AM52" s="341">
        <v>854647</v>
      </c>
      <c r="AN52" s="342">
        <v>29348</v>
      </c>
      <c r="AO52" s="343">
        <v>0.3</v>
      </c>
      <c r="AP52" s="344">
        <v>35046</v>
      </c>
      <c r="AQ52" s="345">
        <v>7.1</v>
      </c>
      <c r="AR52" s="346">
        <v>-6.8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563</v>
      </c>
      <c r="AL53" s="325"/>
      <c r="AM53" s="333">
        <v>1990455</v>
      </c>
      <c r="AN53" s="334">
        <v>69628</v>
      </c>
      <c r="AO53" s="335">
        <v>51.9</v>
      </c>
      <c r="AP53" s="336">
        <v>59119</v>
      </c>
      <c r="AQ53" s="337">
        <v>9.6999999999999993</v>
      </c>
      <c r="AR53" s="338">
        <v>42.2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562</v>
      </c>
      <c r="AM54" s="341">
        <v>863137</v>
      </c>
      <c r="AN54" s="342">
        <v>30193</v>
      </c>
      <c r="AO54" s="343">
        <v>2.9</v>
      </c>
      <c r="AP54" s="344">
        <v>29900</v>
      </c>
      <c r="AQ54" s="345">
        <v>-14.7</v>
      </c>
      <c r="AR54" s="346">
        <v>17.600000000000001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564</v>
      </c>
      <c r="AL55" s="325"/>
      <c r="AM55" s="333">
        <v>2483748</v>
      </c>
      <c r="AN55" s="334">
        <v>88639</v>
      </c>
      <c r="AO55" s="335">
        <v>27.3</v>
      </c>
      <c r="AP55" s="336">
        <v>53895</v>
      </c>
      <c r="AQ55" s="337">
        <v>-8.8000000000000007</v>
      </c>
      <c r="AR55" s="338">
        <v>36.1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562</v>
      </c>
      <c r="AM56" s="341">
        <v>773516</v>
      </c>
      <c r="AN56" s="342">
        <v>27605</v>
      </c>
      <c r="AO56" s="343">
        <v>-8.6</v>
      </c>
      <c r="AP56" s="344">
        <v>31224</v>
      </c>
      <c r="AQ56" s="345">
        <v>4.4000000000000004</v>
      </c>
      <c r="AR56" s="346">
        <v>-13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565</v>
      </c>
      <c r="AL57" s="325"/>
      <c r="AM57" s="333">
        <v>1008856</v>
      </c>
      <c r="AN57" s="334">
        <v>36845</v>
      </c>
      <c r="AO57" s="335">
        <v>-58.4</v>
      </c>
      <c r="AP57" s="336">
        <v>56181</v>
      </c>
      <c r="AQ57" s="337">
        <v>4.2</v>
      </c>
      <c r="AR57" s="338">
        <v>-62.6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562</v>
      </c>
      <c r="AM58" s="341">
        <v>681594</v>
      </c>
      <c r="AN58" s="342">
        <v>24893</v>
      </c>
      <c r="AO58" s="343">
        <v>-9.8000000000000007</v>
      </c>
      <c r="AP58" s="344">
        <v>32039</v>
      </c>
      <c r="AQ58" s="345">
        <v>2.6</v>
      </c>
      <c r="AR58" s="346">
        <v>-12.4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566</v>
      </c>
      <c r="AL59" s="325"/>
      <c r="AM59" s="333">
        <v>695096</v>
      </c>
      <c r="AN59" s="334">
        <v>25880</v>
      </c>
      <c r="AO59" s="335">
        <v>-29.8</v>
      </c>
      <c r="AP59" s="336">
        <v>47730</v>
      </c>
      <c r="AQ59" s="337">
        <v>-15</v>
      </c>
      <c r="AR59" s="338">
        <v>-14.8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562</v>
      </c>
      <c r="AM60" s="341">
        <v>454626</v>
      </c>
      <c r="AN60" s="342">
        <v>16927</v>
      </c>
      <c r="AO60" s="343">
        <v>-32</v>
      </c>
      <c r="AP60" s="344">
        <v>26378</v>
      </c>
      <c r="AQ60" s="345">
        <v>-17.7</v>
      </c>
      <c r="AR60" s="346">
        <v>-14.3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567</v>
      </c>
      <c r="AL61" s="347"/>
      <c r="AM61" s="348">
        <v>1502672</v>
      </c>
      <c r="AN61" s="349">
        <v>53368</v>
      </c>
      <c r="AO61" s="350">
        <v>0.6</v>
      </c>
      <c r="AP61" s="351">
        <v>54159</v>
      </c>
      <c r="AQ61" s="352">
        <v>-1.9</v>
      </c>
      <c r="AR61" s="338">
        <v>2.5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562</v>
      </c>
      <c r="AM62" s="341">
        <v>725504</v>
      </c>
      <c r="AN62" s="342">
        <v>25793</v>
      </c>
      <c r="AO62" s="343">
        <v>-9.4</v>
      </c>
      <c r="AP62" s="344">
        <v>30917</v>
      </c>
      <c r="AQ62" s="345">
        <v>-3.7</v>
      </c>
      <c r="AR62" s="346">
        <v>-5.7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7T7wlw03H6vmpRxhk4f7ls9WN7QbK5cuJAPjLqFouFiDIbSQ4UFZPHNRTRNkc6hbT4pNJnwdCZJluaCuzFbQA==" saltValue="vFeohTeGsH5bYHuO6O4Fp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569</v>
      </c>
    </row>
    <row r="121" spans="125:125" ht="13.5" hidden="1" customHeight="1" x14ac:dyDescent="0.15">
      <c r="DU121" s="259"/>
    </row>
  </sheetData>
  <sheetProtection algorithmName="SHA-512" hashValue="M/T4+dIbaBz5kCcq9Q3pvoONdxhnaI1OspomMoZMOdNomd2mf6xVTnioBzZejcf/Wvpj5w4uE1LWDHNxdwGJFg==" saltValue="Uh34ddy1GI74FxdPxgCTt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570</v>
      </c>
    </row>
  </sheetData>
  <sheetProtection algorithmName="SHA-512" hashValue="tPtj8a4Kh4uuAa/j0E+gOEPZz+z1PXCM4hhC6aV3xGda3/eX0pzAF/Q+8pH1Yz5scjZqahEfep1VTjpCZwZLcA==" saltValue="fYPNMt90i7pgNZvSs256N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139" t="s">
        <v>3</v>
      </c>
      <c r="D47" s="1139"/>
      <c r="E47" s="1140"/>
      <c r="F47" s="11">
        <v>14.4</v>
      </c>
      <c r="G47" s="12">
        <v>14.44</v>
      </c>
      <c r="H47" s="12">
        <v>13.84</v>
      </c>
      <c r="I47" s="12">
        <v>13.2</v>
      </c>
      <c r="J47" s="13">
        <v>13.77</v>
      </c>
    </row>
    <row r="48" spans="2:10" ht="57.75" customHeight="1" x14ac:dyDescent="0.15">
      <c r="B48" s="14"/>
      <c r="C48" s="1141" t="s">
        <v>4</v>
      </c>
      <c r="D48" s="1141"/>
      <c r="E48" s="1142"/>
      <c r="F48" s="15">
        <v>4.8600000000000003</v>
      </c>
      <c r="G48" s="16">
        <v>5.93</v>
      </c>
      <c r="H48" s="16">
        <v>10.43</v>
      </c>
      <c r="I48" s="16">
        <v>15.86</v>
      </c>
      <c r="J48" s="17">
        <v>15.16</v>
      </c>
    </row>
    <row r="49" spans="2:10" ht="57.75" customHeight="1" thickBot="1" x14ac:dyDescent="0.2">
      <c r="B49" s="18"/>
      <c r="C49" s="1143" t="s">
        <v>5</v>
      </c>
      <c r="D49" s="1143"/>
      <c r="E49" s="1144"/>
      <c r="F49" s="19" t="s">
        <v>576</v>
      </c>
      <c r="G49" s="20">
        <v>1.06</v>
      </c>
      <c r="H49" s="20">
        <v>4.75</v>
      </c>
      <c r="I49" s="20">
        <v>5.91</v>
      </c>
      <c r="J49" s="21" t="s">
        <v>577</v>
      </c>
    </row>
    <row r="50" spans="2:10" x14ac:dyDescent="0.15"/>
  </sheetData>
  <sheetProtection algorithmName="SHA-512" hashValue="WJ4d6LUi8qTc7Yf1xjPeUBk7jy1T+B8yn6V3B2m/Nou8XkAmF0/ad/G43w5Ixbf268lVvcOdMrbOIrg6qgQmTQ==" saltValue="GhPkhrRIF8Hluk7t30vW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2024-03-18T01:20:17Z</cp:lastPrinted>
  <dcterms:created xsi:type="dcterms:W3CDTF">2024-03-14T02:42:18Z</dcterms:created>
  <dcterms:modified xsi:type="dcterms:W3CDTF">2024-10-01T06:07:52Z</dcterms:modified>
</cp:coreProperties>
</file>