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1745\Desktop\"/>
    </mc:Choice>
  </mc:AlternateContent>
  <xr:revisionPtr revIDLastSave="0" documentId="13_ncr:1_{6F705723-F327-4FCE-B445-76755A2ECE70}"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AM36" i="10"/>
  <c r="C36" i="10"/>
  <c r="CO35" i="10"/>
  <c r="CO34" i="10"/>
  <c r="BW34" i="10"/>
  <c r="BW35" i="10" s="1"/>
  <c r="BW36" i="10" s="1"/>
  <c r="BW37" i="10" s="1"/>
  <c r="BW38" i="10" s="1"/>
  <c r="BW39" i="10" s="1"/>
  <c r="C34" i="10"/>
  <c r="C35"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<sst xmlns="http://schemas.openxmlformats.org/spreadsheetml/2006/main" count="1157" uniqueCount="609">
  <si>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</si>
  <si>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</si>
  <si>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</si>
  <si>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</si>
  <si>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</si>
  <si>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</si>
  <si>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</si>
  <si>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</si>
  <si>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</si>
  <si>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</si>
  <si>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</si>
  <si>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</si>
  <si>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</si>
  <si>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</si>
  <si>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</si>
  <si>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</si>
  <si>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</si>
  <si>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</si>
  <si>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</si>
  <si>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</si>
  <si>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</si>
  <si>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</si>
  <si>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</si>
  <si>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</si>
  <si>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</si>
  <si>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</si>
  <si>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</si>
  <si>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</si>
  <si>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</si>
  <si>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</si>
  <si>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</si>
  <si>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</si>
  <si>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</si>
  <si>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</si>
  <si>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</si>
  <si>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</si>
  <si>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</si>
  <si>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</si>
  <si>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</si>
  <si>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</si>
  <si>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</si>
  <si>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</si>
  <si>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</si>
  <si>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</si>
  <si>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</si>
  <si>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</si>
  <si>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</si>
  <si>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</si>
  <si>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</si>
  <si>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</si>
  <si>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</si>
  <si>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</si>
  <si>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</si>
  <si>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</si>
  <si>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</si>
  <si>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</si>
  <si>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</si>
  <si>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</si>
  <si>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</si>
  <si>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</si>
  <si>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</si>
  <si>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</si>
  <si>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</si>
  <si>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</si>
  <si>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</si>
  <si>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</si>
  <si>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</si>
  <si>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</si>
  <si>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</si>
  <si>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</si>
  <si>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</si>
  <si>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</si>
  <si>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</si>
  <si>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</si>
  <si>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</si>
  <si>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</si>
  <si>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</si>
  <si>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</si>
  <si>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</si>
  <si>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</si>
  <si>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</si>
  <si>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</si>
  <si>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</si>
  <si>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</si>
  <si>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</si>
  <si>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</si>
  <si>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</si>
  <si>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</si>
  <si>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</si>
  <si>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</si>
  <si>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</si>
  <si>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</si>
  <si>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</si>
  <si>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</si>
  <si>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</si>
  <si>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</si>
  <si>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</si>
  <si>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</si>
  <si>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</si>
  <si>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</si>
  <si>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</si>
  <si>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</si>
  <si>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</si>
  <si>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</si>
  <si>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</si>
  <si>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</si>
  <si>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</si>
  <si>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</si>
  <si>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</si>
  <si>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</si>
  <si>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</si>
  <si>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</si>
  <si>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</si>
  <si>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</si>
  <si>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</si>
  <si>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</si>
  <si>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</si>
  <si>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</si>
  <si>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</si>
  <si>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</si>
  <si>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</si>
  <si>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</si>
  <si>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</si>
  <si>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</si>
  <si>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</si>
  <si>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</si>
  <si>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</si>
  <si>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</si>
  <si>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</si>
  <si>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</si>
  <si>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</si>
  <si>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</si>
  <si>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</si>
  <si>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</si>
  <si>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</si>
  <si>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</si>
  <si>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</si>
  <si>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</si>
  <si>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</si>
  <si>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</si>
  <si>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</si>
  <si>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</si>
  <si>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</si>
  <si>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</si>
  <si>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</si>
  <si>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</si>
  <si>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</si>
  <si>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</si>
  <si>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</si>
  <si>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</si>
  <si>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</si>
  <si>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</si>
  <si>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</si>
  <si>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</si>
  <si>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</si>
  <si>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</si>
  <si>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</si>
  <si>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</si>
  <si>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</si>
  <si>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</si>
  <si>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</si>
  <si>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</si>
  <si>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</si>
  <si>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</si>
  <si>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</si>
  <si>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</si>
  <si>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</si>
  <si>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</si>
  <si>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</si>
  <si>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</si>
  <si>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</si>
  <si>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</si>
  <si>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</si>
  <si>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</si>
  <si>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</si>
  <si>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</si>
  <si>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</si>
  <si>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</si>
  <si>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</si>
  <si>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</si>
  <si>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</si>
  <si>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</si>
  <si>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</si>
  <si>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</si>
  <si>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</si>
  <si>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</si>
  <si>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</si>
  <si>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</si>
  <si>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</si>
  <si>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</si>
  <si>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</si>
  <si>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</si>
  <si>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</si>
  <si>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</si>
  <si>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</si>
  <si>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</si>
  <si>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</si>
  <si>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</si>
  <si>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</si>
  <si>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</si>
  <si>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</si>
  <si>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</si>
  <si>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</si>
  <si>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</si>
  <si>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</si>
  <si>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</si>
  <si>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</si>
  <si>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</si>
  <si>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</si>
  <si>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</si>
  <si>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</si>
  <si>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</si>
  <si>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</si>
  <si>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</si>
  <si>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</si>
  <si>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</si>
  <si>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</si>
  <si>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</si>
  <si>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</si>
  <si>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</si>
  <si>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</si>
  <si>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</si>
  <si>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</si>
  <si>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</si>
  <si>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</si>
  <si>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</si>
  <si>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</si>
  <si>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</si>
  <si>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</si>
  <si>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</si>
  <si>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</si>
  <si>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</si>
  <si>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</si>
  <si>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</si>
  <si>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</si>
  <si>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</si>
  <si>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</si>
  <si>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</si>
  <si>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</si>
  <si>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</si>
  <si>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</si>
  <si>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</si>
  <si>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</si>
  <si>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</si>
  <si>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</si>
  <si>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</si>
  <si>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</si>
  <si>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</si>
  <si>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</si>
  <si>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</si>
  <si>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</si>
  <si>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</si>
  <si>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</si>
  <si>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</si>
  <si>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</si>
  <si>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</si>
  <si>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</si>
  <si>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</si>
  <si>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</si>
  <si>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</si>
  <si>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</si>
  <si>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</si>
  <si>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</si>
  <si>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</si>
  <si>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</si>
  <si>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</si>
  <si>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</si>
  <si>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</si>
  <si>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</si>
  <si>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</si>
  <si>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</si>
  <si>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</si>
  <si>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</si>
  <si>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</si>
  <si>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</si>
  <si>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</si>
  <si>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</si>
  <si>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</si>
  <si>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</si>
  <si>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</si>
  <si>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</si>
  <si>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</si>
  <si>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</si>
  <si>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</si>
  <si>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</si>
  <si>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</si>
  <si>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</si>
  <si>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</si>
  <si>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</si>
  <si>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</si>
  <si>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</si>
  <si>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</si>
  <si>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</si>
  <si>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</si>
  <si>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</si>
  <si>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</si>
  <si>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</si>
  <si>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</si>
  <si>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</si>
  <si>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</si>
  <si>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</si>
  <si>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</si>
  <si>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</si>
  <si>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</si>
  <si>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</si>
  <si>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</si>
  <si>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</si>
  <si>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</si>
  <si>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</si>
  <si>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</si>
  <si>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</si>
  <si>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</si>
  <si>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</si>
  <si>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</si>
  <si>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</si>
  <si>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</si>
  <si>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</si>
  <si>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</si>
  <si>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</si>
  <si>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</si>
  <si>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</si>
  <si>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</si>
  <si>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</si>
  <si>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</si>
  <si>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</si>
  <si>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</si>
  <si>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</si>
  <si>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</si>
  <si>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</si>
  <si>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</si>
  <si>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</si>
  <si>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</si>
  <si>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</si>
  <si>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</si>
  <si>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</si>
  <si>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</si>
  <si>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</si>
  <si>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</si>
  <si>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</si>
  <si>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</si>
  <si>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</si>
  <si>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</si>
  <si>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</si>
  <si>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</si>
  <si>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</si>
  <si>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</si>
  <si>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</si>
  <si>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</si>
  <si>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</si>
  <si>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</si>
  <si>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</si>
  <si>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</si>
  <si>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</si>
  <si>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</si>
  <si>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</si>
  <si>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</si>
  <si>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</si>
  <si>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</si>
  <si>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</si>
  <si>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</si>
  <si>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</si>
  <si>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</si>
  <si>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</si>
  <si>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</si>
  <si>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</si>
  <si>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</si>
  <si>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</si>
  <si>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</si>
  <si>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</si>
  <si>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</si>
  <si>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</si>
  <si>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</si>
  <si>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</si>
  <si>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</si>
  <si>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</si>
  <si>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</si>
  <si>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</si>
  <si>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</si>
  <si>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</si>
  <si>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</si>
  <si>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</si>
  <si>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</si>
  <si>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</si>
  <si>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</si>
  <si>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</si>
  <si>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</si>
  <si>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</si>
  <si>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</si>
  <si>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</si>
  <si>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</si>
  <si>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</si>
  <si>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</si>
  <si>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</si>
  <si>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</si>
  <si>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</si>
  <si>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</si>
  <si>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</si>
  <si>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</si>
  <si>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</si>
  <si>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</si>
  <si>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</si>
  <si>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</si>
  <si>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</si>
  <si>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</si>
  <si>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</si>
  <si>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</si>
  <si>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</si>
  <si>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</si>
  <si>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</si>
  <si>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</si>
  <si>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</si>
  <si>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公共下水道事業会計</t>
    <phoneticPr fontId="5"/>
  </si>
  <si>
    <t>簡易水道特別会計</t>
    <phoneticPr fontId="5"/>
  </si>
  <si>
    <t>法非適用企業</t>
    <phoneticPr fontId="5"/>
  </si>
  <si>
    <t>食肉事業センター特別会計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</si>
  <si>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</si>
  <si>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</si>
  <si>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</si>
  <si>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</si>
  <si>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</si>
  <si>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</si>
  <si>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</si>
  <si>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</si>
  <si>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</si>
  <si>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</si>
  <si>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</si>
  <si>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</si>
  <si>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</si>
  <si>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</si>
  <si>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</si>
  <si>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</si>
  <si>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</si>
  <si>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</si>
  <si>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</si>
  <si>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</si>
  <si>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</si>
  <si>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</si>
  <si>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</si>
  <si>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</si>
  <si>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</si>
  <si>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</si>
  <si>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</si>
  <si>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</si>
  <si>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</si>
  <si>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</si>
  <si>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</si>
  <si>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</si>
  <si>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</si>
  <si>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</si>
  <si>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</si>
  <si>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</si>
  <si>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</si>
  <si>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</si>
  <si>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</si>
  <si>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</si>
  <si>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</si>
  <si>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</si>
  <si>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</si>
  <si>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</si>
  <si>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</si>
  <si>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</si>
  <si>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</si>
  <si>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</si>
  <si>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</si>
  <si>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</si>
  <si>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</si>
  <si>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</si>
  <si>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</si>
  <si>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</si>
  <si>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</si>
  <si>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</si>
  <si>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</si>
  <si>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</si>
  <si>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</si>
  <si>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</si>
  <si>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</si>
  <si>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</si>
  <si>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</si>
  <si>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</si>
  <si>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</si>
  <si>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</si>
  <si>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</si>
  <si>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</si>
  <si>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</si>
  <si>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</si>
  <si>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</si>
  <si>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</si>
  <si>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</si>
  <si>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</si>
  <si>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</si>
  <si>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</si>
  <si>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</si>
  <si>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</si>
  <si>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</si>
  <si>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</si>
  <si>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</si>
  <si>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</si>
  <si>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</si>
  <si>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</si>
  <si>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</si>
  <si>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</si>
  <si>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</si>
  <si>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</si>
  <si>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</si>
  <si>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</si>
  <si>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</si>
  <si>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</si>
  <si>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</si>
  <si>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</si>
  <si>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</si>
  <si>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</si>
  <si>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</si>
  <si>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</si>
  <si>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</si>
  <si>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</si>
  <si>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</si>
  <si>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</si>
  <si>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</si>
  <si>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</si>
  <si>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</si>
  <si>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</si>
  <si>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</si>
  <si>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</si>
  <si>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</si>
  <si>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</si>
  <si>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</si>
  <si>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</si>
  <si>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</si>
  <si>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</si>
  <si>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</si>
  <si>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</si>
  <si>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</si>
  <si>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</si>
  <si>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</si>
  <si>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</si>
  <si>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</si>
  <si>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</si>
  <si>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</si>
  <si>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</si>
  <si>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</si>
  <si>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</si>
  <si>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</si>
  <si>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</si>
  <si>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</si>
  <si>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</si>
  <si>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</si>
  <si>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</si>
  <si>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</si>
  <si>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</si>
  <si>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</si>
  <si>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</si>
  <si>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</si>
  <si>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</si>
  <si>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</si>
  <si>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</si>
  <si>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</si>
  <si>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</si>
  <si>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</si>
  <si>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</si>
  <si>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</si>
  <si>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</si>
  <si>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</si>
  <si>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</si>
  <si>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</si>
  <si>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</si>
  <si>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</si>
  <si>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</si>
  <si>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</si>
  <si>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</si>
  <si>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</si>
  <si>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</si>
  <si>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</si>
  <si>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</si>
  <si>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</si>
  <si>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</si>
  <si>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</si>
  <si>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</si>
  <si>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1.21</t>
  </si>
  <si>
    <t>一般会計</t>
  </si>
  <si>
    <t>国民健康保険特別会計</t>
  </si>
  <si>
    <t>上水道事業会計</t>
  </si>
  <si>
    <t>介護保険事業特別会計</t>
  </si>
  <si>
    <t>住宅新築資金等貸付特別会計</t>
  </si>
  <si>
    <t>簡易水道特別会計</t>
  </si>
  <si>
    <t>公共下水道事業会計</t>
  </si>
  <si>
    <t>食肉事業センター特別会計</t>
  </si>
  <si>
    <t>その他会計（赤字）</t>
  </si>
  <si>
    <t>その他会計（黒字）</t>
  </si>
  <si>
    <t>（百万円）</t>
    <phoneticPr fontId="5"/>
  </si>
  <si>
    <t>H30</t>
    <phoneticPr fontId="5"/>
  </si>
  <si>
    <t>R01</t>
    <phoneticPr fontId="5"/>
  </si>
  <si>
    <t>R02</t>
    <phoneticPr fontId="5"/>
  </si>
  <si>
    <t>R03</t>
    <phoneticPr fontId="5"/>
  </si>
  <si>
    <t>R04</t>
    <phoneticPr fontId="5"/>
  </si>
  <si>
    <t>基金繰入金496百万円</t>
    <rPh sb="0" eb="2">
      <t>キキン</t>
    </rPh>
    <rPh sb="2" eb="4">
      <t>クリイレ</t>
    </rPh>
    <rPh sb="4" eb="5">
      <t>キン</t>
    </rPh>
    <rPh sb="8" eb="11">
      <t>ヒャクマンエン</t>
    </rPh>
    <phoneticPr fontId="2"/>
  </si>
  <si>
    <t>南濃衛生施設利用事務組合</t>
    <rPh sb="0" eb="4">
      <t>ナンノウエイセイ</t>
    </rPh>
    <rPh sb="4" eb="8">
      <t>シセツリヨウ</t>
    </rPh>
    <rPh sb="8" eb="12">
      <t>ジムクミアイ</t>
    </rPh>
    <phoneticPr fontId="2"/>
  </si>
  <si>
    <t>西南濃粗大廃棄物処理組合</t>
    <rPh sb="0" eb="1">
      <t>ニシ</t>
    </rPh>
    <rPh sb="1" eb="3">
      <t>ナンノウ</t>
    </rPh>
    <rPh sb="3" eb="5">
      <t>ソダイ</t>
    </rPh>
    <rPh sb="5" eb="8">
      <t>ハイキブツ</t>
    </rPh>
    <rPh sb="8" eb="12">
      <t>ショリクミアイ</t>
    </rPh>
    <phoneticPr fontId="2"/>
  </si>
  <si>
    <t>岐阜県後期高齢者医療連合（一般会計分）</t>
    <rPh sb="0" eb="3">
      <t>ギフケン</t>
    </rPh>
    <rPh sb="3" eb="5">
      <t>コウキ</t>
    </rPh>
    <rPh sb="5" eb="8">
      <t>コウレイシャ</t>
    </rPh>
    <rPh sb="8" eb="10">
      <t>イリョウ</t>
    </rPh>
    <rPh sb="10" eb="12">
      <t>レンゴウ</t>
    </rPh>
    <rPh sb="13" eb="18">
      <t>イッパンカイケイブン</t>
    </rPh>
    <phoneticPr fontId="2"/>
  </si>
  <si>
    <t>岐阜県後期高齢者医療連合（特別会計分）</t>
    <rPh sb="0" eb="3">
      <t>ギフケン</t>
    </rPh>
    <rPh sb="3" eb="5">
      <t>コウキ</t>
    </rPh>
    <rPh sb="5" eb="8">
      <t>コウレイシャ</t>
    </rPh>
    <rPh sb="8" eb="10">
      <t>イリョウ</t>
    </rPh>
    <rPh sb="10" eb="12">
      <t>レンゴウ</t>
    </rPh>
    <rPh sb="13" eb="18">
      <t>トクベツカイケイブン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</si>
  <si>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</si>
  <si>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2">
      <t>タイショクテアテ</t>
    </rPh>
    <rPh sb="12" eb="14">
      <t>クミアイ</t>
    </rPh>
    <phoneticPr fontId="2"/>
  </si>
  <si>
    <t>養老町スポーツ連盟</t>
    <rPh sb="0" eb="3">
      <t>ヨウロウチョウ</t>
    </rPh>
    <rPh sb="7" eb="9">
      <t>レンメイ</t>
    </rPh>
    <phoneticPr fontId="2"/>
  </si>
  <si>
    <t>養老町土地開発公社</t>
    <rPh sb="0" eb="3">
      <t>ヨウロウチョウ</t>
    </rPh>
    <rPh sb="3" eb="9">
      <t>トチカイハツコウシャ</t>
    </rPh>
    <phoneticPr fontId="2"/>
  </si>
  <si>
    <t>○</t>
    <phoneticPr fontId="2"/>
  </si>
  <si>
    <t>ふるさと応援基金</t>
    <rPh sb="4" eb="6">
      <t>オウエン</t>
    </rPh>
    <rPh sb="6" eb="8">
      <t>キキン</t>
    </rPh>
    <phoneticPr fontId="5"/>
  </si>
  <si>
    <t>長寿社会福祉基金</t>
    <rPh sb="0" eb="2">
      <t>チョウジュ</t>
    </rPh>
    <rPh sb="2" eb="4">
      <t>シャカイ</t>
    </rPh>
    <rPh sb="4" eb="6">
      <t>フクシ</t>
    </rPh>
    <rPh sb="6" eb="8">
      <t>キキン</t>
    </rPh>
    <phoneticPr fontId="2"/>
  </si>
  <si>
    <t>まちづくり整備基金</t>
    <rPh sb="5" eb="7">
      <t>セイビ</t>
    </rPh>
    <rPh sb="7" eb="9">
      <t>キキン</t>
    </rPh>
    <phoneticPr fontId="2"/>
  </si>
  <si>
    <t>薩摩義士史跡整備基金</t>
    <rPh sb="0" eb="4">
      <t>サツマギシ</t>
    </rPh>
    <rPh sb="4" eb="6">
      <t>シセキ</t>
    </rPh>
    <rPh sb="6" eb="8">
      <t>セイビ</t>
    </rPh>
    <rPh sb="8" eb="10">
      <t>キキン</t>
    </rPh>
    <phoneticPr fontId="2"/>
  </si>
  <si>
    <t>山口俊郎基金</t>
    <rPh sb="0" eb="2">
      <t>ヤマグチ</t>
    </rPh>
    <rPh sb="2" eb="4">
      <t>トシロウ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</si>
</sst>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ED4D-431E-A256-26DCC02728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45850</c:v>
                </c:pt>
                <c:pt idx="1">
                  <c:v>69628</c:v>
                </c:pt>
                <c:pt idx="2">
                  <c:v>88639</c:v>
                </c:pt>
                <c:pt idx="3">
                  <c:v>36845</c:v>
                </c:pt>
                <c:pt idx="4">
                  <c:v>25880</c:v>
                </c:pt>
              </c:numCache>
            </c:numRef>
          </c:val>
          <c:smooth val="0"/>
          <c:extLst>
            <c:ext xmlns:c16="http://schemas.microsoft.com/office/drawing/2014/chart" uri="{C3380CC4-5D6E-409C-BE32-E72D297353CC}">
              <c16:uniqueId val="{00000001-ED4D-431E-A256-26DCC02728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4.8600000000000003</c:v>
                </c:pt>
                <c:pt idx="1">
                  <c:v>5.93</c:v>
                </c:pt>
                <c:pt idx="2">
                  <c:v>10.43</c:v>
                </c:pt>
                <c:pt idx="3">
                  <c:v>15.86</c:v>
                </c:pt>
                <c:pt idx="4">
                  <c:v>15.16</c:v>
                </c:pt>
              </c:numCache>
            </c:numRef>
          </c:val>
          <c:extLst>
            <c:ext xmlns:c16="http://schemas.microsoft.com/office/drawing/2014/chart" uri="{C3380CC4-5D6E-409C-BE32-E72D297353CC}">
              <c16:uniqueId val="{00000000-C41F-4771-8E13-91458D3E7F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14.4</c:v>
                </c:pt>
                <c:pt idx="1">
                  <c:v>14.44</c:v>
                </c:pt>
                <c:pt idx="2">
                  <c:v>13.84</c:v>
                </c:pt>
                <c:pt idx="3">
                  <c:v>13.2</c:v>
                </c:pt>
                <c:pt idx="4">
                  <c:v>13.77</c:v>
                </c:pt>
              </c:numCache>
            </c:numRef>
          </c:val>
          <c:extLst>
            <c:ext xmlns:c16="http://schemas.microsoft.com/office/drawing/2014/chart" uri="{C3380CC4-5D6E-409C-BE32-E72D297353CC}">
              <c16:uniqueId val="{00000001-C41F-4771-8E13-91458D3E7F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1.06</c:v>
                </c:pt>
                <c:pt idx="2">
                  <c:v>4.75</c:v>
                </c:pt>
                <c:pt idx="3">
                  <c:v>5.91</c:v>
                </c:pt>
                <c:pt idx="4">
                  <c:v>-1.21</c:v>
                </c:pt>
              </c:numCache>
            </c:numRef>
          </c:val>
          <c:smooth val="0"/>
          <c:extLst>
            <c:ext xmlns:c16="http://schemas.microsoft.com/office/drawing/2014/chart" uri="{C3380CC4-5D6E-409C-BE32-E72D297353CC}">
              <c16:uniqueId val="{00000002-C41F-4771-8E13-91458D3E7F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0.27</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0-BFD0-4FC6-A35F-BC48D1E894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D0-4FC6-A35F-BC48D1E894C4}"/>
            </c:ext>
          </c:extLst>
        </c:ser>
        <c:ser>
          <c:idx val="2"/>
          <c:order val="2"/>
          <c:tx>
            <c:strRef>
              <c:f>データシート!$A$29</c:f>
              <c:strCache>
                <c:ptCount val="1"/>
                <c:pt idx="0">
                  <c:v>食肉事業センター特別会計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0.44</c:v>
                </c:pt>
                <c:pt idx="8">
                  <c:v>#N/A</c:v>
                </c:pt>
                <c:pt idx="9">
                  <c:v>7.0000000000000007E-2</c:v>
                </c:pt>
              </c:numCache>
            </c:numRef>
          </c:val>
          <c:extLst>
            <c:ext xmlns:c16="http://schemas.microsoft.com/office/drawing/2014/chart" uri="{C3380CC4-5D6E-409C-BE32-E72D297353CC}">
              <c16:uniqueId val="{00000002-BFD0-4FC6-A35F-BC48D1E894C4}"/>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0.27</c:v>
                </c:pt>
                <c:pt idx="6">
                  <c:v>#N/A</c:v>
                </c:pt>
                <c:pt idx="7">
                  <c:v>0.35</c:v>
                </c:pt>
                <c:pt idx="8">
                  <c:v>#N/A</c:v>
                </c:pt>
                <c:pt idx="9">
                  <c:v>0.28000000000000003</c:v>
                </c:pt>
              </c:numCache>
            </c:numRef>
          </c:val>
          <c:extLst>
            <c:ext xmlns:c16="http://schemas.microsoft.com/office/drawing/2014/chart" uri="{C3380CC4-5D6E-409C-BE32-E72D297353CC}">
              <c16:uniqueId val="{00000003-BFD0-4FC6-A35F-BC48D1E894C4}"/>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0.37</c:v>
                </c:pt>
                <c:pt idx="2">
                  <c:v>#N/A</c:v>
                </c:pt>
                <c:pt idx="3">
                  <c:v>0.43</c:v>
                </c:pt>
                <c:pt idx="4">
                  <c:v>#N/A</c:v>
                </c:pt>
                <c:pt idx="5">
                  <c:v>0.43</c:v>
                </c:pt>
                <c:pt idx="6">
                  <c:v>#N/A</c:v>
                </c:pt>
                <c:pt idx="7">
                  <c:v>0.47</c:v>
                </c:pt>
                <c:pt idx="8">
                  <c:v>#N/A</c:v>
                </c:pt>
                <c:pt idx="9">
                  <c:v>0.55000000000000004</c:v>
                </c:pt>
              </c:numCache>
            </c:numRef>
          </c:val>
          <c:extLst>
            <c:ext xmlns:c16="http://schemas.microsoft.com/office/drawing/2014/chart" uri="{C3380CC4-5D6E-409C-BE32-E72D297353CC}">
              <c16:uniqueId val="{00000004-BFD0-4FC6-A35F-BC48D1E894C4}"/>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0.91</c:v>
                </c:pt>
                <c:pt idx="2">
                  <c:v>#N/A</c:v>
                </c:pt>
                <c:pt idx="3">
                  <c:v>0.92</c:v>
                </c:pt>
                <c:pt idx="4">
                  <c:v>#N/A</c:v>
                </c:pt>
                <c:pt idx="5">
                  <c:v>0.98</c:v>
                </c:pt>
                <c:pt idx="6">
                  <c:v>#N/A</c:v>
                </c:pt>
                <c:pt idx="7">
                  <c:v>0.95</c:v>
                </c:pt>
                <c:pt idx="8">
                  <c:v>#N/A</c:v>
                </c:pt>
                <c:pt idx="9">
                  <c:v>1.02</c:v>
                </c:pt>
              </c:numCache>
            </c:numRef>
          </c:val>
          <c:extLst>
            <c:ext xmlns:c16="http://schemas.microsoft.com/office/drawing/2014/chart" uri="{C3380CC4-5D6E-409C-BE32-E72D297353CC}">
              <c16:uniqueId val="{00000005-BFD0-4FC6-A35F-BC48D1E894C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3.05</c:v>
                </c:pt>
                <c:pt idx="2">
                  <c:v>#N/A</c:v>
                </c:pt>
                <c:pt idx="3">
                  <c:v>2.94</c:v>
                </c:pt>
                <c:pt idx="4">
                  <c:v>#N/A</c:v>
                </c:pt>
                <c:pt idx="5">
                  <c:v>2.79</c:v>
                </c:pt>
                <c:pt idx="6">
                  <c:v>#N/A</c:v>
                </c:pt>
                <c:pt idx="7">
                  <c:v>3.89</c:v>
                </c:pt>
                <c:pt idx="8">
                  <c:v>#N/A</c:v>
                </c:pt>
                <c:pt idx="9">
                  <c:v>4.83</c:v>
                </c:pt>
              </c:numCache>
            </c:numRef>
          </c:val>
          <c:extLst>
            <c:ext xmlns:c16="http://schemas.microsoft.com/office/drawing/2014/chart" uri="{C3380CC4-5D6E-409C-BE32-E72D297353CC}">
              <c16:uniqueId val="{00000006-BFD0-4FC6-A35F-BC48D1E894C4}"/>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7.93</c:v>
                </c:pt>
                <c:pt idx="2">
                  <c:v>#N/A</c:v>
                </c:pt>
                <c:pt idx="3">
                  <c:v>8.48</c:v>
                </c:pt>
                <c:pt idx="4">
                  <c:v>#N/A</c:v>
                </c:pt>
                <c:pt idx="5">
                  <c:v>7.68</c:v>
                </c:pt>
                <c:pt idx="6">
                  <c:v>#N/A</c:v>
                </c:pt>
                <c:pt idx="7">
                  <c:v>6</c:v>
                </c:pt>
                <c:pt idx="8">
                  <c:v>#N/A</c:v>
                </c:pt>
                <c:pt idx="9">
                  <c:v>4.97</c:v>
                </c:pt>
              </c:numCache>
            </c:numRef>
          </c:val>
          <c:extLst>
            <c:ext xmlns:c16="http://schemas.microsoft.com/office/drawing/2014/chart" uri="{C3380CC4-5D6E-409C-BE32-E72D297353CC}">
              <c16:uniqueId val="{00000007-BFD0-4FC6-A35F-BC48D1E894C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7.54</c:v>
                </c:pt>
                <c:pt idx="2">
                  <c:v>#N/A</c:v>
                </c:pt>
                <c:pt idx="3">
                  <c:v>7.32</c:v>
                </c:pt>
                <c:pt idx="4">
                  <c:v>#N/A</c:v>
                </c:pt>
                <c:pt idx="5">
                  <c:v>8.6999999999999993</c:v>
                </c:pt>
                <c:pt idx="6">
                  <c:v>#N/A</c:v>
                </c:pt>
                <c:pt idx="7">
                  <c:v>8.93</c:v>
                </c:pt>
                <c:pt idx="8">
                  <c:v>#N/A</c:v>
                </c:pt>
                <c:pt idx="9">
                  <c:v>9.1199999999999992</c:v>
                </c:pt>
              </c:numCache>
            </c:numRef>
          </c:val>
          <c:extLst>
            <c:ext xmlns:c16="http://schemas.microsoft.com/office/drawing/2014/chart" uri="{C3380CC4-5D6E-409C-BE32-E72D297353CC}">
              <c16:uniqueId val="{00000008-BFD0-4FC6-A35F-BC48D1E894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3.94</c:v>
                </c:pt>
                <c:pt idx="2">
                  <c:v>#N/A</c:v>
                </c:pt>
                <c:pt idx="3">
                  <c:v>5</c:v>
                </c:pt>
                <c:pt idx="4">
                  <c:v>#N/A</c:v>
                </c:pt>
                <c:pt idx="5">
                  <c:v>9.44</c:v>
                </c:pt>
                <c:pt idx="6">
                  <c:v>#N/A</c:v>
                </c:pt>
                <c:pt idx="7">
                  <c:v>14.9</c:v>
                </c:pt>
                <c:pt idx="8">
                  <c:v>#N/A</c:v>
                </c:pt>
                <c:pt idx="9">
                  <c:v>14.13</c:v>
                </c:pt>
              </c:numCache>
            </c:numRef>
          </c:val>
          <c:extLst>
            <c:ext xmlns:c16="http://schemas.microsoft.com/office/drawing/2014/chart" uri="{C3380CC4-5D6E-409C-BE32-E72D297353CC}">
              <c16:uniqueId val="{00000009-BFD0-4FC6-A35F-BC48D1E894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751</c:v>
                </c:pt>
                <c:pt idx="5">
                  <c:v>740</c:v>
                </c:pt>
                <c:pt idx="8">
                  <c:v>734</c:v>
                </c:pt>
                <c:pt idx="11">
                  <c:v>755</c:v>
                </c:pt>
                <c:pt idx="14">
                  <c:v>729</c:v>
                </c:pt>
              </c:numCache>
            </c:numRef>
          </c:val>
          <c:extLst>
            <c:ext xmlns:c16="http://schemas.microsoft.com/office/drawing/2014/chart" uri="{C3380CC4-5D6E-409C-BE32-E72D297353CC}">
              <c16:uniqueId val="{00000000-7755-4631-9448-8C27FFA608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55-4631-9448-8C27FFA608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55-4631-9448-8C27FFA608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144</c:v>
                </c:pt>
                <c:pt idx="3">
                  <c:v>146</c:v>
                </c:pt>
                <c:pt idx="6">
                  <c:v>147</c:v>
                </c:pt>
                <c:pt idx="9">
                  <c:v>127</c:v>
                </c:pt>
                <c:pt idx="12">
                  <c:v>116</c:v>
                </c:pt>
              </c:numCache>
            </c:numRef>
          </c:val>
          <c:extLst>
            <c:ext xmlns:c16="http://schemas.microsoft.com/office/drawing/2014/chart" uri="{C3380CC4-5D6E-409C-BE32-E72D297353CC}">
              <c16:uniqueId val="{00000003-7755-4631-9448-8C27FFA608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238</c:v>
                </c:pt>
                <c:pt idx="3">
                  <c:v>234</c:v>
                </c:pt>
                <c:pt idx="6">
                  <c:v>186</c:v>
                </c:pt>
                <c:pt idx="9">
                  <c:v>183</c:v>
                </c:pt>
                <c:pt idx="12">
                  <c:v>173</c:v>
                </c:pt>
              </c:numCache>
            </c:numRef>
          </c:val>
          <c:extLst>
            <c:ext xmlns:c16="http://schemas.microsoft.com/office/drawing/2014/chart" uri="{C3380CC4-5D6E-409C-BE32-E72D297353CC}">
              <c16:uniqueId val="{00000004-7755-4631-9448-8C27FFA608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55-4631-9448-8C27FFA608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55-4631-9448-8C27FFA608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811</c:v>
                </c:pt>
                <c:pt idx="3">
                  <c:v>820</c:v>
                </c:pt>
                <c:pt idx="6">
                  <c:v>854</c:v>
                </c:pt>
                <c:pt idx="9">
                  <c:v>930</c:v>
                </c:pt>
                <c:pt idx="12">
                  <c:v>1000</c:v>
                </c:pt>
              </c:numCache>
            </c:numRef>
          </c:val>
          <c:extLst>
            <c:ext xmlns:c16="http://schemas.microsoft.com/office/drawing/2014/chart" uri="{C3380CC4-5D6E-409C-BE32-E72D297353CC}">
              <c16:uniqueId val="{00000007-7755-4631-9448-8C27FFA608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442</c:v>
                </c:pt>
                <c:pt idx="2">
                  <c:v>#N/A</c:v>
                </c:pt>
                <c:pt idx="3">
                  <c:v>#N/A</c:v>
                </c:pt>
                <c:pt idx="4">
                  <c:v>460</c:v>
                </c:pt>
                <c:pt idx="5">
                  <c:v>#N/A</c:v>
                </c:pt>
                <c:pt idx="6">
                  <c:v>#N/A</c:v>
                </c:pt>
                <c:pt idx="7">
                  <c:v>453</c:v>
                </c:pt>
                <c:pt idx="8">
                  <c:v>#N/A</c:v>
                </c:pt>
                <c:pt idx="9">
                  <c:v>#N/A</c:v>
                </c:pt>
                <c:pt idx="10">
                  <c:v>485</c:v>
                </c:pt>
                <c:pt idx="11">
                  <c:v>#N/A</c:v>
                </c:pt>
                <c:pt idx="12">
                  <c:v>#N/A</c:v>
                </c:pt>
                <c:pt idx="13">
                  <c:v>560</c:v>
                </c:pt>
                <c:pt idx="14">
                  <c:v>#N/A</c:v>
                </c:pt>
              </c:numCache>
            </c:numRef>
          </c:val>
          <c:smooth val="0"/>
          <c:extLst>
            <c:ext xmlns:c16="http://schemas.microsoft.com/office/drawing/2014/chart" uri="{C3380CC4-5D6E-409C-BE32-E72D297353CC}">
              <c16:uniqueId val="{00000008-7755-4631-9448-8C27FFA608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8329</c:v>
                </c:pt>
                <c:pt idx="5">
                  <c:v>8098</c:v>
                </c:pt>
                <c:pt idx="8">
                  <c:v>8214</c:v>
                </c:pt>
                <c:pt idx="11">
                  <c:v>8174</c:v>
                </c:pt>
                <c:pt idx="14">
                  <c:v>8090</c:v>
                </c:pt>
              </c:numCache>
            </c:numRef>
          </c:val>
          <c:extLst>
            <c:ext xmlns:c16="http://schemas.microsoft.com/office/drawing/2014/chart" uri="{C3380CC4-5D6E-409C-BE32-E72D297353CC}">
              <c16:uniqueId val="{00000000-3211-4EBF-A348-D79FADDA49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115</c:v>
                </c:pt>
                <c:pt idx="5">
                  <c:v>98</c:v>
                </c:pt>
                <c:pt idx="8">
                  <c:v>81</c:v>
                </c:pt>
                <c:pt idx="11">
                  <c:v>17</c:v>
                </c:pt>
                <c:pt idx="14">
                  <c:v>0</c:v>
                </c:pt>
              </c:numCache>
            </c:numRef>
          </c:val>
          <c:extLst>
            <c:ext xmlns:c16="http://schemas.microsoft.com/office/drawing/2014/chart" uri="{C3380CC4-5D6E-409C-BE32-E72D297353CC}">
              <c16:uniqueId val="{00000001-3211-4EBF-A348-D79FADDA49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2060</c:v>
                </c:pt>
                <c:pt idx="5">
                  <c:v>2426</c:v>
                </c:pt>
                <c:pt idx="8">
                  <c:v>3102</c:v>
                </c:pt>
                <c:pt idx="11">
                  <c:v>4201</c:v>
                </c:pt>
                <c:pt idx="14">
                  <c:v>5077</c:v>
                </c:pt>
              </c:numCache>
            </c:numRef>
          </c:val>
          <c:extLst>
            <c:ext xmlns:c16="http://schemas.microsoft.com/office/drawing/2014/chart" uri="{C3380CC4-5D6E-409C-BE32-E72D297353CC}">
              <c16:uniqueId val="{00000002-3211-4EBF-A348-D79FADDA49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11-4EBF-A348-D79FADDA49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11-4EBF-A348-D79FADDA49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1-4EBF-A348-D79FADDA49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2136</c:v>
                </c:pt>
                <c:pt idx="3">
                  <c:v>2177</c:v>
                </c:pt>
                <c:pt idx="6">
                  <c:v>2219</c:v>
                </c:pt>
                <c:pt idx="9">
                  <c:v>2162</c:v>
                </c:pt>
                <c:pt idx="12">
                  <c:v>2150</c:v>
                </c:pt>
              </c:numCache>
            </c:numRef>
          </c:val>
          <c:extLst>
            <c:ext xmlns:c16="http://schemas.microsoft.com/office/drawing/2014/chart" uri="{C3380CC4-5D6E-409C-BE32-E72D297353CC}">
              <c16:uniqueId val="{00000006-3211-4EBF-A348-D79FADDA49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705</c:v>
                </c:pt>
                <c:pt idx="3">
                  <c:v>535</c:v>
                </c:pt>
                <c:pt idx="6">
                  <c:v>510</c:v>
                </c:pt>
                <c:pt idx="9">
                  <c:v>717</c:v>
                </c:pt>
                <c:pt idx="12">
                  <c:v>1449</c:v>
                </c:pt>
              </c:numCache>
            </c:numRef>
          </c:val>
          <c:extLst>
            <c:ext xmlns:c16="http://schemas.microsoft.com/office/drawing/2014/chart" uri="{C3380CC4-5D6E-409C-BE32-E72D297353CC}">
              <c16:uniqueId val="{00000007-3211-4EBF-A348-D79FADDA49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2370</c:v>
                </c:pt>
                <c:pt idx="3">
                  <c:v>2205</c:v>
                </c:pt>
                <c:pt idx="6">
                  <c:v>1904</c:v>
                </c:pt>
                <c:pt idx="9">
                  <c:v>1631</c:v>
                </c:pt>
                <c:pt idx="12">
                  <c:v>1334</c:v>
                </c:pt>
              </c:numCache>
            </c:numRef>
          </c:val>
          <c:extLst>
            <c:ext xmlns:c16="http://schemas.microsoft.com/office/drawing/2014/chart" uri="{C3380CC4-5D6E-409C-BE32-E72D297353CC}">
              <c16:uniqueId val="{00000008-3211-4EBF-A348-D79FADDA49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11-4EBF-A348-D79FADDA49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10544</c:v>
                </c:pt>
                <c:pt idx="3">
                  <c:v>11005</c:v>
                </c:pt>
                <c:pt idx="6">
                  <c:v>11195</c:v>
                </c:pt>
                <c:pt idx="9">
                  <c:v>11252</c:v>
                </c:pt>
                <c:pt idx="12">
                  <c:v>10616</c:v>
                </c:pt>
              </c:numCache>
            </c:numRef>
          </c:val>
          <c:extLst>
            <c:ext xmlns:c16="http://schemas.microsoft.com/office/drawing/2014/chart" uri="{C3380CC4-5D6E-409C-BE32-E72D297353CC}">
              <c16:uniqueId val="{0000000A-3211-4EBF-A348-D79FADDA49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5251</c:v>
                </c:pt>
                <c:pt idx="2">
                  <c:v>#N/A</c:v>
                </c:pt>
                <c:pt idx="3">
                  <c:v>#N/A</c:v>
                </c:pt>
                <c:pt idx="4">
                  <c:v>5301</c:v>
                </c:pt>
                <c:pt idx="5">
                  <c:v>#N/A</c:v>
                </c:pt>
                <c:pt idx="6">
                  <c:v>#N/A</c:v>
                </c:pt>
                <c:pt idx="7">
                  <c:v>4431</c:v>
                </c:pt>
                <c:pt idx="8">
                  <c:v>#N/A</c:v>
                </c:pt>
                <c:pt idx="9">
                  <c:v>#N/A</c:v>
                </c:pt>
                <c:pt idx="10">
                  <c:v>3369</c:v>
                </c:pt>
                <c:pt idx="11">
                  <c:v>#N/A</c:v>
                </c:pt>
                <c:pt idx="12">
                  <c:v>#N/A</c:v>
                </c:pt>
                <c:pt idx="13">
                  <c:v>2382</c:v>
                </c:pt>
                <c:pt idx="14">
                  <c:v>#N/A</c:v>
                </c:pt>
              </c:numCache>
            </c:numRef>
          </c:val>
          <c:smooth val="0"/>
          <c:extLst>
            <c:ext xmlns:c16="http://schemas.microsoft.com/office/drawing/2014/chart" uri="{C3380CC4-5D6E-409C-BE32-E72D297353CC}">
              <c16:uniqueId val="{0000000B-3211-4EBF-A348-D79FADDA49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962</c:v>
                </c:pt>
                <c:pt idx="1">
                  <c:v>962</c:v>
                </c:pt>
                <c:pt idx="2">
                  <c:v>968</c:v>
                </c:pt>
              </c:numCache>
            </c:numRef>
          </c:val>
          <c:extLst>
            <c:ext xmlns:c16="http://schemas.microsoft.com/office/drawing/2014/chart" uri="{C3380CC4-5D6E-409C-BE32-E72D297353CC}">
              <c16:uniqueId val="{00000000-D6BF-4B8B-858F-DF85AF3B1E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c:v>
                </c:pt>
                <c:pt idx="1">
                  <c:v>194</c:v>
                </c:pt>
                <c:pt idx="2">
                  <c:v>194</c:v>
                </c:pt>
              </c:numCache>
            </c:numRef>
          </c:val>
          <c:extLst>
            <c:ext xmlns:c16="http://schemas.microsoft.com/office/drawing/2014/chart" uri="{C3380CC4-5D6E-409C-BE32-E72D297353CC}">
              <c16:uniqueId val="{00000001-D6BF-4B8B-858F-DF85AF3B1E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1382</c:v>
                </c:pt>
                <c:pt idx="1">
                  <c:v>2184</c:v>
                </c:pt>
                <c:pt idx="2">
                  <c:v>2905</c:v>
                </c:pt>
              </c:numCache>
            </c:numRef>
          </c:val>
          <c:extLst>
            <c:ext xmlns:c16="http://schemas.microsoft.com/office/drawing/2014/chart" uri="{C3380CC4-5D6E-409C-BE32-E72D297353CC}">
              <c16:uniqueId val="{00000002-D6BF-4B8B-858F-DF85AF3B1E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成要素である元利償還金は、６９，６９５千円増加した。平成３０年度に借入した臨時財政対策債４億５，９２５万７千円や、令和元年度に借入した学校教育施設等整備事業債（小学校空調設備改修工事）２億６，９３０万円及び防災行政無線デジタル化整備事業債８，３８０万円の元金償還が開始されたことが主な増加要因である。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１３．７ポイント減少した。構成要素の分子では、一般会計等に係る地方債の現在高は、新規の地方債借入れの抑制により減少した。また、充当可能財源等のうち充当可能基金の取崩しを抑制し、ふるさと納税を原資とする基金の積み立てを行ったことにより充当可能基金の残高が増加したため、分子の総額は減少した。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の取り崩しは行わなかった。一部の特定目的基金については予算通りに取崩しを執行したが、ふるさと納税寄附金受入額の増加により、ふるさと応援基金に積立てを行ったため、基金残高は約４０億円となっており、前年度から約７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特定目的基金のうち、ふるさと納税寄附金など今後も収入が見込める事業については貴重な財源として有効に活用し、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個性豊かなまちづくりを進める。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意識の高揚に資する。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・山口俊郎基金：山口俊郎顕彰事業の推進。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ふるさと応援基金については新規事業等の財源として一部取崩しを行ったものの、積立て原資の確保により、約７億円の積立てを行った。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ふるさと応援基金については、将来的な財源として計画的に積立てつつ、有効に活用していく。その他の基金についても、僅かでも可能な限り積立てを行っていく。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税収の減少や大規模事業の実施による歳出予算の増加に伴い、当初予算では取崩しを予定したが未執行となった。一方で、約５００万円の積立てを行ったため微増となった。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令和３年度末の現在高は標準財政規模の１０％にあたる額を満たしているものの、養老町財政調整基金条例に定める１３億円に達していないため、余剰金が発生した場合等には、条例に基づき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税収の減少や公債費の増加に伴い、当初予算では取崩しを予定したが未執行となった。積立ては預金利子のみのため横ばいとなった。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値をやや下回る水準で推移している。今後は、人口減少による町民税や地価の下落による固定資産税等の税収減による基準財政収入額の減少により指数の悪化が予測される。事務事業の見直しや行政評価システムの確立などによる行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３．９ポイント悪化した。地方交付税では、令和３年度に引き続き国補正に伴う普通交付税の追加交付があったものの、前年度と比較しその交付額は減少しており、地方交付税全体としては、８，３２３万７千円減少した。また、臨時財政対策債の発行可能額の減少も悪化した要因と考えられる。今後は、人口減少、少子高齢化が進む中で、税収の減収及び社会保障費の増加が予測され、財政の硬直化がより一層進むと考えられる。企業誘致等による新たな財源の確保や、事務事業の見直しによる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27432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4056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405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7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20066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県及び全国平均値を上回る結果となった。会計年度任用職員給料は、勤続年数に伴う昇給があり増加した。また、公共施設の老朽化による維持補修費の増加も想定されるため、事務事業の見直し等により、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69450</xdr:rowOff>
    </xdr:from>
    <xdr:to>
      <xdr:col>23</xdr:col>
      <xdr:colOff>133350</xdr:colOff>
      <xdr:row>85</xdr:row>
      <xdr:rowOff>80378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642700"/>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78586</xdr:rowOff>
    </xdr:from>
    <xdr:to>
      <xdr:col>19</xdr:col>
      <xdr:colOff>133350</xdr:colOff>
      <xdr:row>85</xdr:row>
      <xdr:rowOff>80378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80386"/>
          <a:ext cx="889000" cy="1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67188</xdr:rowOff>
    </xdr:from>
    <xdr:to>
      <xdr:col>15</xdr:col>
      <xdr:colOff>82550</xdr:colOff>
      <xdr:row>84</xdr:row>
      <xdr:rowOff>78586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97538"/>
          <a:ext cx="889000" cy="18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4691</xdr:rowOff>
    </xdr:from>
    <xdr:to>
      <xdr:col>11</xdr:col>
      <xdr:colOff>31750</xdr:colOff>
      <xdr:row>83</xdr:row>
      <xdr:rowOff>67188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35041"/>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18650</xdr:rowOff>
    </xdr:from>
    <xdr:to>
      <xdr:col>23</xdr:col>
      <xdr:colOff>184150</xdr:colOff>
      <xdr:row>85</xdr:row>
      <xdr:rowOff>120250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162177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29578</xdr:rowOff>
    </xdr:from>
    <xdr:to>
      <xdr:col>19</xdr:col>
      <xdr:colOff>184150</xdr:colOff>
      <xdr:row>85</xdr:row>
      <xdr:rowOff>131178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115955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8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27786</xdr:rowOff>
    </xdr:from>
    <xdr:to>
      <xdr:col>15</xdr:col>
      <xdr:colOff>133350</xdr:colOff>
      <xdr:row>84</xdr:row>
      <xdr:rowOff>129386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114163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1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16388</xdr:rowOff>
    </xdr:from>
    <xdr:to>
      <xdr:col>11</xdr:col>
      <xdr:colOff>82550</xdr:colOff>
      <xdr:row>83</xdr:row>
      <xdr:rowOff>117988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102765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125341</xdr:rowOff>
    </xdr:from>
    <xdr:to>
      <xdr:col>7</xdr:col>
      <xdr:colOff>31750</xdr:colOff>
      <xdr:row>83</xdr:row>
      <xdr:rowOff>55491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40268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7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類似団体内平均値と同水準であったが、今年度は微減した。人件費の増加は財政の硬直化を招くことから、今後も組織の簡素化及び適正な人員配置や各種手当の総点検を行う等、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18405"/>
          <a:ext cx="8382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586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85372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58561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111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引き続き類似団体内平均値、全国平均値を上回っているが、これは単独消防に起因するものと、定年退職等による職員数の大幅な減少を見据えた新規採用者数の増加等によるものと考えられる。今後は、事務事業の見直しや外部委託等により、必要職員数を減らしつつ、職員の年齢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35016</xdr:rowOff>
    </xdr:from>
    <xdr:to>
      <xdr:col>81</xdr:col>
      <xdr:colOff>44450</xdr:colOff>
      <xdr:row>63</xdr:row>
      <xdr:rowOff>47081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3636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170271</xdr:rowOff>
    </xdr:from>
    <xdr:to>
      <xdr:col>77</xdr:col>
      <xdr:colOff>44450</xdr:colOff>
      <xdr:row>63</xdr:row>
      <xdr:rowOff>35016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0017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122010</xdr:rowOff>
    </xdr:from>
    <xdr:to>
      <xdr:col>72</xdr:col>
      <xdr:colOff>203200</xdr:colOff>
      <xdr:row>62</xdr:row>
      <xdr:rowOff>170271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5191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70303</xdr:rowOff>
    </xdr:from>
    <xdr:to>
      <xdr:col>68</xdr:col>
      <xdr:colOff>152400</xdr:colOff>
      <xdr:row>62</xdr:row>
      <xdr:rowOff>122010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0020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167731</xdr:rowOff>
    </xdr:from>
    <xdr:to>
      <xdr:col>81</xdr:col>
      <xdr:colOff>95250</xdr:colOff>
      <xdr:row>63</xdr:row>
      <xdr:rowOff>97881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139808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155666</xdr:rowOff>
    </xdr:from>
    <xdr:to>
      <xdr:col>77</xdr:col>
      <xdr:colOff>95250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70593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119471</xdr:rowOff>
    </xdr:from>
    <xdr:to>
      <xdr:col>73</xdr:col>
      <xdr:colOff>44450</xdr:colOff>
      <xdr:row>63</xdr:row>
      <xdr:rowOff>49621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34398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71210</xdr:rowOff>
    </xdr:from>
    <xdr:to>
      <xdr:col>68</xdr:col>
      <xdr:colOff>203200</xdr:colOff>
      <xdr:row>63</xdr:row>
      <xdr:rowOff>1360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157587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19503</xdr:rowOff>
    </xdr:from>
    <xdr:to>
      <xdr:col>64</xdr:col>
      <xdr:colOff>152400</xdr:colOff>
      <xdr:row>62</xdr:row>
      <xdr:rowOff>121103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105880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７．４％から７．８％となった。依然として類似団体内平均値を上回る状態が続いている。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9313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80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156633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41</xdr:row>
      <xdr:rowOff>156633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５１．５％から３７．８％となった。ふるさと納税基金や国民健康保険基金などの特定目的基金の積立てにより、充当可能基金現在高が増加した。特に、ふるさと応援基金については、前年度額の１，７１０，３９８千円に対して６９４，３２５千円の増加であり顕著に影響している。依然として類似団体内平均を大きく上回っているため、公共施設の計画的な維持管理等により地方債を借入れを抑制しつつ、経常経費の見直し等により基金からの繰入れに頼らない財政運営を目指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102955</xdr:rowOff>
    </xdr:from>
    <xdr:to>
      <xdr:col>81</xdr:col>
      <xdr:colOff>44450</xdr:colOff>
      <xdr:row>16</xdr:row>
      <xdr:rowOff>41698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74705"/>
          <a:ext cx="8382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41698</xdr:rowOff>
    </xdr:from>
    <xdr:to>
      <xdr:col>77</xdr:col>
      <xdr:colOff>44450</xdr:colOff>
      <xdr:row>17</xdr:row>
      <xdr:rowOff>28702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84898"/>
          <a:ext cx="8890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28702</xdr:rowOff>
    </xdr:from>
    <xdr:to>
      <xdr:col>72</xdr:col>
      <xdr:colOff>203200</xdr:colOff>
      <xdr:row>18</xdr:row>
      <xdr:rowOff>2032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9433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164634</xdr:rowOff>
    </xdr:from>
    <xdr:to>
      <xdr:col>68</xdr:col>
      <xdr:colOff>152400</xdr:colOff>
      <xdr:row>18</xdr:row>
      <xdr:rowOff>2032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07928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52155</xdr:rowOff>
    </xdr:from>
    <xdr:to>
      <xdr:col>81</xdr:col>
      <xdr:colOff>95250</xdr:colOff>
      <xdr:row>15</xdr:row>
      <xdr:rowOff>153755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24232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162348</xdr:rowOff>
    </xdr:from>
    <xdr:to>
      <xdr:col>77</xdr:col>
      <xdr:colOff>95250</xdr:colOff>
      <xdr:row>16</xdr:row>
      <xdr:rowOff>92498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77275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2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122682</xdr:rowOff>
    </xdr:from>
    <xdr:to>
      <xdr:col>68</xdr:col>
      <xdr:colOff>203200</xdr:colOff>
      <xdr:row>18</xdr:row>
      <xdr:rowOff>52832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37609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113834</xdr:rowOff>
    </xdr:from>
    <xdr:to>
      <xdr:col>64</xdr:col>
      <xdr:colOff>152400</xdr:colOff>
      <xdr:row>18</xdr:row>
      <xdr:rowOff>43984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28761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　また、令和２年度より会計年度任用職員給料を人件費として取り扱ったことや勤続年数による昇給もあり、依然として高い水準にある。今後も中長期的な職員管理計画のもと、指定管理者制度の活用や事業の委託を検討しつつ、施設の統廃合や行財政改革、効率的な人員配置等により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様、類似団体内平均値を下回る結果となった。前年度比で、物件費総額は０．４％増加しているが、要因となっている委託料では、デジタル田園都市国家構想推進交付金を活用した地域通貨アプリのシステム改修費の増額が影響していると考えられる。物件費は事務事業と直結する経費が多いため、事業内容の見直し等により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5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5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448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89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１ポイント増加したが、依然として類似団体内平均値を大きく下回っている。大きな割合を占める事業の中で、児童手当支給事業の実績は減少し、障害者自立支援給付事業や私立保育所等運営事業は増加傾向にある。人口減少、少子高齢化が一層進むことで、将来的には増加が予想されることから、資格審査等の適正化や町単独事業の見直し、精査を行うなど、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75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６ポイント増加し、全国平均値と同水準となった。このうち、繰出金については、後期高齢者医療特別会計への繰出金がやや増加したが、国民健康保険特別会計への繰出金がやや減少し、全体としてはほぼ横ばいとなった。今後も、各特別会計の重要な財源である保険料や使用料等の収納率の向上を図り、一般会計からの繰入金に依存することがないよう、継続して財政基盤の強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5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２ポイント増加した。コロナ禍における物価高騰等により落ち込む町民の消費生活に対して支援することを目的に実施した、エネルギー価格高騰対策生活者支援事業や、マイナンバー新規取得者に対して地域通貨等を給付する事業を町独自で実施したことの影響により増加した。補助金については、引き続き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51562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１．８ポイント増加したが、これは令和元年度に借入した小学校空調設備改修工事や防災行政無線デジタル化整備事業の元金償還が開始したこと主な増加要因である。地方債の借入れが伴う大規模な施設整備が毎年実施され、今後も予定されていることから、数値は悪化していくと考えられるが、公債費の増加は財政の硬直化を招くことになるため、地方債の新規発行を伴う普通建設事業費については十分に精査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78</xdr:row>
      <xdr:rowOff>44704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53213"/>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51563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5842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87140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２．１ポイント増の７１．６％となった。経常的経費のうち、義務的経費にあたる扶助費は将来的に増加は避けられないと考えられるため、その他経費にあたる物件費、補助費等を事業の見直し等により、抑制することで財政の弾力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20039"/>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20039"/>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08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154527</xdr:rowOff>
    </xdr:from>
    <xdr:to>
      <xdr:col>29</xdr:col>
      <xdr:colOff>127000</xdr:colOff>
      <xdr:row>17</xdr:row>
      <xdr:rowOff>155747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16802"/>
          <a:ext cx="6477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154527</xdr:rowOff>
    </xdr:from>
    <xdr:to>
      <xdr:col>26</xdr:col>
      <xdr:colOff>50800</xdr:colOff>
      <xdr:row>18</xdr:row>
      <xdr:rowOff>30721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6802"/>
          <a:ext cx="698500" cy="4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30721</xdr:rowOff>
    </xdr:from>
    <xdr:to>
      <xdr:col>22</xdr:col>
      <xdr:colOff>114300</xdr:colOff>
      <xdr:row>18</xdr:row>
      <xdr:rowOff>91910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4446"/>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91910</xdr:rowOff>
    </xdr:from>
    <xdr:to>
      <xdr:col>18</xdr:col>
      <xdr:colOff>177800</xdr:colOff>
      <xdr:row>18</xdr:row>
      <xdr:rowOff>110503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5635"/>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104947</xdr:rowOff>
    </xdr:from>
    <xdr:to>
      <xdr:col>29</xdr:col>
      <xdr:colOff>177800</xdr:colOff>
      <xdr:row>18</xdr:row>
      <xdr:rowOff>35097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77024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103727</xdr:rowOff>
    </xdr:from>
    <xdr:to>
      <xdr:col>26</xdr:col>
      <xdr:colOff>101600</xdr:colOff>
      <xdr:row>18</xdr:row>
      <xdr:rowOff>33877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18654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151371</xdr:rowOff>
    </xdr:from>
    <xdr:to>
      <xdr:col>22</xdr:col>
      <xdr:colOff>165100</xdr:colOff>
      <xdr:row>18</xdr:row>
      <xdr:rowOff>81521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8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41110</xdr:rowOff>
    </xdr:from>
    <xdr:to>
      <xdr:col>19</xdr:col>
      <xdr:colOff>38100</xdr:colOff>
      <xdr:row>18</xdr:row>
      <xdr:rowOff>142710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127487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59703</xdr:rowOff>
    </xdr:from>
    <xdr:to>
      <xdr:col>15</xdr:col>
      <xdr:colOff>101600</xdr:colOff>
      <xdr:row>18</xdr:row>
      <xdr:rowOff>161303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146080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149784</xdr:rowOff>
    </xdr:from>
    <xdr:to>
      <xdr:col>29</xdr:col>
      <xdr:colOff>127000</xdr:colOff>
      <xdr:row>35</xdr:row>
      <xdr:rowOff>270713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0134"/>
          <a:ext cx="647700" cy="120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270713</xdr:rowOff>
    </xdr:from>
    <xdr:to>
      <xdr:col>26</xdr:col>
      <xdr:colOff>50800</xdr:colOff>
      <xdr:row>35</xdr:row>
      <xdr:rowOff>331216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1063"/>
          <a:ext cx="698500" cy="6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331216</xdr:rowOff>
    </xdr:from>
    <xdr:to>
      <xdr:col>22</xdr:col>
      <xdr:colOff>114300</xdr:colOff>
      <xdr:row>35</xdr:row>
      <xdr:rowOff>333731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41566"/>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333731</xdr:rowOff>
    </xdr:from>
    <xdr:to>
      <xdr:col>18</xdr:col>
      <xdr:colOff>177800</xdr:colOff>
      <xdr:row>36</xdr:row>
      <xdr:rowOff>25502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4081"/>
          <a:ext cx="6985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98984</xdr:rowOff>
    </xdr:from>
    <xdr:to>
      <xdr:col>29</xdr:col>
      <xdr:colOff>177800</xdr:colOff>
      <xdr:row>35</xdr:row>
      <xdr:rowOff>200584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286961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219913</xdr:rowOff>
    </xdr:from>
    <xdr:to>
      <xdr:col>26</xdr:col>
      <xdr:colOff>101600</xdr:colOff>
      <xdr:row>35</xdr:row>
      <xdr:rowOff>321513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0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331690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280416</xdr:rowOff>
    </xdr:from>
    <xdr:to>
      <xdr:col>22</xdr:col>
      <xdr:colOff>165100</xdr:colOff>
      <xdr:row>36</xdr:row>
      <xdr:rowOff>39116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0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49293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282931</xdr:rowOff>
    </xdr:from>
    <xdr:to>
      <xdr:col>19</xdr:col>
      <xdr:colOff>38100</xdr:colOff>
      <xdr:row>36</xdr:row>
      <xdr:rowOff>41631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51808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317602</xdr:rowOff>
    </xdr:from>
    <xdr:to>
      <xdr:col>15</xdr:col>
      <xdr:colOff>101600</xdr:colOff>
      <xdr:row>36</xdr:row>
      <xdr:rowOff>76302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86479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94666</xdr:rowOff>
    </xdr:from>
    <xdr:to>
      <xdr:col>24</xdr:col>
      <xdr:colOff>63500</xdr:colOff>
      <xdr:row>35</xdr:row>
      <xdr:rowOff>100920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5416"/>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100920</xdr:rowOff>
    </xdr:from>
    <xdr:to>
      <xdr:col>19</xdr:col>
      <xdr:colOff>177800</xdr:colOff>
      <xdr:row>35</xdr:row>
      <xdr:rowOff>158233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01670"/>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158233</xdr:rowOff>
    </xdr:from>
    <xdr:to>
      <xdr:col>15</xdr:col>
      <xdr:colOff>50800</xdr:colOff>
      <xdr:row>37</xdr:row>
      <xdr:rowOff>36634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8983"/>
          <a:ext cx="8890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36634</xdr:rowOff>
    </xdr:from>
    <xdr:to>
      <xdr:col>10</xdr:col>
      <xdr:colOff>114300</xdr:colOff>
      <xdr:row>37</xdr:row>
      <xdr:rowOff>43541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0284"/>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43866</xdr:rowOff>
    </xdr:from>
    <xdr:to>
      <xdr:col>24</xdr:col>
      <xdr:colOff>114300</xdr:colOff>
      <xdr:row>35</xdr:row>
      <xdr:rowOff>145466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66743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50120</xdr:rowOff>
    </xdr:from>
    <xdr:to>
      <xdr:col>20</xdr:col>
      <xdr:colOff>38100</xdr:colOff>
      <xdr:row>35</xdr:row>
      <xdr:rowOff>151720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168247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107433</xdr:rowOff>
    </xdr:from>
    <xdr:to>
      <xdr:col>15</xdr:col>
      <xdr:colOff>101600</xdr:colOff>
      <xdr:row>36</xdr:row>
      <xdr:rowOff>37583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54110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157284</xdr:rowOff>
    </xdr:from>
    <xdr:to>
      <xdr:col>10</xdr:col>
      <xdr:colOff>165100</xdr:colOff>
      <xdr:row>37</xdr:row>
      <xdr:rowOff>87434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103961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164191</xdr:rowOff>
    </xdr:from>
    <xdr:to>
      <xdr:col>6</xdr:col>
      <xdr:colOff>38100</xdr:colOff>
      <xdr:row>37</xdr:row>
      <xdr:rowOff>94341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110868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139352</xdr:rowOff>
    </xdr:from>
    <xdr:to>
      <xdr:col>24</xdr:col>
      <xdr:colOff>63500</xdr:colOff>
      <xdr:row>55</xdr:row>
      <xdr:rowOff>149944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569102"/>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139352</xdr:rowOff>
    </xdr:from>
    <xdr:to>
      <xdr:col>19</xdr:col>
      <xdr:colOff>177800</xdr:colOff>
      <xdr:row>56</xdr:row>
      <xdr:rowOff>95438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69102"/>
          <a:ext cx="889000" cy="12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95438</xdr:rowOff>
    </xdr:from>
    <xdr:to>
      <xdr:col>15</xdr:col>
      <xdr:colOff>50800</xdr:colOff>
      <xdr:row>56</xdr:row>
      <xdr:rowOff>131285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96638"/>
          <a:ext cx="889000" cy="3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131285</xdr:rowOff>
    </xdr:from>
    <xdr:to>
      <xdr:col>10</xdr:col>
      <xdr:colOff>114300</xdr:colOff>
      <xdr:row>57</xdr:row>
      <xdr:rowOff>12195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32485"/>
          <a:ext cx="8890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99144</xdr:rowOff>
    </xdr:from>
    <xdr:to>
      <xdr:col>24</xdr:col>
      <xdr:colOff>114300</xdr:colOff>
      <xdr:row>56</xdr:row>
      <xdr:rowOff>29294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2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122021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88552</xdr:rowOff>
    </xdr:from>
    <xdr:to>
      <xdr:col>20</xdr:col>
      <xdr:colOff>38100</xdr:colOff>
      <xdr:row>56</xdr:row>
      <xdr:rowOff>18702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35229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9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44638</xdr:rowOff>
    </xdr:from>
    <xdr:to>
      <xdr:col>15</xdr:col>
      <xdr:colOff>101600</xdr:colOff>
      <xdr:row>56</xdr:row>
      <xdr:rowOff>146238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162765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80485</xdr:rowOff>
    </xdr:from>
    <xdr:to>
      <xdr:col>10</xdr:col>
      <xdr:colOff>165100</xdr:colOff>
      <xdr:row>57</xdr:row>
      <xdr:rowOff>10635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27162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132845</xdr:rowOff>
    </xdr:from>
    <xdr:to>
      <xdr:col>6</xdr:col>
      <xdr:colOff>38100</xdr:colOff>
      <xdr:row>57</xdr:row>
      <xdr:rowOff>62995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79522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68205</xdr:rowOff>
    </xdr:from>
    <xdr:to>
      <xdr:col>24</xdr:col>
      <xdr:colOff>63500</xdr:colOff>
      <xdr:row>77</xdr:row>
      <xdr:rowOff>69062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6985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68205</xdr:rowOff>
    </xdr:from>
    <xdr:to>
      <xdr:col>19</xdr:col>
      <xdr:colOff>177800</xdr:colOff>
      <xdr:row>77</xdr:row>
      <xdr:rowOff>99237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69855"/>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94551</xdr:rowOff>
    </xdr:from>
    <xdr:to>
      <xdr:col>15</xdr:col>
      <xdr:colOff>50800</xdr:colOff>
      <xdr:row>77</xdr:row>
      <xdr:rowOff>99237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962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76836</xdr:rowOff>
    </xdr:from>
    <xdr:to>
      <xdr:col>10</xdr:col>
      <xdr:colOff>114300</xdr:colOff>
      <xdr:row>77</xdr:row>
      <xdr:rowOff>94551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78486"/>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18262</xdr:rowOff>
    </xdr:from>
    <xdr:to>
      <xdr:col>24</xdr:col>
      <xdr:colOff>114300</xdr:colOff>
      <xdr:row>77</xdr:row>
      <xdr:rowOff>119862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104639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17405</xdr:rowOff>
    </xdr:from>
    <xdr:to>
      <xdr:col>20</xdr:col>
      <xdr:colOff>38100</xdr:colOff>
      <xdr:row>77</xdr:row>
      <xdr:rowOff>119005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110132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48437</xdr:rowOff>
    </xdr:from>
    <xdr:to>
      <xdr:col>15</xdr:col>
      <xdr:colOff>101600</xdr:colOff>
      <xdr:row>77</xdr:row>
      <xdr:rowOff>150037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43751</xdr:rowOff>
    </xdr:from>
    <xdr:to>
      <xdr:col>10</xdr:col>
      <xdr:colOff>165100</xdr:colOff>
      <xdr:row>77</xdr:row>
      <xdr:rowOff>145351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136478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26036</xdr:rowOff>
    </xdr:from>
    <xdr:to>
      <xdr:col>6</xdr:col>
      <xdr:colOff>38100</xdr:colOff>
      <xdr:row>77</xdr:row>
      <xdr:rowOff>127636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118763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119811</xdr:rowOff>
    </xdr:from>
    <xdr:to>
      <xdr:col>24</xdr:col>
      <xdr:colOff>63500</xdr:colOff>
      <xdr:row>95</xdr:row>
      <xdr:rowOff>164998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36111"/>
          <a:ext cx="838200" cy="2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119811</xdr:rowOff>
    </xdr:from>
    <xdr:to>
      <xdr:col>19</xdr:col>
      <xdr:colOff>177800</xdr:colOff>
      <xdr:row>97</xdr:row>
      <xdr:rowOff>14466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36111"/>
          <a:ext cx="889000" cy="4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14466</xdr:rowOff>
    </xdr:from>
    <xdr:to>
      <xdr:col>15</xdr:col>
      <xdr:colOff>50800</xdr:colOff>
      <xdr:row>97</xdr:row>
      <xdr:rowOff>58565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5116"/>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58565</xdr:rowOff>
    </xdr:from>
    <xdr:to>
      <xdr:col>10</xdr:col>
      <xdr:colOff>114300</xdr:colOff>
      <xdr:row>97</xdr:row>
      <xdr:rowOff>77158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8921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114198</xdr:rowOff>
    </xdr:from>
    <xdr:to>
      <xdr:col>24</xdr:col>
      <xdr:colOff>114300</xdr:colOff>
      <xdr:row>96</xdr:row>
      <xdr:rowOff>44348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92625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69011</xdr:rowOff>
    </xdr:from>
    <xdr:to>
      <xdr:col>20</xdr:col>
      <xdr:colOff>38100</xdr:colOff>
      <xdr:row>94</xdr:row>
      <xdr:rowOff>170611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161738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135116</xdr:rowOff>
    </xdr:from>
    <xdr:to>
      <xdr:col>15</xdr:col>
      <xdr:colOff>101600</xdr:colOff>
      <xdr:row>97</xdr:row>
      <xdr:rowOff>65266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7765</xdr:rowOff>
    </xdr:from>
    <xdr:to>
      <xdr:col>10</xdr:col>
      <xdr:colOff>165100</xdr:colOff>
      <xdr:row>97</xdr:row>
      <xdr:rowOff>109365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100492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26358</xdr:rowOff>
    </xdr:from>
    <xdr:to>
      <xdr:col>6</xdr:col>
      <xdr:colOff>38100</xdr:colOff>
      <xdr:row>97</xdr:row>
      <xdr:rowOff>127958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119085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46203</xdr:rowOff>
    </xdr:from>
    <xdr:to>
      <xdr:col>55</xdr:col>
      <xdr:colOff>0</xdr:colOff>
      <xdr:row>37</xdr:row>
      <xdr:rowOff>130545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9853"/>
          <a:ext cx="838200" cy="8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53256</xdr:rowOff>
    </xdr:from>
    <xdr:to>
      <xdr:col>50</xdr:col>
      <xdr:colOff>114300</xdr:colOff>
      <xdr:row>37</xdr:row>
      <xdr:rowOff>130545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68206"/>
          <a:ext cx="889000" cy="110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53256</xdr:rowOff>
    </xdr:from>
    <xdr:to>
      <xdr:col>45</xdr:col>
      <xdr:colOff>177800</xdr:colOff>
      <xdr:row>38</xdr:row>
      <xdr:rowOff>62390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68206"/>
          <a:ext cx="889000" cy="12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62390</xdr:rowOff>
    </xdr:from>
    <xdr:to>
      <xdr:col>41</xdr:col>
      <xdr:colOff>50800</xdr:colOff>
      <xdr:row>38</xdr:row>
      <xdr:rowOff>93871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77490"/>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166853</xdr:rowOff>
    </xdr:from>
    <xdr:to>
      <xdr:col>55</xdr:col>
      <xdr:colOff>50800</xdr:colOff>
      <xdr:row>37</xdr:row>
      <xdr:rowOff>97003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145280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79745</xdr:rowOff>
    </xdr:from>
    <xdr:to>
      <xdr:col>50</xdr:col>
      <xdr:colOff>165100</xdr:colOff>
      <xdr:row>38</xdr:row>
      <xdr:rowOff>9896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23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2456</xdr:rowOff>
    </xdr:from>
    <xdr:to>
      <xdr:col>46</xdr:col>
      <xdr:colOff>38100</xdr:colOff>
      <xdr:row>31</xdr:row>
      <xdr:rowOff>104056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95183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1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11590</xdr:rowOff>
    </xdr:from>
    <xdr:to>
      <xdr:col>41</xdr:col>
      <xdr:colOff>101600</xdr:colOff>
      <xdr:row>38</xdr:row>
      <xdr:rowOff>113190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104317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43071</xdr:rowOff>
    </xdr:from>
    <xdr:to>
      <xdr:col>36</xdr:col>
      <xdr:colOff>165100</xdr:colOff>
      <xdr:row>38</xdr:row>
      <xdr:rowOff>144671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135798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40694</xdr:rowOff>
    </xdr:from>
    <xdr:to>
      <xdr:col>55</xdr:col>
      <xdr:colOff>0</xdr:colOff>
      <xdr:row>57</xdr:row>
      <xdr:rowOff>160056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13344"/>
          <a:ext cx="8382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162680</xdr:rowOff>
    </xdr:from>
    <xdr:to>
      <xdr:col>50</xdr:col>
      <xdr:colOff>114300</xdr:colOff>
      <xdr:row>57</xdr:row>
      <xdr:rowOff>40694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249530"/>
          <a:ext cx="889000" cy="56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162680</xdr:rowOff>
    </xdr:from>
    <xdr:to>
      <xdr:col>45</xdr:col>
      <xdr:colOff>177800</xdr:colOff>
      <xdr:row>55</xdr:row>
      <xdr:rowOff>26728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249530"/>
          <a:ext cx="889000" cy="20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26728</xdr:rowOff>
    </xdr:from>
    <xdr:to>
      <xdr:col>41</xdr:col>
      <xdr:colOff>50800</xdr:colOff>
      <xdr:row>56</xdr:row>
      <xdr:rowOff>114119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56478"/>
          <a:ext cx="889000" cy="2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109256</xdr:rowOff>
    </xdr:from>
    <xdr:to>
      <xdr:col>55</xdr:col>
      <xdr:colOff>50800</xdr:colOff>
      <xdr:row>58</xdr:row>
      <xdr:rowOff>39406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24183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161344</xdr:rowOff>
    </xdr:from>
    <xdr:to>
      <xdr:col>50</xdr:col>
      <xdr:colOff>165100</xdr:colOff>
      <xdr:row>57</xdr:row>
      <xdr:rowOff>91494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82621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111880</xdr:rowOff>
    </xdr:from>
    <xdr:to>
      <xdr:col>46</xdr:col>
      <xdr:colOff>38100</xdr:colOff>
      <xdr:row>54</xdr:row>
      <xdr:rowOff>42030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58557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9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147378</xdr:rowOff>
    </xdr:from>
    <xdr:to>
      <xdr:col>41</xdr:col>
      <xdr:colOff>101600</xdr:colOff>
      <xdr:row>55</xdr:row>
      <xdr:rowOff>77528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94055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63319</xdr:rowOff>
    </xdr:from>
    <xdr:to>
      <xdr:col>36</xdr:col>
      <xdr:colOff>165100</xdr:colOff>
      <xdr:row>56</xdr:row>
      <xdr:rowOff>164919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156046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96038</xdr:rowOff>
    </xdr:from>
    <xdr:to>
      <xdr:col>55</xdr:col>
      <xdr:colOff>0</xdr:colOff>
      <xdr:row>79</xdr:row>
      <xdr:rowOff>98487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4058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96772</xdr:rowOff>
    </xdr:from>
    <xdr:to>
      <xdr:col>50</xdr:col>
      <xdr:colOff>114300</xdr:colOff>
      <xdr:row>79</xdr:row>
      <xdr:rowOff>98487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4132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83562</xdr:rowOff>
    </xdr:from>
    <xdr:to>
      <xdr:col>45</xdr:col>
      <xdr:colOff>177800</xdr:colOff>
      <xdr:row>79</xdr:row>
      <xdr:rowOff>96772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56662"/>
          <a:ext cx="889000" cy="18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58319</xdr:rowOff>
    </xdr:from>
    <xdr:to>
      <xdr:col>41</xdr:col>
      <xdr:colOff>50800</xdr:colOff>
      <xdr:row>78</xdr:row>
      <xdr:rowOff>83562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31419"/>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45238</xdr:rowOff>
    </xdr:from>
    <xdr:to>
      <xdr:col>55</xdr:col>
      <xdr:colOff>50800</xdr:colOff>
      <xdr:row>79</xdr:row>
      <xdr:rowOff>146838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131615</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47687</xdr:rowOff>
    </xdr:from>
    <xdr:to>
      <xdr:col>50</xdr:col>
      <xdr:colOff>165100</xdr:colOff>
      <xdr:row>79</xdr:row>
      <xdr:rowOff>149287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140414</xdr:rowOff>
    </xdr:from>
    <xdr:ext cx="31393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82333" y="13684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45972</xdr:rowOff>
    </xdr:from>
    <xdr:to>
      <xdr:col>46</xdr:col>
      <xdr:colOff>38100</xdr:colOff>
      <xdr:row>79</xdr:row>
      <xdr:rowOff>147572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138699</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8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32762</xdr:rowOff>
    </xdr:from>
    <xdr:to>
      <xdr:col>41</xdr:col>
      <xdr:colOff>101600</xdr:colOff>
      <xdr:row>78</xdr:row>
      <xdr:rowOff>134362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125489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123583</xdr:rowOff>
    </xdr:from>
    <xdr:to>
      <xdr:col>55</xdr:col>
      <xdr:colOff>0</xdr:colOff>
      <xdr:row>97</xdr:row>
      <xdr:rowOff>117411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582783"/>
          <a:ext cx="838200" cy="1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91123</xdr:rowOff>
    </xdr:from>
    <xdr:to>
      <xdr:col>50</xdr:col>
      <xdr:colOff>114300</xdr:colOff>
      <xdr:row>96</xdr:row>
      <xdr:rowOff>123583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550323"/>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91123</xdr:rowOff>
    </xdr:from>
    <xdr:to>
      <xdr:col>45</xdr:col>
      <xdr:colOff>177800</xdr:colOff>
      <xdr:row>96</xdr:row>
      <xdr:rowOff>127732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50323"/>
          <a:ext cx="88900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127732</xdr:rowOff>
    </xdr:from>
    <xdr:to>
      <xdr:col>41</xdr:col>
      <xdr:colOff>50800</xdr:colOff>
      <xdr:row>97</xdr:row>
      <xdr:rowOff>18836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86932"/>
          <a:ext cx="889000" cy="6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66611</xdr:rowOff>
    </xdr:from>
    <xdr:to>
      <xdr:col>55</xdr:col>
      <xdr:colOff>50800</xdr:colOff>
      <xdr:row>97</xdr:row>
      <xdr:rowOff>168211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45038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7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72783</xdr:rowOff>
    </xdr:from>
    <xdr:to>
      <xdr:col>50</xdr:col>
      <xdr:colOff>165100</xdr:colOff>
      <xdr:row>97</xdr:row>
      <xdr:rowOff>2933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165510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40323</xdr:rowOff>
    </xdr:from>
    <xdr:to>
      <xdr:col>46</xdr:col>
      <xdr:colOff>38100</xdr:colOff>
      <xdr:row>96</xdr:row>
      <xdr:rowOff>141923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158450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2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76932</xdr:rowOff>
    </xdr:from>
    <xdr:to>
      <xdr:col>41</xdr:col>
      <xdr:colOff>101600</xdr:colOff>
      <xdr:row>97</xdr:row>
      <xdr:rowOff>7082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169659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139486</xdr:rowOff>
    </xdr:from>
    <xdr:to>
      <xdr:col>36</xdr:col>
      <xdr:colOff>165100</xdr:colOff>
      <xdr:row>97</xdr:row>
      <xdr:rowOff>69636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60763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81145</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7695"/>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30345</xdr:rowOff>
    </xdr:from>
    <xdr:to>
      <xdr:col>67</xdr:col>
      <xdr:colOff>101600</xdr:colOff>
      <xdr:row>39</xdr:row>
      <xdr:rowOff>131945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123072</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16828</xdr:rowOff>
    </xdr:from>
    <xdr:to>
      <xdr:col>85</xdr:col>
      <xdr:colOff>127000</xdr:colOff>
      <xdr:row>75</xdr:row>
      <xdr:rowOff>83007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75578"/>
          <a:ext cx="8382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83007</xdr:rowOff>
    </xdr:from>
    <xdr:to>
      <xdr:col>81</xdr:col>
      <xdr:colOff>50800</xdr:colOff>
      <xdr:row>75</xdr:row>
      <xdr:rowOff>149720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941757"/>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149720</xdr:rowOff>
    </xdr:from>
    <xdr:to>
      <xdr:col>76</xdr:col>
      <xdr:colOff>114300</xdr:colOff>
      <xdr:row>76</xdr:row>
      <xdr:rowOff>12522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08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12522</xdr:rowOff>
    </xdr:from>
    <xdr:to>
      <xdr:col>71</xdr:col>
      <xdr:colOff>177800</xdr:colOff>
      <xdr:row>76</xdr:row>
      <xdr:rowOff>28544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42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137478</xdr:rowOff>
    </xdr:from>
    <xdr:to>
      <xdr:col>85</xdr:col>
      <xdr:colOff>177800</xdr:colOff>
      <xdr:row>75</xdr:row>
      <xdr:rowOff>67628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160355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32207</xdr:rowOff>
    </xdr:from>
    <xdr:to>
      <xdr:col>81</xdr:col>
      <xdr:colOff>101600</xdr:colOff>
      <xdr:row>75</xdr:row>
      <xdr:rowOff>133807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124934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9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98920</xdr:rowOff>
    </xdr:from>
    <xdr:to>
      <xdr:col>76</xdr:col>
      <xdr:colOff>165100</xdr:colOff>
      <xdr:row>76</xdr:row>
      <xdr:rowOff>29071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576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20197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133172</xdr:rowOff>
    </xdr:from>
    <xdr:to>
      <xdr:col>72</xdr:col>
      <xdr:colOff>38100</xdr:colOff>
      <xdr:row>76</xdr:row>
      <xdr:rowOff>63323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54449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149194</xdr:rowOff>
    </xdr:from>
    <xdr:to>
      <xdr:col>67</xdr:col>
      <xdr:colOff>101600</xdr:colOff>
      <xdr:row>76</xdr:row>
      <xdr:rowOff>79344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70471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103037</xdr:rowOff>
    </xdr:from>
    <xdr:to>
      <xdr:col>85</xdr:col>
      <xdr:colOff>127000</xdr:colOff>
      <xdr:row>97</xdr:row>
      <xdr:rowOff>121174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33687"/>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121174</xdr:rowOff>
    </xdr:from>
    <xdr:to>
      <xdr:col>81</xdr:col>
      <xdr:colOff>50800</xdr:colOff>
      <xdr:row>98</xdr:row>
      <xdr:rowOff>6353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51824"/>
          <a:ext cx="889000" cy="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6353</xdr:rowOff>
    </xdr:from>
    <xdr:to>
      <xdr:col>76</xdr:col>
      <xdr:colOff>114300</xdr:colOff>
      <xdr:row>98</xdr:row>
      <xdr:rowOff>66813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08453"/>
          <a:ext cx="889000" cy="6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66813</xdr:rowOff>
    </xdr:from>
    <xdr:to>
      <xdr:col>71</xdr:col>
      <xdr:colOff>177800</xdr:colOff>
      <xdr:row>98</xdr:row>
      <xdr:rowOff>105784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68913"/>
          <a:ext cx="8890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52237</xdr:rowOff>
    </xdr:from>
    <xdr:to>
      <xdr:col>85</xdr:col>
      <xdr:colOff>177800</xdr:colOff>
      <xdr:row>97</xdr:row>
      <xdr:rowOff>153837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75114</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70374</xdr:rowOff>
    </xdr:from>
    <xdr:to>
      <xdr:col>81</xdr:col>
      <xdr:colOff>101600</xdr:colOff>
      <xdr:row>98</xdr:row>
      <xdr:rowOff>524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17051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127003</xdr:rowOff>
    </xdr:from>
    <xdr:to>
      <xdr:col>76</xdr:col>
      <xdr:colOff>165100</xdr:colOff>
      <xdr:row>98</xdr:row>
      <xdr:rowOff>57153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73680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16013</xdr:rowOff>
    </xdr:from>
    <xdr:to>
      <xdr:col>72</xdr:col>
      <xdr:colOff>38100</xdr:colOff>
      <xdr:row>98</xdr:row>
      <xdr:rowOff>117613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134140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54984</xdr:rowOff>
    </xdr:from>
    <xdr:to>
      <xdr:col>67</xdr:col>
      <xdr:colOff>101600</xdr:colOff>
      <xdr:row>98</xdr:row>
      <xdr:rowOff>156584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147711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4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107421</xdr:rowOff>
    </xdr:from>
    <xdr:to>
      <xdr:col>116</xdr:col>
      <xdr:colOff>63500</xdr:colOff>
      <xdr:row>75</xdr:row>
      <xdr:rowOff>140020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66171"/>
          <a:ext cx="8382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140020</xdr:rowOff>
    </xdr:from>
    <xdr:to>
      <xdr:col>111</xdr:col>
      <xdr:colOff>177800</xdr:colOff>
      <xdr:row>76</xdr:row>
      <xdr:rowOff>20690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98770"/>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34453</xdr:rowOff>
    </xdr:from>
    <xdr:to>
      <xdr:col>107</xdr:col>
      <xdr:colOff>50800</xdr:colOff>
      <xdr:row>76</xdr:row>
      <xdr:rowOff>20690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93203"/>
          <a:ext cx="889000" cy="15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34453</xdr:rowOff>
    </xdr:from>
    <xdr:to>
      <xdr:col>102</xdr:col>
      <xdr:colOff>114300</xdr:colOff>
      <xdr:row>75</xdr:row>
      <xdr:rowOff>66617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93203"/>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56621</xdr:rowOff>
    </xdr:from>
    <xdr:to>
      <xdr:col>116</xdr:col>
      <xdr:colOff>114300</xdr:colOff>
      <xdr:row>75</xdr:row>
      <xdr:rowOff>158221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1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79498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6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89220</xdr:rowOff>
    </xdr:from>
    <xdr:to>
      <xdr:col>112</xdr:col>
      <xdr:colOff>38100</xdr:colOff>
      <xdr:row>76</xdr:row>
      <xdr:rowOff>19369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47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35897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141341</xdr:rowOff>
    </xdr:from>
    <xdr:to>
      <xdr:col>107</xdr:col>
      <xdr:colOff>101600</xdr:colOff>
      <xdr:row>76</xdr:row>
      <xdr:rowOff>71490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00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88018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155103</xdr:rowOff>
    </xdr:from>
    <xdr:to>
      <xdr:col>102</xdr:col>
      <xdr:colOff>165100</xdr:colOff>
      <xdr:row>75</xdr:row>
      <xdr:rowOff>85253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101780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15817</xdr:rowOff>
    </xdr:from>
    <xdr:to>
      <xdr:col>98</xdr:col>
      <xdr:colOff>38100</xdr:colOff>
      <xdr:row>75</xdr:row>
      <xdr:rowOff>117417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108544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６２千円となっている。主な構成科目である扶助費は、令和３年度に実施した子育て世帯臨時特別給付金事業や住民税非課税世帯等臨時特別給付金給付事業が終了したことにより大きく減少した。人件費については、会計年度任用職員給料給料が勤続年数によるベースアップもあり、前年度比微増した。また、補助費等については、前年度比１１．２％増加した。これは、令和４年度に物価高騰に伴う生活支援として、エネルギー価格高騰対策生活支援者支援事業や、消費活性化マイナンバー普及支援事業、大学生等支援事業等を実施したため、増加した。普通建設事業費については、令和３年度に実施した庁舎機械設備改修工事や町テレワーク施設改修、防災行政無線デジタル化整備（事故繰越）の完了に伴い前年度比減となった。物件費については、微減したが事務事業の見直し等により抑制に努める必要がある。当町が保有する公共施設の総延床面積を人口で割ると、町民一人当たりの延床面積は５．２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人であり、岐阜県平均の５．７５㎡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８割を超えている現状から、今後も維持補修費や普通建設事業費のうち更新整備が増加することが考えられる。公共施設の維持管理には、地方債の発行が見込まれるため、令和３年度に策定した養老町公共施設等総合管理計画に基づき、施設の維持管理方法の見直し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26,858
26,196
72.29
13,477,033
12,396,961
1,065,169
7,028,125
10,616,307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61595</xdr:rowOff>
    </xdr:from>
    <xdr:to>
      <xdr:col>24</xdr:col>
      <xdr:colOff>63500</xdr:colOff>
      <xdr:row>35</xdr:row>
      <xdr:rowOff>80645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23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61595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18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31115</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186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110744</xdr:rowOff>
    </xdr:from>
    <xdr:to>
      <xdr:col>10</xdr:col>
      <xdr:colOff>114300</xdr:colOff>
      <xdr:row>35</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14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10795</xdr:rowOff>
    </xdr:from>
    <xdr:to>
      <xdr:col>20</xdr:col>
      <xdr:colOff>38100</xdr:colOff>
      <xdr:row>35</xdr:row>
      <xdr:rowOff>112395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103522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151765</xdr:rowOff>
    </xdr:from>
    <xdr:to>
      <xdr:col>15</xdr:col>
      <xdr:colOff>101600</xdr:colOff>
      <xdr:row>35</xdr:row>
      <xdr:rowOff>81915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73042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70993</xdr:rowOff>
    </xdr:from>
    <xdr:to>
      <xdr:col>10</xdr:col>
      <xdr:colOff>165100</xdr:colOff>
      <xdr:row>36</xdr:row>
      <xdr:rowOff>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59944</xdr:rowOff>
    </xdr:from>
    <xdr:to>
      <xdr:col>6</xdr:col>
      <xdr:colOff>38100</xdr:colOff>
      <xdr:row>35</xdr:row>
      <xdr:rowOff>161544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152671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54659</xdr:rowOff>
    </xdr:from>
    <xdr:to>
      <xdr:col>24</xdr:col>
      <xdr:colOff>63500</xdr:colOff>
      <xdr:row>57</xdr:row>
      <xdr:rowOff>65129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27309"/>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56897</xdr:rowOff>
    </xdr:from>
    <xdr:to>
      <xdr:col>19</xdr:col>
      <xdr:colOff>177800</xdr:colOff>
      <xdr:row>57</xdr:row>
      <xdr:rowOff>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58097"/>
          <a:ext cx="889000" cy="1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56897</xdr:rowOff>
    </xdr:from>
    <xdr:to>
      <xdr:col>15</xdr:col>
      <xdr:colOff>50800</xdr:colOff>
      <xdr:row>57</xdr:row>
      <xdr:rowOff>169114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58097"/>
          <a:ext cx="889000" cy="2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169114</xdr:rowOff>
    </xdr:from>
    <xdr:to>
      <xdr:col>10</xdr:col>
      <xdr:colOff>114300</xdr:colOff>
      <xdr:row>58</xdr:row>
      <xdr:rowOff>8993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41764"/>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14329</xdr:rowOff>
    </xdr:from>
    <xdr:to>
      <xdr:col>24</xdr:col>
      <xdr:colOff>114300</xdr:colOff>
      <xdr:row>57</xdr:row>
      <xdr:rowOff>115929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37206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3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3859</xdr:rowOff>
    </xdr:from>
    <xdr:to>
      <xdr:col>20</xdr:col>
      <xdr:colOff>38100</xdr:colOff>
      <xdr:row>57</xdr:row>
      <xdr:rowOff>105459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121986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5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6097</xdr:rowOff>
    </xdr:from>
    <xdr:to>
      <xdr:col>15</xdr:col>
      <xdr:colOff>101600</xdr:colOff>
      <xdr:row>56</xdr:row>
      <xdr:rowOff>107697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0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124224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8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118314</xdr:rowOff>
    </xdr:from>
    <xdr:to>
      <xdr:col>10</xdr:col>
      <xdr:colOff>165100</xdr:colOff>
      <xdr:row>58</xdr:row>
      <xdr:rowOff>48464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39591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129643</xdr:rowOff>
    </xdr:from>
    <xdr:to>
      <xdr:col>6</xdr:col>
      <xdr:colOff>38100</xdr:colOff>
      <xdr:row>58</xdr:row>
      <xdr:rowOff>59793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50920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161037</xdr:rowOff>
    </xdr:from>
    <xdr:to>
      <xdr:col>24</xdr:col>
      <xdr:colOff>63500</xdr:colOff>
      <xdr:row>77</xdr:row>
      <xdr:rowOff>154482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1237"/>
          <a:ext cx="838200" cy="16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161037</xdr:rowOff>
    </xdr:from>
    <xdr:to>
      <xdr:col>19</xdr:col>
      <xdr:colOff>177800</xdr:colOff>
      <xdr:row>78</xdr:row>
      <xdr:rowOff>112077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1237"/>
          <a:ext cx="889000" cy="29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20180</xdr:rowOff>
    </xdr:from>
    <xdr:to>
      <xdr:col>15</xdr:col>
      <xdr:colOff>50800</xdr:colOff>
      <xdr:row>78</xdr:row>
      <xdr:rowOff>112077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93280"/>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116527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20180</xdr:rowOff>
    </xdr:from>
    <xdr:to>
      <xdr:col>10</xdr:col>
      <xdr:colOff>114300</xdr:colOff>
      <xdr:row>79</xdr:row>
      <xdr:rowOff>74510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93280"/>
          <a:ext cx="889000" cy="2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103682</xdr:rowOff>
    </xdr:from>
    <xdr:to>
      <xdr:col>24</xdr:col>
      <xdr:colOff>114300</xdr:colOff>
      <xdr:row>78</xdr:row>
      <xdr:rowOff>33832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82109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110237</xdr:rowOff>
    </xdr:from>
    <xdr:to>
      <xdr:col>20</xdr:col>
      <xdr:colOff>38100</xdr:colOff>
      <xdr:row>77</xdr:row>
      <xdr:rowOff>40387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31514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61277</xdr:rowOff>
    </xdr:from>
    <xdr:to>
      <xdr:col>15</xdr:col>
      <xdr:colOff>101600</xdr:colOff>
      <xdr:row>78</xdr:row>
      <xdr:rowOff>162877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154004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2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140830</xdr:rowOff>
    </xdr:from>
    <xdr:to>
      <xdr:col>10</xdr:col>
      <xdr:colOff>165100</xdr:colOff>
      <xdr:row>78</xdr:row>
      <xdr:rowOff>70980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87507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1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23710</xdr:rowOff>
    </xdr:from>
    <xdr:to>
      <xdr:col>6</xdr:col>
      <xdr:colOff>38100</xdr:colOff>
      <xdr:row>79</xdr:row>
      <xdr:rowOff>125310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116437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6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12255</xdr:rowOff>
    </xdr:from>
    <xdr:to>
      <xdr:col>24</xdr:col>
      <xdr:colOff>63500</xdr:colOff>
      <xdr:row>94</xdr:row>
      <xdr:rowOff>25819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12855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25819</xdr:rowOff>
    </xdr:from>
    <xdr:to>
      <xdr:col>19</xdr:col>
      <xdr:colOff>177800</xdr:colOff>
      <xdr:row>96</xdr:row>
      <xdr:rowOff>132614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142119"/>
          <a:ext cx="889000" cy="4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59689</xdr:rowOff>
    </xdr:from>
    <xdr:to>
      <xdr:col>15</xdr:col>
      <xdr:colOff>50800</xdr:colOff>
      <xdr:row>96</xdr:row>
      <xdr:rowOff>132614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18889"/>
          <a:ext cx="889000" cy="7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59689</xdr:rowOff>
    </xdr:from>
    <xdr:to>
      <xdr:col>10</xdr:col>
      <xdr:colOff>114300</xdr:colOff>
      <xdr:row>96</xdr:row>
      <xdr:rowOff>97219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18889"/>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132905</xdr:rowOff>
    </xdr:from>
    <xdr:to>
      <xdr:col>24</xdr:col>
      <xdr:colOff>114300</xdr:colOff>
      <xdr:row>94</xdr:row>
      <xdr:rowOff>63055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155782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146469</xdr:rowOff>
    </xdr:from>
    <xdr:to>
      <xdr:col>20</xdr:col>
      <xdr:colOff>38100</xdr:colOff>
      <xdr:row>94</xdr:row>
      <xdr:rowOff>76619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93146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81814</xdr:rowOff>
    </xdr:from>
    <xdr:to>
      <xdr:col>15</xdr:col>
      <xdr:colOff>101600</xdr:colOff>
      <xdr:row>97</xdr:row>
      <xdr:rowOff>11964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28491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8889</xdr:rowOff>
    </xdr:from>
    <xdr:to>
      <xdr:col>10</xdr:col>
      <xdr:colOff>165100</xdr:colOff>
      <xdr:row>96</xdr:row>
      <xdr:rowOff>110489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127016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46419</xdr:rowOff>
    </xdr:from>
    <xdr:to>
      <xdr:col>6</xdr:col>
      <xdr:colOff>38100</xdr:colOff>
      <xdr:row>96</xdr:row>
      <xdr:rowOff>148019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164546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41402</xdr:rowOff>
    </xdr:from>
    <xdr:to>
      <xdr:col>50</xdr:col>
      <xdr:colOff>114300</xdr:colOff>
      <xdr:row>39</xdr:row>
      <xdr:rowOff>43307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795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41402</xdr:rowOff>
    </xdr:from>
    <xdr:to>
      <xdr:col>45</xdr:col>
      <xdr:colOff>177800</xdr:colOff>
      <xdr:row>39</xdr:row>
      <xdr:rowOff>42926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162052</xdr:rowOff>
    </xdr:from>
    <xdr:to>
      <xdr:col>46</xdr:col>
      <xdr:colOff>38100</xdr:colOff>
      <xdr:row>39</xdr:row>
      <xdr:rowOff>92202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83329</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111449</xdr:rowOff>
    </xdr:from>
    <xdr:to>
      <xdr:col>55</xdr:col>
      <xdr:colOff>0</xdr:colOff>
      <xdr:row>57</xdr:row>
      <xdr:rowOff>124746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84099"/>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16866</xdr:rowOff>
    </xdr:from>
    <xdr:to>
      <xdr:col>50</xdr:col>
      <xdr:colOff>114300</xdr:colOff>
      <xdr:row>57</xdr:row>
      <xdr:rowOff>124746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932266"/>
          <a:ext cx="889000" cy="96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16866</xdr:rowOff>
    </xdr:from>
    <xdr:to>
      <xdr:col>45</xdr:col>
      <xdr:colOff>177800</xdr:colOff>
      <xdr:row>55</xdr:row>
      <xdr:rowOff>79293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932266"/>
          <a:ext cx="889000" cy="5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79293</xdr:rowOff>
    </xdr:from>
    <xdr:to>
      <xdr:col>41</xdr:col>
      <xdr:colOff>50800</xdr:colOff>
      <xdr:row>57</xdr:row>
      <xdr:rowOff>154883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09043"/>
          <a:ext cx="889000" cy="4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60649</xdr:rowOff>
    </xdr:from>
    <xdr:to>
      <xdr:col>55</xdr:col>
      <xdr:colOff>50800</xdr:colOff>
      <xdr:row>57</xdr:row>
      <xdr:rowOff>162249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39076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73946</xdr:rowOff>
    </xdr:from>
    <xdr:to>
      <xdr:col>50</xdr:col>
      <xdr:colOff>165100</xdr:colOff>
      <xdr:row>58</xdr:row>
      <xdr:rowOff>4096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166673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137516</xdr:rowOff>
    </xdr:from>
    <xdr:to>
      <xdr:col>46</xdr:col>
      <xdr:colOff>38100</xdr:colOff>
      <xdr:row>52</xdr:row>
      <xdr:rowOff>67666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84193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65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28493</xdr:rowOff>
    </xdr:from>
    <xdr:to>
      <xdr:col>41</xdr:col>
      <xdr:colOff>101600</xdr:colOff>
      <xdr:row>55</xdr:row>
      <xdr:rowOff>130093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146620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3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104083</xdr:rowOff>
    </xdr:from>
    <xdr:to>
      <xdr:col>36</xdr:col>
      <xdr:colOff>165100</xdr:colOff>
      <xdr:row>58</xdr:row>
      <xdr:rowOff>34233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25360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158772</xdr:rowOff>
    </xdr:from>
    <xdr:to>
      <xdr:col>55</xdr:col>
      <xdr:colOff>0</xdr:colOff>
      <xdr:row>76</xdr:row>
      <xdr:rowOff>90746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17522"/>
          <a:ext cx="838200" cy="10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90746</xdr:rowOff>
    </xdr:from>
    <xdr:to>
      <xdr:col>50</xdr:col>
      <xdr:colOff>114300</xdr:colOff>
      <xdr:row>78</xdr:row>
      <xdr:rowOff>47346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20946"/>
          <a:ext cx="889000" cy="29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47346</xdr:rowOff>
    </xdr:from>
    <xdr:to>
      <xdr:col>45</xdr:col>
      <xdr:colOff>177800</xdr:colOff>
      <xdr:row>78</xdr:row>
      <xdr:rowOff>142867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0446"/>
          <a:ext cx="8890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142867</xdr:rowOff>
    </xdr:from>
    <xdr:to>
      <xdr:col>41</xdr:col>
      <xdr:colOff>50800</xdr:colOff>
      <xdr:row>78</xdr:row>
      <xdr:rowOff>143749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596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107972</xdr:rowOff>
    </xdr:from>
    <xdr:to>
      <xdr:col>55</xdr:col>
      <xdr:colOff>50800</xdr:colOff>
      <xdr:row>76</xdr:row>
      <xdr:rowOff>38122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130849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1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39946</xdr:rowOff>
    </xdr:from>
    <xdr:to>
      <xdr:col>50</xdr:col>
      <xdr:colOff>165100</xdr:colOff>
      <xdr:row>76</xdr:row>
      <xdr:rowOff>141546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158074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167996</xdr:rowOff>
    </xdr:from>
    <xdr:to>
      <xdr:col>46</xdr:col>
      <xdr:colOff>38100</xdr:colOff>
      <xdr:row>78</xdr:row>
      <xdr:rowOff>98146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89273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92067</xdr:rowOff>
    </xdr:from>
    <xdr:to>
      <xdr:col>41</xdr:col>
      <xdr:colOff>101600</xdr:colOff>
      <xdr:row>79</xdr:row>
      <xdr:rowOff>22217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5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92949</xdr:rowOff>
    </xdr:from>
    <xdr:to>
      <xdr:col>36</xdr:col>
      <xdr:colOff>165100</xdr:colOff>
      <xdr:row>79</xdr:row>
      <xdr:rowOff>23099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14226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3158</xdr:rowOff>
    </xdr:from>
    <xdr:to>
      <xdr:col>55</xdr:col>
      <xdr:colOff>0</xdr:colOff>
      <xdr:row>98</xdr:row>
      <xdr:rowOff>38407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05258"/>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160776</xdr:rowOff>
    </xdr:from>
    <xdr:to>
      <xdr:col>50</xdr:col>
      <xdr:colOff>114300</xdr:colOff>
      <xdr:row>98</xdr:row>
      <xdr:rowOff>38407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91426"/>
          <a:ext cx="889000" cy="4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131950</xdr:rowOff>
    </xdr:from>
    <xdr:to>
      <xdr:col>45</xdr:col>
      <xdr:colOff>177800</xdr:colOff>
      <xdr:row>97</xdr:row>
      <xdr:rowOff>160776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62600"/>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57336</xdr:rowOff>
    </xdr:from>
    <xdr:to>
      <xdr:col>41</xdr:col>
      <xdr:colOff>50800</xdr:colOff>
      <xdr:row>97</xdr:row>
      <xdr:rowOff>131950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87986"/>
          <a:ext cx="8890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123808</xdr:rowOff>
    </xdr:from>
    <xdr:to>
      <xdr:col>55</xdr:col>
      <xdr:colOff>50800</xdr:colOff>
      <xdr:row>98</xdr:row>
      <xdr:rowOff>53958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38735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159057</xdr:rowOff>
    </xdr:from>
    <xdr:to>
      <xdr:col>50</xdr:col>
      <xdr:colOff>165100</xdr:colOff>
      <xdr:row>98</xdr:row>
      <xdr:rowOff>89207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80334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109976</xdr:rowOff>
    </xdr:from>
    <xdr:to>
      <xdr:col>46</xdr:col>
      <xdr:colOff>38100</xdr:colOff>
      <xdr:row>98</xdr:row>
      <xdr:rowOff>40126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31253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81150</xdr:rowOff>
    </xdr:from>
    <xdr:to>
      <xdr:col>41</xdr:col>
      <xdr:colOff>101600</xdr:colOff>
      <xdr:row>98</xdr:row>
      <xdr:rowOff>11300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6536</xdr:rowOff>
    </xdr:from>
    <xdr:to>
      <xdr:col>36</xdr:col>
      <xdr:colOff>165100</xdr:colOff>
      <xdr:row>97</xdr:row>
      <xdr:rowOff>108136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99263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115286</xdr:rowOff>
    </xdr:from>
    <xdr:to>
      <xdr:col>85</xdr:col>
      <xdr:colOff>127000</xdr:colOff>
      <xdr:row>35</xdr:row>
      <xdr:rowOff>56398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944586"/>
          <a:ext cx="8382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31024</xdr:rowOff>
    </xdr:from>
    <xdr:to>
      <xdr:col>81</xdr:col>
      <xdr:colOff>50800</xdr:colOff>
      <xdr:row>34</xdr:row>
      <xdr:rowOff>115286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517424"/>
          <a:ext cx="889000" cy="4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31024</xdr:rowOff>
    </xdr:from>
    <xdr:to>
      <xdr:col>76</xdr:col>
      <xdr:colOff>114300</xdr:colOff>
      <xdr:row>35</xdr:row>
      <xdr:rowOff>18633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517424"/>
          <a:ext cx="889000" cy="5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18633</xdr:rowOff>
    </xdr:from>
    <xdr:to>
      <xdr:col>71</xdr:col>
      <xdr:colOff>177800</xdr:colOff>
      <xdr:row>35</xdr:row>
      <xdr:rowOff>139883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019383"/>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5598</xdr:rowOff>
    </xdr:from>
    <xdr:to>
      <xdr:col>85</xdr:col>
      <xdr:colOff>177800</xdr:colOff>
      <xdr:row>35</xdr:row>
      <xdr:rowOff>107198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28475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5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64486</xdr:rowOff>
    </xdr:from>
    <xdr:to>
      <xdr:col>81</xdr:col>
      <xdr:colOff>101600</xdr:colOff>
      <xdr:row>34</xdr:row>
      <xdr:rowOff>166086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11163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6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151674</xdr:rowOff>
    </xdr:from>
    <xdr:to>
      <xdr:col>76</xdr:col>
      <xdr:colOff>165100</xdr:colOff>
      <xdr:row>32</xdr:row>
      <xdr:rowOff>81824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98351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2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139283</xdr:rowOff>
    </xdr:from>
    <xdr:to>
      <xdr:col>72</xdr:col>
      <xdr:colOff>38100</xdr:colOff>
      <xdr:row>35</xdr:row>
      <xdr:rowOff>69433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85960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89083</xdr:rowOff>
    </xdr:from>
    <xdr:to>
      <xdr:col>67</xdr:col>
      <xdr:colOff>101600</xdr:colOff>
      <xdr:row>36</xdr:row>
      <xdr:rowOff>19233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35760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141022</xdr:rowOff>
    </xdr:from>
    <xdr:to>
      <xdr:col>85</xdr:col>
      <xdr:colOff>127000</xdr:colOff>
      <xdr:row>58</xdr:row>
      <xdr:rowOff>43231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13672"/>
          <a:ext cx="8382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61992</xdr:rowOff>
    </xdr:from>
    <xdr:to>
      <xdr:col>81</xdr:col>
      <xdr:colOff>50800</xdr:colOff>
      <xdr:row>58</xdr:row>
      <xdr:rowOff>43231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34642"/>
          <a:ext cx="889000" cy="15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19603</xdr:rowOff>
    </xdr:from>
    <xdr:to>
      <xdr:col>76</xdr:col>
      <xdr:colOff>114300</xdr:colOff>
      <xdr:row>57</xdr:row>
      <xdr:rowOff>61992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92253"/>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149072</xdr:rowOff>
    </xdr:from>
    <xdr:to>
      <xdr:col>71</xdr:col>
      <xdr:colOff>177800</xdr:colOff>
      <xdr:row>57</xdr:row>
      <xdr:rowOff>19603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50272"/>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90222</xdr:rowOff>
    </xdr:from>
    <xdr:to>
      <xdr:col>85</xdr:col>
      <xdr:colOff>177800</xdr:colOff>
      <xdr:row>58</xdr:row>
      <xdr:rowOff>20372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5149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163881</xdr:rowOff>
    </xdr:from>
    <xdr:to>
      <xdr:col>81</xdr:col>
      <xdr:colOff>101600</xdr:colOff>
      <xdr:row>58</xdr:row>
      <xdr:rowOff>94031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85158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11192</xdr:rowOff>
    </xdr:from>
    <xdr:to>
      <xdr:col>76</xdr:col>
      <xdr:colOff>165100</xdr:colOff>
      <xdr:row>57</xdr:row>
      <xdr:rowOff>112792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103919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140253</xdr:rowOff>
    </xdr:from>
    <xdr:to>
      <xdr:col>72</xdr:col>
      <xdr:colOff>38100</xdr:colOff>
      <xdr:row>57</xdr:row>
      <xdr:rowOff>70403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61530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98272</xdr:rowOff>
    </xdr:from>
    <xdr:to>
      <xdr:col>67</xdr:col>
      <xdr:colOff>101600</xdr:colOff>
      <xdr:row>57</xdr:row>
      <xdr:rowOff>28422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19549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81145</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5695"/>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30345</xdr:rowOff>
    </xdr:from>
    <xdr:to>
      <xdr:col>67</xdr:col>
      <xdr:colOff>101600</xdr:colOff>
      <xdr:row>79</xdr:row>
      <xdr:rowOff>131945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123072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16827</xdr:rowOff>
    </xdr:from>
    <xdr:to>
      <xdr:col>85</xdr:col>
      <xdr:colOff>127000</xdr:colOff>
      <xdr:row>95</xdr:row>
      <xdr:rowOff>83007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04577"/>
          <a:ext cx="8382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83007</xdr:rowOff>
    </xdr:from>
    <xdr:to>
      <xdr:col>81</xdr:col>
      <xdr:colOff>50800</xdr:colOff>
      <xdr:row>95</xdr:row>
      <xdr:rowOff>149720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70757"/>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149720</xdr:rowOff>
    </xdr:from>
    <xdr:to>
      <xdr:col>76</xdr:col>
      <xdr:colOff>114300</xdr:colOff>
      <xdr:row>96</xdr:row>
      <xdr:rowOff>12522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37470"/>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12522</xdr:rowOff>
    </xdr:from>
    <xdr:to>
      <xdr:col>71</xdr:col>
      <xdr:colOff>177800</xdr:colOff>
      <xdr:row>96</xdr:row>
      <xdr:rowOff>28544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71722"/>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137477</xdr:rowOff>
    </xdr:from>
    <xdr:to>
      <xdr:col>85</xdr:col>
      <xdr:colOff>177800</xdr:colOff>
      <xdr:row>95</xdr:row>
      <xdr:rowOff>67627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160354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32207</xdr:rowOff>
    </xdr:from>
    <xdr:to>
      <xdr:col>81</xdr:col>
      <xdr:colOff>101600</xdr:colOff>
      <xdr:row>95</xdr:row>
      <xdr:rowOff>133807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124934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98920</xdr:rowOff>
    </xdr:from>
    <xdr:to>
      <xdr:col>76</xdr:col>
      <xdr:colOff>165100</xdr:colOff>
      <xdr:row>96</xdr:row>
      <xdr:rowOff>29070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20197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133172</xdr:rowOff>
    </xdr:from>
    <xdr:to>
      <xdr:col>72</xdr:col>
      <xdr:colOff>38100</xdr:colOff>
      <xdr:row>96</xdr:row>
      <xdr:rowOff>63322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54449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149194</xdr:rowOff>
    </xdr:from>
    <xdr:to>
      <xdr:col>67</xdr:col>
      <xdr:colOff>101600</xdr:colOff>
      <xdr:row>96</xdr:row>
      <xdr:rowOff>79344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70471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新たに実施した電力・ガス・食品等価格高騰緊急支援給付金給付事業により９，８０６万９千円増加した一方で、子育て世帯臨時特別給付金給付事業が前年度比３億１，４１１万８千円減少したことや、住民税非課税世臨時特別給付金給付事業が前年度比１億４，７２８万１千円減少した。商工費では、物価高騰に伴う生活支援として、エネルギー価格高騰対策生活者支援事業３，８９７万２千円や、消費活性化マイナンバー普及事業２，４７１万９千円、大学生等支援事業１，０１０万８千円等を新たに実施した。また、令和３年度より既存観光拠点の再生・高負荷価値化推進事業（養老駅改修工事等）３，８４５万６千円が減となったが、デジタル田園都市国家構想推進交付金事業が増加した。消防費では、令和３年度へ繰越した防災行政無線デジタル化整備事業が完了したことにより、５，９０９万８千円減少。退職等により職員費が１，２６５万２千円減少した。教育費では、拠点校となる養老小学校の給食設備の整備工事を実施するため、小学校給食拠点設備整備事業が前年度比９，１０６万６千円増加したことや、令和４年度に繰越した高田中学校運動場改修工事の実施のため、中学校校舎等施設整備事業が４，７５９万７千円増加したことが主な要因。公債費は、平成３０年度に借入した臨時財政対策債４億５，９２５万７千円や、令和元年度に借入した学校教育施設等整備事業債（小学校空調設備改修工事）２億６，９３０万円及び防災行政無線デジタル化整備事業債８，３８０万円の元金償還が開始されたことが主な増加要因。</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の減少要因としたは、地方交付税が令和３年度に引き続き国補正に伴う普通交付税の追加交付があったものの、前年度と比較しその交付額は減少しており、地方交付税全体としては、８，３２３万７千円減少したことが考えられる。また、臨時財政対策債の発行可能額の減少も悪化した要因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近年算出されておらず、令和４年度においても引き続き全ての会計において黒字が続いている状態である。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13477033</v>
      </c>
      <c r="BO4" s="415"/>
      <c r="BP4" s="415"/>
      <c r="BQ4" s="415"/>
      <c r="BR4" s="415"/>
      <c r="BS4" s="415"/>
      <c r="BT4" s="415"/>
      <c r="BU4" s="416"/>
      <c r="BV4" s="414">
        <v>13999811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15.2</v>
      </c>
      <c r="CU4" s="589"/>
      <c r="CV4" s="589"/>
      <c r="CW4" s="589"/>
      <c r="CX4" s="589"/>
      <c r="CY4" s="589"/>
      <c r="CZ4" s="589"/>
      <c r="DA4" s="590"/>
      <c r="DB4" s="588">
        <v>15.9</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12396961</v>
      </c>
      <c r="BO5" s="420"/>
      <c r="BP5" s="420"/>
      <c r="BQ5" s="420"/>
      <c r="BR5" s="420"/>
      <c r="BS5" s="420"/>
      <c r="BT5" s="420"/>
      <c r="BU5" s="421"/>
      <c r="BV5" s="419">
        <v>12811628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85.7</v>
      </c>
      <c r="CU5" s="390"/>
      <c r="CV5" s="390"/>
      <c r="CW5" s="390"/>
      <c r="CX5" s="390"/>
      <c r="CY5" s="390"/>
      <c r="CZ5" s="390"/>
      <c r="DA5" s="391"/>
      <c r="DB5" s="389">
        <v>81.8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1080072</v>
      </c>
      <c r="BO6" s="420"/>
      <c r="BP6" s="420"/>
      <c r="BQ6" s="420"/>
      <c r="BR6" s="420"/>
      <c r="BS6" s="420"/>
      <c r="BT6" s="420"/>
      <c r="BU6" s="421"/>
      <c r="BV6" s="419">
        <v>1188183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87.4</v>
      </c>
      <c r="CU6" s="563"/>
      <c r="CV6" s="563"/>
      <c r="CW6" s="563"/>
      <c r="CX6" s="563"/>
      <c r="CY6" s="563"/>
      <c r="CZ6" s="563"/>
      <c r="DA6" s="564"/>
      <c r="DB6" s="562">
        <v>87.5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14903</v>
      </c>
      <c r="BO7" s="420"/>
      <c r="BP7" s="420"/>
      <c r="BQ7" s="420"/>
      <c r="BR7" s="420"/>
      <c r="BS7" s="420"/>
      <c r="BT7" s="420"/>
      <c r="BU7" s="421"/>
      <c r="BV7" s="419">
        <v>32383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7028125</v>
      </c>
      <c r="CU7" s="420"/>
      <c r="CV7" s="420"/>
      <c r="CW7" s="420"/>
      <c r="CX7" s="420"/>
      <c r="CY7" s="420"/>
      <c r="CZ7" s="420"/>
      <c r="DA7" s="421"/>
      <c r="DB7" s="419">
        <v>7289509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1065169</v>
      </c>
      <c r="BO8" s="420"/>
      <c r="BP8" s="420"/>
      <c r="BQ8" s="420"/>
      <c r="BR8" s="420"/>
      <c r="BS8" s="420"/>
      <c r="BT8" s="420"/>
      <c r="BU8" s="421"/>
      <c r="BV8" s="419">
        <v>1155800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0.59</v>
      </c>
      <c r="CU8" s="525"/>
      <c r="CV8" s="525"/>
      <c r="CW8" s="525"/>
      <c r="CX8" s="525"/>
      <c r="CY8" s="525"/>
      <c r="CZ8" s="525"/>
      <c r="DA8" s="526"/>
      <c r="DB8" s="524">
        <v>0.61</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26882</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118</v>
      </c>
      <c r="AV9" s="470"/>
      <c r="AW9" s="470"/>
      <c r="AX9" s="470"/>
      <c r="AY9" s="399" t="s">
        <v>119</v>
      </c>
      <c r="AZ9" s="400"/>
      <c r="BA9" s="400"/>
      <c r="BB9" s="400"/>
      <c r="BC9" s="400"/>
      <c r="BD9" s="400"/>
      <c r="BE9" s="400"/>
      <c r="BF9" s="400"/>
      <c r="BG9" s="400"/>
      <c r="BH9" s="400"/>
      <c r="BI9" s="400"/>
      <c r="BJ9" s="400"/>
      <c r="BK9" s="400"/>
      <c r="BL9" s="400"/>
      <c r="BM9" s="401"/>
      <c r="BN9" s="419">
        <v>-90630</v>
      </c>
      <c r="BO9" s="420"/>
      <c r="BP9" s="420"/>
      <c r="BQ9" s="420"/>
      <c r="BR9" s="420"/>
      <c r="BS9" s="420"/>
      <c r="BT9" s="420"/>
      <c r="BU9" s="421"/>
      <c r="BV9" s="419">
        <v>430635</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10.1</v>
      </c>
      <c r="CU9" s="390"/>
      <c r="CV9" s="390"/>
      <c r="CW9" s="390"/>
      <c r="CX9" s="390"/>
      <c r="CY9" s="390"/>
      <c r="CZ9" s="390"/>
      <c r="DA9" s="391"/>
      <c r="DB9" s="389">
        <v>10.199999999999999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29029</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5476</v>
      </c>
      <c r="BO10" s="420"/>
      <c r="BP10" s="420"/>
      <c r="BQ10" s="420"/>
      <c r="BR10" s="420"/>
      <c r="BS10" s="420"/>
      <c r="BT10" s="420"/>
      <c r="BU10" s="421"/>
      <c r="BV10" s="419">
        <v>476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26858</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123</v>
      </c>
      <c r="AV12" s="470"/>
      <c r="AW12" s="470"/>
      <c r="AX12" s="470"/>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133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26196</v>
      </c>
      <c r="S13" s="516"/>
      <c r="T13" s="516"/>
      <c r="U13" s="516"/>
      <c r="V13" s="517"/>
      <c r="W13" s="500" t="s">
        <v>142</v>
      </c>
      <c r="X13" s="433"/>
      <c r="Y13" s="433"/>
      <c r="Z13" s="433"/>
      <c r="AA13" s="433"/>
      <c r="AB13" s="434"/>
      <c r="AC13" s="395">
        <v>433</v>
      </c>
      <c r="AD13" s="396"/>
      <c r="AE13" s="396"/>
      <c r="AF13" s="396"/>
      <c r="AG13" s="397"/>
      <c r="AH13" s="395">
        <v>499</v>
      </c>
      <c r="AI13" s="396"/>
      <c r="AJ13" s="396"/>
      <c r="AK13" s="396"/>
      <c r="AL13" s="398"/>
      <c r="AM13" s="489" t="s">
        <v>143</v>
      </c>
      <c r="AN13" s="393"/>
      <c r="AO13" s="393"/>
      <c r="AP13" s="393"/>
      <c r="AQ13" s="393"/>
      <c r="AR13" s="393"/>
      <c r="AS13" s="393"/>
      <c r="AT13" s="394"/>
      <c r="AU13" s="469" t="s">
        <v>118</v>
      </c>
      <c r="AV13" s="470"/>
      <c r="AW13" s="470"/>
      <c r="AX13" s="470"/>
      <c r="AY13" s="399" t="s">
        <v>144</v>
      </c>
      <c r="AZ13" s="400"/>
      <c r="BA13" s="400"/>
      <c r="BB13" s="400"/>
      <c r="BC13" s="400"/>
      <c r="BD13" s="400"/>
      <c r="BE13" s="400"/>
      <c r="BF13" s="400"/>
      <c r="BG13" s="400"/>
      <c r="BH13" s="400"/>
      <c r="BI13" s="400"/>
      <c r="BJ13" s="400"/>
      <c r="BK13" s="400"/>
      <c r="BL13" s="400"/>
      <c r="BM13" s="401"/>
      <c r="BN13" s="419">
        <v>-85154</v>
      </c>
      <c r="BO13" s="420"/>
      <c r="BP13" s="420"/>
      <c r="BQ13" s="420"/>
      <c r="BR13" s="420"/>
      <c r="BS13" s="420"/>
      <c r="BT13" s="420"/>
      <c r="BU13" s="421"/>
      <c r="BV13" s="419">
        <v>431111</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7.8</v>
      </c>
      <c r="CU13" s="390"/>
      <c r="CV13" s="390"/>
      <c r="CW13" s="390"/>
      <c r="CX13" s="390"/>
      <c r="CY13" s="390"/>
      <c r="CZ13" s="390"/>
      <c r="DA13" s="391"/>
      <c r="DB13" s="389">
        <v>7.4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27381</v>
      </c>
      <c r="S14" s="516"/>
      <c r="T14" s="516"/>
      <c r="U14" s="516"/>
      <c r="V14" s="517"/>
      <c r="W14" s="518"/>
      <c r="X14" s="436"/>
      <c r="Y14" s="436"/>
      <c r="Z14" s="436"/>
      <c r="AA14" s="436"/>
      <c r="AB14" s="437"/>
      <c r="AC14" s="508">
        <v>3.3</v>
      </c>
      <c r="AD14" s="509"/>
      <c r="AE14" s="509"/>
      <c r="AF14" s="509"/>
      <c r="AG14" s="510"/>
      <c r="AH14" s="508">
        <v>3.5</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37.799999999999997</v>
      </c>
      <c r="CU14" s="520"/>
      <c r="CV14" s="520"/>
      <c r="CW14" s="520"/>
      <c r="CX14" s="520"/>
      <c r="CY14" s="520"/>
      <c r="CZ14" s="520"/>
      <c r="DA14" s="521"/>
      <c r="DB14" s="519">
        <v>51.5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141</v>
      </c>
      <c r="N15" s="513"/>
      <c r="O15" s="513"/>
      <c r="P15" s="513"/>
      <c r="Q15" s="514"/>
      <c r="R15" s="515">
        <v>26825</v>
      </c>
      <c r="S15" s="516"/>
      <c r="T15" s="516"/>
      <c r="U15" s="516"/>
      <c r="V15" s="517"/>
      <c r="W15" s="500" t="s">
        <v>148</v>
      </c>
      <c r="X15" s="433"/>
      <c r="Y15" s="433"/>
      <c r="Z15" s="433"/>
      <c r="AA15" s="433"/>
      <c r="AB15" s="434"/>
      <c r="AC15" s="395">
        <v>4819</v>
      </c>
      <c r="AD15" s="396"/>
      <c r="AE15" s="396"/>
      <c r="AF15" s="396"/>
      <c r="AG15" s="397"/>
      <c r="AH15" s="395">
        <v>5549</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3545460</v>
      </c>
      <c r="BO15" s="415"/>
      <c r="BP15" s="415"/>
      <c r="BQ15" s="415"/>
      <c r="BR15" s="415"/>
      <c r="BS15" s="415"/>
      <c r="BT15" s="415"/>
      <c r="BU15" s="416"/>
      <c r="BV15" s="414">
        <v>3405375</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37.1</v>
      </c>
      <c r="AD16" s="509"/>
      <c r="AE16" s="509"/>
      <c r="AF16" s="509"/>
      <c r="AG16" s="510"/>
      <c r="AH16" s="508">
        <v>38.5</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5985445</v>
      </c>
      <c r="BO16" s="420"/>
      <c r="BP16" s="420"/>
      <c r="BQ16" s="420"/>
      <c r="BR16" s="420"/>
      <c r="BS16" s="420"/>
      <c r="BT16" s="420"/>
      <c r="BU16" s="421"/>
      <c r="BV16" s="419">
        <v>5929076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7743</v>
      </c>
      <c r="AD17" s="396"/>
      <c r="AE17" s="396"/>
      <c r="AF17" s="396"/>
      <c r="AG17" s="397"/>
      <c r="AH17" s="395">
        <v>8377</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4454258</v>
      </c>
      <c r="BO17" s="420"/>
      <c r="BP17" s="420"/>
      <c r="BQ17" s="420"/>
      <c r="BR17" s="420"/>
      <c r="BS17" s="420"/>
      <c r="BT17" s="420"/>
      <c r="BU17" s="421"/>
      <c r="BV17" s="419">
        <v>4274945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72.290000000000006</v>
      </c>
      <c r="M18" s="490"/>
      <c r="N18" s="490"/>
      <c r="O18" s="490"/>
      <c r="P18" s="490"/>
      <c r="Q18" s="490"/>
      <c r="R18" s="491"/>
      <c r="S18" s="491"/>
      <c r="T18" s="491"/>
      <c r="U18" s="491"/>
      <c r="V18" s="492"/>
      <c r="W18" s="485"/>
      <c r="X18" s="486"/>
      <c r="Y18" s="486"/>
      <c r="Z18" s="486"/>
      <c r="AA18" s="486"/>
      <c r="AB18" s="501"/>
      <c r="AC18" s="383">
        <v>59.6</v>
      </c>
      <c r="AD18" s="384"/>
      <c r="AE18" s="384"/>
      <c r="AF18" s="384"/>
      <c r="AG18" s="493"/>
      <c r="AH18" s="383">
        <v>58.1</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6091286</v>
      </c>
      <c r="BO18" s="420"/>
      <c r="BP18" s="420"/>
      <c r="BQ18" s="420"/>
      <c r="BR18" s="420"/>
      <c r="BS18" s="420"/>
      <c r="BT18" s="420"/>
      <c r="BU18" s="421"/>
      <c r="BV18" s="419">
        <v>6164661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372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9918991</v>
      </c>
      <c r="BO19" s="420"/>
      <c r="BP19" s="420"/>
      <c r="BQ19" s="420"/>
      <c r="BR19" s="420"/>
      <c r="BS19" s="420"/>
      <c r="BT19" s="420"/>
      <c r="BU19" s="421"/>
      <c r="BV19" s="419">
        <v>9122313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9405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10616307</v>
      </c>
      <c r="BO22" s="415"/>
      <c r="BP22" s="415"/>
      <c r="BQ22" s="415"/>
      <c r="BR22" s="415"/>
      <c r="BS22" s="415"/>
      <c r="BT22" s="415"/>
      <c r="BU22" s="416"/>
      <c r="BV22" s="414">
        <v>11252137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8246630</v>
      </c>
      <c r="BO23" s="420"/>
      <c r="BP23" s="420"/>
      <c r="BQ23" s="420"/>
      <c r="BR23" s="420"/>
      <c r="BS23" s="420"/>
      <c r="BT23" s="420"/>
      <c r="BU23" s="421"/>
      <c r="BV23" s="419">
        <v>8763162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7440</v>
      </c>
      <c r="R24" s="396"/>
      <c r="S24" s="396"/>
      <c r="T24" s="396"/>
      <c r="U24" s="396"/>
      <c r="V24" s="397"/>
      <c r="W24" s="465"/>
      <c r="X24" s="456"/>
      <c r="Y24" s="457"/>
      <c r="Z24" s="392" t="s">
        <v>173</v>
      </c>
      <c r="AA24" s="393"/>
      <c r="AB24" s="393"/>
      <c r="AC24" s="393"/>
      <c r="AD24" s="393"/>
      <c r="AE24" s="393"/>
      <c r="AF24" s="393"/>
      <c r="AG24" s="394"/>
      <c r="AH24" s="395">
        <v>250</v>
      </c>
      <c r="AI24" s="396"/>
      <c r="AJ24" s="396"/>
      <c r="AK24" s="396"/>
      <c r="AL24" s="397"/>
      <c r="AM24" s="395">
        <v>695500</v>
      </c>
      <c r="AN24" s="396"/>
      <c r="AO24" s="396"/>
      <c r="AP24" s="396"/>
      <c r="AQ24" s="396"/>
      <c r="AR24" s="397"/>
      <c r="AS24" s="395">
        <v>2782</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5310560</v>
      </c>
      <c r="BO24" s="420"/>
      <c r="BP24" s="420"/>
      <c r="BQ24" s="420"/>
      <c r="BR24" s="420"/>
      <c r="BS24" s="420"/>
      <c r="BT24" s="420"/>
      <c r="BU24" s="421"/>
      <c r="BV24" s="419">
        <v>5599937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6370</v>
      </c>
      <c r="R25" s="396"/>
      <c r="S25" s="396"/>
      <c r="T25" s="396"/>
      <c r="U25" s="396"/>
      <c r="V25" s="397"/>
      <c r="W25" s="465"/>
      <c r="X25" s="456"/>
      <c r="Y25" s="457"/>
      <c r="Z25" s="392" t="s">
        <v>176</v>
      </c>
      <c r="AA25" s="393"/>
      <c r="AB25" s="393"/>
      <c r="AC25" s="393"/>
      <c r="AD25" s="393"/>
      <c r="AE25" s="393"/>
      <c r="AF25" s="393"/>
      <c r="AG25" s="394"/>
      <c r="AH25" s="395">
        <v>63</v>
      </c>
      <c r="AI25" s="396"/>
      <c r="AJ25" s="396"/>
      <c r="AK25" s="396"/>
      <c r="AL25" s="397"/>
      <c r="AM25" s="395">
        <v>174447</v>
      </c>
      <c r="AN25" s="396"/>
      <c r="AO25" s="396"/>
      <c r="AP25" s="396"/>
      <c r="AQ25" s="396"/>
      <c r="AR25" s="397"/>
      <c r="AS25" s="395">
        <v>2769</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38866</v>
      </c>
      <c r="BO25" s="415"/>
      <c r="BP25" s="415"/>
      <c r="BQ25" s="415"/>
      <c r="BR25" s="415"/>
      <c r="BS25" s="415"/>
      <c r="BT25" s="415"/>
      <c r="BU25" s="416"/>
      <c r="BV25" s="414">
        <v>46641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5400</v>
      </c>
      <c r="R26" s="396"/>
      <c r="S26" s="396"/>
      <c r="T26" s="396"/>
      <c r="U26" s="396"/>
      <c r="V26" s="397"/>
      <c r="W26" s="465"/>
      <c r="X26" s="456"/>
      <c r="Y26" s="457"/>
      <c r="Z26" s="392" t="s">
        <v>179</v>
      </c>
      <c r="AA26" s="430"/>
      <c r="AB26" s="430"/>
      <c r="AC26" s="430"/>
      <c r="AD26" s="430"/>
      <c r="AE26" s="430"/>
      <c r="AF26" s="430"/>
      <c r="AG26" s="431"/>
      <c r="AH26" s="395" t="s">
        <v>180</v>
      </c>
      <c r="AI26" s="396"/>
      <c r="AJ26" s="396"/>
      <c r="AK26" s="396"/>
      <c r="AL26" s="397"/>
      <c r="AM26" s="395" t="s">
        <v>133</v>
      </c>
      <c r="AN26" s="396"/>
      <c r="AO26" s="396"/>
      <c r="AP26" s="396"/>
      <c r="AQ26" s="396"/>
      <c r="AR26" s="397"/>
      <c r="AS26" s="395" t="s">
        <v>180</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180</v>
      </c>
      <c r="BO26" s="420"/>
      <c r="BP26" s="420"/>
      <c r="BQ26" s="420"/>
      <c r="BR26" s="420"/>
      <c r="BS26" s="420"/>
      <c r="BT26" s="420"/>
      <c r="BU26" s="421"/>
      <c r="BV26" s="419" t="s">
        <v>133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3200</v>
      </c>
      <c r="R27" s="396"/>
      <c r="S27" s="396"/>
      <c r="T27" s="396"/>
      <c r="U27" s="396"/>
      <c r="V27" s="397"/>
      <c r="W27" s="465"/>
      <c r="X27" s="456"/>
      <c r="Y27" s="457"/>
      <c r="Z27" s="392" t="s">
        <v>183</v>
      </c>
      <c r="AA27" s="393"/>
      <c r="AB27" s="393"/>
      <c r="AC27" s="393"/>
      <c r="AD27" s="393"/>
      <c r="AE27" s="393"/>
      <c r="AF27" s="393"/>
      <c r="AG27" s="394"/>
      <c r="AH27" s="395" t="s">
        <v>133</v>
      </c>
      <c r="AI27" s="396"/>
      <c r="AJ27" s="396"/>
      <c r="AK27" s="396"/>
      <c r="AL27" s="397"/>
      <c r="AM27" s="395" t="s">
        <v>180</v>
      </c>
      <c r="AN27" s="396"/>
      <c r="AO27" s="396"/>
      <c r="AP27" s="396"/>
      <c r="AQ27" s="396"/>
      <c r="AR27" s="397"/>
      <c r="AS27" s="395" t="s">
        <v>133</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562910</v>
      </c>
      <c r="BO27" s="423"/>
      <c r="BP27" s="423"/>
      <c r="BQ27" s="423"/>
      <c r="BR27" s="423"/>
      <c r="BS27" s="423"/>
      <c r="BT27" s="423"/>
      <c r="BU27" s="424"/>
      <c r="BV27" s="422">
        <v>559585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2850</v>
      </c>
      <c r="R28" s="396"/>
      <c r="S28" s="396"/>
      <c r="T28" s="396"/>
      <c r="U28" s="396"/>
      <c r="V28" s="397"/>
      <c r="W28" s="465"/>
      <c r="X28" s="456"/>
      <c r="Y28" s="457"/>
      <c r="Z28" s="392" t="s">
        <v>186</v>
      </c>
      <c r="AA28" s="393"/>
      <c r="AB28" s="393"/>
      <c r="AC28" s="393"/>
      <c r="AD28" s="393"/>
      <c r="AE28" s="393"/>
      <c r="AF28" s="393"/>
      <c r="AG28" s="394"/>
      <c r="AH28" s="395" t="s">
        <v>180</v>
      </c>
      <c r="AI28" s="396"/>
      <c r="AJ28" s="396"/>
      <c r="AK28" s="396"/>
      <c r="AL28" s="397"/>
      <c r="AM28" s="395" t="s">
        <v>133</v>
      </c>
      <c r="AN28" s="396"/>
      <c r="AO28" s="396"/>
      <c r="AP28" s="396"/>
      <c r="AQ28" s="396"/>
      <c r="AR28" s="397"/>
      <c r="AS28" s="395" t="s">
        <v>133</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967918</v>
      </c>
      <c r="BO28" s="415"/>
      <c r="BP28" s="415"/>
      <c r="BQ28" s="415"/>
      <c r="BR28" s="415"/>
      <c r="BS28" s="415"/>
      <c r="BT28" s="415"/>
      <c r="BU28" s="416"/>
      <c r="BV28" s="414">
        <v>962442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11</v>
      </c>
      <c r="M29" s="396"/>
      <c r="N29" s="396"/>
      <c r="O29" s="396"/>
      <c r="P29" s="397"/>
      <c r="Q29" s="395">
        <v>2650</v>
      </c>
      <c r="R29" s="396"/>
      <c r="S29" s="396"/>
      <c r="T29" s="396"/>
      <c r="U29" s="396"/>
      <c r="V29" s="397"/>
      <c r="W29" s="466"/>
      <c r="X29" s="467"/>
      <c r="Y29" s="468"/>
      <c r="Z29" s="392" t="s">
        <v>189</v>
      </c>
      <c r="AA29" s="393"/>
      <c r="AB29" s="393"/>
      <c r="AC29" s="393"/>
      <c r="AD29" s="393"/>
      <c r="AE29" s="393"/>
      <c r="AF29" s="393"/>
      <c r="AG29" s="394"/>
      <c r="AH29" s="395">
        <v>250</v>
      </c>
      <c r="AI29" s="396"/>
      <c r="AJ29" s="396"/>
      <c r="AK29" s="396"/>
      <c r="AL29" s="397"/>
      <c r="AM29" s="395">
        <v>695500</v>
      </c>
      <c r="AN29" s="396"/>
      <c r="AO29" s="396"/>
      <c r="AP29" s="396"/>
      <c r="AQ29" s="396"/>
      <c r="AR29" s="397"/>
      <c r="AS29" s="395">
        <v>2782</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193883</v>
      </c>
      <c r="BO29" s="420"/>
      <c r="BP29" s="420"/>
      <c r="BQ29" s="420"/>
      <c r="BR29" s="420"/>
      <c r="BS29" s="420"/>
      <c r="BT29" s="420"/>
      <c r="BU29" s="421"/>
      <c r="BV29" s="419">
        <v>193882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2905066</v>
      </c>
      <c r="BO30" s="423"/>
      <c r="BP30" s="423"/>
      <c r="BQ30" s="423"/>
      <c r="BR30" s="423"/>
      <c r="BS30" s="423"/>
      <c r="BT30" s="423"/>
      <c r="BU30" s="424"/>
      <c r="BV30" s="422">
        <v>2183688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198</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南濃衛生施設利用事務組合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養老町スポーツ連盟</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食肉事業センター特別会計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西南濃粗大廃棄物処理組合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養老町土地開発公社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介護サービス事業特別会計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IF('各会計、関係団体の財政状況及び健全化判断比率'!B36="","",'各会計、関係団体の財政状況及び健全化判断比率'!B36)</f>
        <v>農業集落排水事業特別会計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岐阜県後期高齢者医療連合（一般会計分）</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岐阜県後期高齢者医療連合（特別会計分）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岐阜県市町村会館組合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岐阜県市町村職員退職手当組合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aXDXyNHHlLWuvyOnl2c0o9tFqyjeLMK5paUWcAkyR2DBIWxRRnAgXWE1NB7z9Y9Fx/++GkUSGd9H2rTL0783w==" saltValue="ODIGInBtSi5TXJ52pU8R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578</v>
      </c>
      <c r="D34" s="1151"/>
      <c r="E34" s="1152"/>
      <c r="F34" s="32">
        <v>3.94</v>
      </c>
      <c r="G34" s="33">
        <v>5</v>
      </c>
      <c r="H34" s="33">
        <v>9.44</v>
      </c>
      <c r="I34" s="33">
        <v>14.9</v>
      </c>
      <c r="J34" s="34">
        <v>14.13</v>
      </c>
      <c r="K34" s="22"/>
      <c r="L34" s="22"/>
      <c r="M34" s="22"/>
      <c r="N34" s="22"/>
      <c r="O34" s="22"/>
      <c r="P34" s="22"/>
    </row>
    <row r="35" spans="1:16" ht="39" customHeight="1" x14ac:dyDescent="0.15">
      <c r="A35" s="22"/>
      <c r="B35" s="35"/>
      <c r="C35" s="1145" t="s">
        <v>579</v>
      </c>
      <c r="D35" s="1146"/>
      <c r="E35" s="1147"/>
      <c r="F35" s="36">
        <v>7.54</v>
      </c>
      <c r="G35" s="37">
        <v>7.32</v>
      </c>
      <c r="H35" s="37">
        <v>8.6999999999999993</v>
      </c>
      <c r="I35" s="37">
        <v>8.93</v>
      </c>
      <c r="J35" s="38">
        <v>9.1199999999999992</v>
      </c>
      <c r="K35" s="22"/>
      <c r="L35" s="22"/>
      <c r="M35" s="22"/>
      <c r="N35" s="22"/>
      <c r="O35" s="22"/>
      <c r="P35" s="22"/>
    </row>
    <row r="36" spans="1:16" ht="39" customHeight="1" x14ac:dyDescent="0.15">
      <c r="A36" s="22"/>
      <c r="B36" s="35"/>
      <c r="C36" s="1145" t="s">
        <v>580</v>
      </c>
      <c r="D36" s="1146"/>
      <c r="E36" s="1147"/>
      <c r="F36" s="36">
        <v>7.93</v>
      </c>
      <c r="G36" s="37">
        <v>8.48</v>
      </c>
      <c r="H36" s="37">
        <v>7.68</v>
      </c>
      <c r="I36" s="37">
        <v>6</v>
      </c>
      <c r="J36" s="38">
        <v>4.97</v>
      </c>
      <c r="K36" s="22"/>
      <c r="L36" s="22"/>
      <c r="M36" s="22"/>
      <c r="N36" s="22"/>
      <c r="O36" s="22"/>
      <c r="P36" s="22"/>
    </row>
    <row r="37" spans="1:16" ht="39" customHeight="1" x14ac:dyDescent="0.15">
      <c r="A37" s="22"/>
      <c r="B37" s="35"/>
      <c r="C37" s="1145" t="s">
        <v>581</v>
      </c>
      <c r="D37" s="1146"/>
      <c r="E37" s="1147"/>
      <c r="F37" s="36">
        <v>3.05</v>
      </c>
      <c r="G37" s="37">
        <v>2.94</v>
      </c>
      <c r="H37" s="37">
        <v>2.79</v>
      </c>
      <c r="I37" s="37">
        <v>3.89</v>
      </c>
      <c r="J37" s="38">
        <v>4.83</v>
      </c>
      <c r="K37" s="22"/>
      <c r="L37" s="22"/>
      <c r="M37" s="22"/>
      <c r="N37" s="22"/>
      <c r="O37" s="22"/>
      <c r="P37" s="22"/>
    </row>
    <row r="38" spans="1:16" ht="39" customHeight="1" x14ac:dyDescent="0.15">
      <c r="A38" s="22"/>
      <c r="B38" s="35"/>
      <c r="C38" s="1145" t="s">
        <v>582</v>
      </c>
      <c r="D38" s="1146"/>
      <c r="E38" s="1147"/>
      <c r="F38" s="36">
        <v>0.91</v>
      </c>
      <c r="G38" s="37">
        <v>0.92</v>
      </c>
      <c r="H38" s="37">
        <v>0.98</v>
      </c>
      <c r="I38" s="37">
        <v>0.95</v>
      </c>
      <c r="J38" s="38">
        <v>1.02</v>
      </c>
      <c r="K38" s="22"/>
      <c r="L38" s="22"/>
      <c r="M38" s="22"/>
      <c r="N38" s="22"/>
      <c r="O38" s="22"/>
      <c r="P38" s="22"/>
    </row>
    <row r="39" spans="1:16" ht="39" customHeight="1" x14ac:dyDescent="0.15">
      <c r="A39" s="22"/>
      <c r="B39" s="35"/>
      <c r="C39" s="1145" t="s">
        <v>583</v>
      </c>
      <c r="D39" s="1146"/>
      <c r="E39" s="1147"/>
      <c r="F39" s="36">
        <v>0.37</v>
      </c>
      <c r="G39" s="37">
        <v>0.43</v>
      </c>
      <c r="H39" s="37">
        <v>0.43</v>
      </c>
      <c r="I39" s="37">
        <v>0.47</v>
      </c>
      <c r="J39" s="38">
        <v>0.55000000000000004</v>
      </c>
      <c r="K39" s="22"/>
      <c r="L39" s="22"/>
      <c r="M39" s="22"/>
      <c r="N39" s="22"/>
      <c r="O39" s="22"/>
      <c r="P39" s="22"/>
    </row>
    <row r="40" spans="1:16" ht="39" customHeight="1" x14ac:dyDescent="0.15">
      <c r="A40" s="22"/>
      <c r="B40" s="35"/>
      <c r="C40" s="1145" t="s">
        <v>584</v>
      </c>
      <c r="D40" s="1146"/>
      <c r="E40" s="1147"/>
      <c r="F40" s="36" t="s">
        <v>530</v>
      </c>
      <c r="G40" s="37" t="s">
        <v>530</v>
      </c>
      <c r="H40" s="37">
        <v>0.27</v>
      </c>
      <c r="I40" s="37">
        <v>0.35</v>
      </c>
      <c r="J40" s="38">
        <v>0.28000000000000003</v>
      </c>
      <c r="K40" s="22"/>
      <c r="L40" s="22"/>
      <c r="M40" s="22"/>
      <c r="N40" s="22"/>
      <c r="O40" s="22"/>
      <c r="P40" s="22"/>
    </row>
    <row r="41" spans="1:16" ht="39" customHeight="1" x14ac:dyDescent="0.15">
      <c r="A41" s="22"/>
      <c r="B41" s="35"/>
      <c r="C41" s="1145" t="s">
        <v>585</v>
      </c>
      <c r="D41" s="1146"/>
      <c r="E41" s="1147"/>
      <c r="F41" s="36">
        <v>0.01</v>
      </c>
      <c r="G41" s="37">
        <v>0.01</v>
      </c>
      <c r="H41" s="37">
        <v>0.06</v>
      </c>
      <c r="I41" s="37">
        <v>0.44</v>
      </c>
      <c r="J41" s="38">
        <v>7.0000000000000007E-2</v>
      </c>
      <c r="K41" s="22"/>
      <c r="L41" s="22"/>
      <c r="M41" s="22"/>
      <c r="N41" s="22"/>
      <c r="O41" s="22"/>
      <c r="P41" s="22"/>
    </row>
    <row r="42" spans="1:16" ht="39" customHeight="1" x14ac:dyDescent="0.15">
      <c r="A42" s="22"/>
      <c r="B42" s="39"/>
      <c r="C42" s="1145" t="s">
        <v>586</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587</v>
      </c>
      <c r="D43" s="1149"/>
      <c r="E43" s="1150"/>
      <c r="F43" s="41">
        <v>0.21</v>
      </c>
      <c r="G43" s="42">
        <v>0.27</v>
      </c>
      <c r="H43" s="42">
        <v>7.0000000000000007E-2</v>
      </c>
      <c r="I43" s="42">
        <v>0.06</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ZheVP8HI1G2xXn0DCNIa23CqmA0NqGWELPEDiz3mevfMG5KI0Pd/BBcn+T6FZVOyEa6kGA90JeHDmV+lWE96Q==" saltValue="iXIes+LyQCmaarKx51Q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811</v>
      </c>
      <c r="L45" s="60">
        <v>820</v>
      </c>
      <c r="M45" s="60">
        <v>854</v>
      </c>
      <c r="N45" s="60">
        <v>930</v>
      </c>
      <c r="O45" s="61">
        <v>1000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238</v>
      </c>
      <c r="L48" s="64">
        <v>234</v>
      </c>
      <c r="M48" s="64">
        <v>186</v>
      </c>
      <c r="N48" s="64">
        <v>183</v>
      </c>
      <c r="O48" s="65">
        <v>173</v>
      </c>
      <c r="P48" s="48"/>
      <c r="Q48" s="48"/>
      <c r="R48" s="48"/>
      <c r="S48" s="48"/>
      <c r="T48" s="48"/>
      <c r="U48" s="48"/>
    </row>
    <row r="49" spans="1:21" ht="30.75" customHeight="1" x14ac:dyDescent="0.15">
      <c r="A49" s="48"/>
      <c r="B49" s="1178"/>
      <c r="C49" s="1179"/>
      <c r="D49" s="62"/>
      <c r="E49" s="1155" t="s">
        <v>16</v>
      </c>
      <c r="F49" s="1155"/>
      <c r="G49" s="1155"/>
      <c r="H49" s="1155"/>
      <c r="I49" s="1155"/>
      <c r="J49" s="1156"/>
      <c r="K49" s="63">
        <v>144</v>
      </c>
      <c r="L49" s="64">
        <v>146</v>
      </c>
      <c r="M49" s="64">
        <v>147</v>
      </c>
      <c r="N49" s="64">
        <v>127</v>
      </c>
      <c r="O49" s="65">
        <v>116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751</v>
      </c>
      <c r="L52" s="64">
        <v>740</v>
      </c>
      <c r="M52" s="64">
        <v>734</v>
      </c>
      <c r="N52" s="64">
        <v>755</v>
      </c>
      <c r="O52" s="65">
        <v>729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442</v>
      </c>
      <c r="L53" s="69">
        <v>460</v>
      </c>
      <c r="M53" s="69">
        <v>453</v>
      </c>
      <c r="N53" s="69">
        <v>485</v>
      </c>
      <c r="O53" s="70">
        <v>560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530</v>
      </c>
      <c r="L58" s="84" t="s">
        <v>530</v>
      </c>
      <c r="M58" s="84" t="s">
        <v>530</v>
      </c>
      <c r="N58" s="84" t="s">
        <v>530</v>
      </c>
      <c r="O58" s="85" t="s">
        <v>530</v>
      </c>
    </row>
    <row r="59" spans="1:21" ht="31.5" customHeight="1" x14ac:dyDescent="0.15">
      <c r="B59" s="1163"/>
      <c r="C59" s="1164"/>
      <c r="D59" s="1170" t="s">
        <v>28</v>
      </c>
      <c r="E59" s="1171"/>
      <c r="F59" s="1171"/>
      <c r="G59" s="1171"/>
      <c r="H59" s="1171"/>
      <c r="I59" s="1171"/>
      <c r="J59" s="1172"/>
      <c r="K59" s="86" t="s">
        <v>530</v>
      </c>
      <c r="L59" s="87" t="s">
        <v>530</v>
      </c>
      <c r="M59" s="87" t="s">
        <v>530</v>
      </c>
      <c r="N59" s="87" t="s">
        <v>530</v>
      </c>
      <c r="O59" s="88" t="s">
        <v>530</v>
      </c>
    </row>
    <row r="60" spans="1:21" ht="31.5" customHeight="1" thickBot="1" x14ac:dyDescent="0.2">
      <c r="B60" s="1165"/>
      <c r="C60" s="1166"/>
      <c r="D60" s="1173" t="s">
        <v>29</v>
      </c>
      <c r="E60" s="1174"/>
      <c r="F60" s="1174"/>
      <c r="G60" s="1174"/>
      <c r="H60" s="1174"/>
      <c r="I60" s="1174"/>
      <c r="J60" s="1175"/>
      <c r="K60" s="89" t="s">
        <v>530</v>
      </c>
      <c r="L60" s="90" t="s">
        <v>530</v>
      </c>
      <c r="M60" s="90" t="s">
        <v>530</v>
      </c>
      <c r="N60" s="90" t="s">
        <v>530</v>
      </c>
      <c r="O60" s="91" t="s">
        <v>530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2m/6H91Nl0T8wR5x4m3uIyGJ2IjAELe7BVMyZeaQKVzUbV6NAVcNwwU8u+qNdYwLUP42gCKcUp1f96Oa1M9ng==" saltValue="XVJG0P6ZP9dWRlJnAS6Oy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6" t="s">
        <v>32</v>
      </c>
      <c r="C41" s="1197"/>
      <c r="D41" s="105"/>
      <c r="E41" s="1198" t="s">
        <v>33</v>
      </c>
      <c r="F41" s="1198"/>
      <c r="G41" s="1198"/>
      <c r="H41" s="1199"/>
      <c r="I41" s="355">
        <v>10544</v>
      </c>
      <c r="J41" s="356">
        <v>11005</v>
      </c>
      <c r="K41" s="356">
        <v>11195</v>
      </c>
      <c r="L41" s="356">
        <v>11252</v>
      </c>
      <c r="M41" s="357">
        <v>10616</v>
      </c>
    </row>
    <row r="42" spans="2:13" ht="27.75" customHeight="1" x14ac:dyDescent="0.15">
      <c r="B42" s="1186"/>
      <c r="C42" s="1187"/>
      <c r="D42" s="106"/>
      <c r="E42" s="1190" t="s">
        <v>34</v>
      </c>
      <c r="F42" s="1190"/>
      <c r="G42" s="1190"/>
      <c r="H42" s="1191"/>
      <c r="I42" s="358" t="s">
        <v>530</v>
      </c>
      <c r="J42" s="359" t="s">
        <v>530</v>
      </c>
      <c r="K42" s="359" t="s">
        <v>530</v>
      </c>
      <c r="L42" s="359" t="s">
        <v>530</v>
      </c>
      <c r="M42" s="360" t="s">
        <v>530</v>
      </c>
    </row>
    <row r="43" spans="2:13" ht="27.75" customHeight="1" x14ac:dyDescent="0.15">
      <c r="B43" s="1186"/>
      <c r="C43" s="1187"/>
      <c r="D43" s="106"/>
      <c r="E43" s="1190" t="s">
        <v>35</v>
      </c>
      <c r="F43" s="1190"/>
      <c r="G43" s="1190"/>
      <c r="H43" s="1191"/>
      <c r="I43" s="358">
        <v>2370</v>
      </c>
      <c r="J43" s="359">
        <v>2205</v>
      </c>
      <c r="K43" s="359">
        <v>1904</v>
      </c>
      <c r="L43" s="359">
        <v>1631</v>
      </c>
      <c r="M43" s="360">
        <v>1334</v>
      </c>
    </row>
    <row r="44" spans="2:13" ht="27.75" customHeight="1" x14ac:dyDescent="0.15">
      <c r="B44" s="1186"/>
      <c r="C44" s="1187"/>
      <c r="D44" s="106"/>
      <c r="E44" s="1190" t="s">
        <v>36</v>
      </c>
      <c r="F44" s="1190"/>
      <c r="G44" s="1190"/>
      <c r="H44" s="1191"/>
      <c r="I44" s="358">
        <v>705</v>
      </c>
      <c r="J44" s="359">
        <v>535</v>
      </c>
      <c r="K44" s="359">
        <v>510</v>
      </c>
      <c r="L44" s="359">
        <v>717</v>
      </c>
      <c r="M44" s="360">
        <v>1449</v>
      </c>
    </row>
    <row r="45" spans="2:13" ht="27.75" customHeight="1" x14ac:dyDescent="0.15">
      <c r="B45" s="1186"/>
      <c r="C45" s="1187"/>
      <c r="D45" s="106"/>
      <c r="E45" s="1190" t="s">
        <v>37</v>
      </c>
      <c r="F45" s="1190"/>
      <c r="G45" s="1190"/>
      <c r="H45" s="1191"/>
      <c r="I45" s="358">
        <v>2136</v>
      </c>
      <c r="J45" s="359">
        <v>2177</v>
      </c>
      <c r="K45" s="359">
        <v>2219</v>
      </c>
      <c r="L45" s="359">
        <v>2162</v>
      </c>
      <c r="M45" s="360">
        <v>2150</v>
      </c>
    </row>
    <row r="46" spans="2:13" ht="27.75" customHeight="1" x14ac:dyDescent="0.15">
      <c r="B46" s="1186"/>
      <c r="C46" s="1187"/>
      <c r="D46" s="107"/>
      <c r="E46" s="1190" t="s">
        <v>38</v>
      </c>
      <c r="F46" s="1190"/>
      <c r="G46" s="1190"/>
      <c r="H46" s="1191"/>
      <c r="I46" s="358" t="s">
        <v>530</v>
      </c>
      <c r="J46" s="359" t="s">
        <v>530</v>
      </c>
      <c r="K46" s="359" t="s">
        <v>530</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2060</v>
      </c>
      <c r="J50" s="359">
        <v>2426</v>
      </c>
      <c r="K50" s="359">
        <v>3102</v>
      </c>
      <c r="L50" s="359">
        <v>4201</v>
      </c>
      <c r="M50" s="360">
        <v>5077</v>
      </c>
    </row>
    <row r="51" spans="2:13" ht="27.75" customHeight="1" x14ac:dyDescent="0.15">
      <c r="B51" s="1186"/>
      <c r="C51" s="1187"/>
      <c r="D51" s="106"/>
      <c r="E51" s="1190" t="s">
        <v>44</v>
      </c>
      <c r="F51" s="1190"/>
      <c r="G51" s="1190"/>
      <c r="H51" s="1191"/>
      <c r="I51" s="358">
        <v>115</v>
      </c>
      <c r="J51" s="359">
        <v>98</v>
      </c>
      <c r="K51" s="359">
        <v>81</v>
      </c>
      <c r="L51" s="359">
        <v>17</v>
      </c>
      <c r="M51" s="360" t="s">
        <v>530</v>
      </c>
    </row>
    <row r="52" spans="2:13" ht="27.75" customHeight="1" x14ac:dyDescent="0.15">
      <c r="B52" s="1188"/>
      <c r="C52" s="1189"/>
      <c r="D52" s="106"/>
      <c r="E52" s="1190" t="s">
        <v>45</v>
      </c>
      <c r="F52" s="1190"/>
      <c r="G52" s="1190"/>
      <c r="H52" s="1191"/>
      <c r="I52" s="358">
        <v>8329</v>
      </c>
      <c r="J52" s="359">
        <v>8098</v>
      </c>
      <c r="K52" s="359">
        <v>8214</v>
      </c>
      <c r="L52" s="359">
        <v>8174</v>
      </c>
      <c r="M52" s="360">
        <v>8090</v>
      </c>
    </row>
    <row r="53" spans="2:13" ht="27.75" customHeight="1" thickBot="1" x14ac:dyDescent="0.2">
      <c r="B53" s="1192" t="s">
        <v>46</v>
      </c>
      <c r="C53" s="1193"/>
      <c r="D53" s="110"/>
      <c r="E53" s="1194" t="s">
        <v>47</v>
      </c>
      <c r="F53" s="1194"/>
      <c r="G53" s="1194"/>
      <c r="H53" s="1195"/>
      <c r="I53" s="361">
        <v>5251</v>
      </c>
      <c r="J53" s="362">
        <v>5301</v>
      </c>
      <c r="K53" s="362">
        <v>4431</v>
      </c>
      <c r="L53" s="362">
        <v>3369</v>
      </c>
      <c r="M53" s="363">
        <v>2382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7BGopAu5PEZs82TjIG9Ao0/U0dEtZeFZg+djr9b2B2C8Pnoi3NcMRFwMosAWGt2XCz0RehZcxVTJuIgANbCVg==" saltValue="xvhqdk2H576G2rf3FoRz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962</v>
      </c>
      <c r="G55" s="122">
        <v>962</v>
      </c>
      <c r="H55" s="123">
        <v>968</v>
      </c>
    </row>
    <row r="56" spans="2:8" ht="52.5" customHeight="1" x14ac:dyDescent="0.15">
      <c r="B56" s="124"/>
      <c r="C56" s="1213" t="s">
        <v>51</v>
      </c>
      <c r="D56" s="1213"/>
      <c r="E56" s="1214"/>
      <c r="F56" s="125">
        <v>59</v>
      </c>
      <c r="G56" s="125">
        <v>194</v>
      </c>
      <c r="H56" s="126">
        <v>194</v>
      </c>
    </row>
    <row r="57" spans="2:8" ht="53.25" customHeight="1" x14ac:dyDescent="0.15">
      <c r="B57" s="124"/>
      <c r="C57" s="1215" t="s">
        <v>52</v>
      </c>
      <c r="D57" s="1215"/>
      <c r="E57" s="1216"/>
      <c r="F57" s="127">
        <v>1382</v>
      </c>
      <c r="G57" s="127">
        <v>2184</v>
      </c>
      <c r="H57" s="128">
        <v>2905</v>
      </c>
    </row>
    <row r="58" spans="2:8" ht="45.75" customHeight="1" x14ac:dyDescent="0.15">
      <c r="B58" s="129"/>
      <c r="C58" s="1203" t="s">
        <v>604</v>
      </c>
      <c r="D58" s="1204"/>
      <c r="E58" s="1205"/>
      <c r="F58" s="130">
        <v>938</v>
      </c>
      <c r="G58" s="130">
        <v>1710</v>
      </c>
      <c r="H58" s="131">
        <v>2405</v>
      </c>
    </row>
    <row r="59" spans="2:8" ht="45.75" customHeight="1" x14ac:dyDescent="0.15">
      <c r="B59" s="129"/>
      <c r="C59" s="1203" t="s">
        <v>605</v>
      </c>
      <c r="D59" s="1204"/>
      <c r="E59" s="1205"/>
      <c r="F59" s="130">
        <v>295</v>
      </c>
      <c r="G59" s="130">
        <v>296</v>
      </c>
      <c r="H59" s="131">
        <v>297</v>
      </c>
    </row>
    <row r="60" spans="2:8" ht="45.75" customHeight="1" x14ac:dyDescent="0.15">
      <c r="B60" s="129"/>
      <c r="C60" s="1203" t="s">
        <v>606</v>
      </c>
      <c r="D60" s="1204"/>
      <c r="E60" s="1205"/>
      <c r="F60" s="130">
        <v>37</v>
      </c>
      <c r="G60" s="130">
        <v>62</v>
      </c>
      <c r="H60" s="131">
        <v>88</v>
      </c>
    </row>
    <row r="61" spans="2:8" ht="45.75" customHeight="1" x14ac:dyDescent="0.15">
      <c r="B61" s="129"/>
      <c r="C61" s="1203" t="s">
        <v>607</v>
      </c>
      <c r="D61" s="1204"/>
      <c r="E61" s="1205"/>
      <c r="F61" s="130">
        <v>55</v>
      </c>
      <c r="G61" s="130">
        <v>55</v>
      </c>
      <c r="H61" s="131">
        <v>55</v>
      </c>
    </row>
    <row r="62" spans="2:8" ht="45.75" customHeight="1" thickBot="1" x14ac:dyDescent="0.2">
      <c r="B62" s="132"/>
      <c r="C62" s="1206" t="s">
        <v>608</v>
      </c>
      <c r="D62" s="1207"/>
      <c r="E62" s="1208"/>
      <c r="F62" s="133">
        <v>43</v>
      </c>
      <c r="G62" s="133">
        <v>44</v>
      </c>
      <c r="H62" s="134">
        <v>44</v>
      </c>
    </row>
    <row r="63" spans="2:8" ht="52.5" customHeight="1" thickBot="1" x14ac:dyDescent="0.2">
      <c r="B63" s="135"/>
      <c r="C63" s="1209" t="s">
        <v>53</v>
      </c>
      <c r="D63" s="1209"/>
      <c r="E63" s="1210"/>
      <c r="F63" s="136">
        <v>2403</v>
      </c>
      <c r="G63" s="136">
        <v>3340</v>
      </c>
      <c r="H63" s="137">
        <v>4067</v>
      </c>
    </row>
    <row r="64" spans="2:8" x14ac:dyDescent="0.15"/>
  </sheetData>
  <sheetProtection algorithmName="SHA-512" hashValue="jxigKJKzsmNtaQM3l7+WsKTJBwPfi2We/ke0vcfm01LakRXBl/+vtvpoVKStMQ+F8ttALWT8M2dDWy5xWdC5Dg==" saltValue="EnBmrzFrpITMh6fhlo8m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45850</v>
      </c>
      <c r="E3" s="156"/>
      <c r="F3" s="157">
        <v>53869</v>
      </c>
      <c r="G3" s="158"/>
      <c r="H3" s="159"/>
    </row>
    <row r="4" spans="1:8" x14ac:dyDescent="0.15">
      <c r="A4" s="160"/>
      <c r="B4" s="161"/>
      <c r="C4" s="162"/>
      <c r="D4" s="163">
        <v>29348</v>
      </c>
      <c r="E4" s="164"/>
      <c r="F4" s="165">
        <v>35046</v>
      </c>
      <c r="G4" s="166"/>
      <c r="H4" s="167"/>
    </row>
    <row r="5" spans="1:8" x14ac:dyDescent="0.15">
      <c r="A5" s="148" t="s">
        <v>563</v>
      </c>
      <c r="B5" s="153"/>
      <c r="C5" s="154"/>
      <c r="D5" s="155">
        <v>69628</v>
      </c>
      <c r="E5" s="156"/>
      <c r="F5" s="157">
        <v>59119</v>
      </c>
      <c r="G5" s="158"/>
      <c r="H5" s="159"/>
    </row>
    <row r="6" spans="1:8" x14ac:dyDescent="0.15">
      <c r="A6" s="160"/>
      <c r="B6" s="161"/>
      <c r="C6" s="162"/>
      <c r="D6" s="163">
        <v>30193</v>
      </c>
      <c r="E6" s="164"/>
      <c r="F6" s="165">
        <v>29900</v>
      </c>
      <c r="G6" s="166"/>
      <c r="H6" s="167"/>
    </row>
    <row r="7" spans="1:8" x14ac:dyDescent="0.15">
      <c r="A7" s="148" t="s">
        <v>564</v>
      </c>
      <c r="B7" s="153"/>
      <c r="C7" s="154"/>
      <c r="D7" s="155">
        <v>88639</v>
      </c>
      <c r="E7" s="156"/>
      <c r="F7" s="157">
        <v>53895</v>
      </c>
      <c r="G7" s="158"/>
      <c r="H7" s="159"/>
    </row>
    <row r="8" spans="1:8" x14ac:dyDescent="0.15">
      <c r="A8" s="160"/>
      <c r="B8" s="161"/>
      <c r="C8" s="162"/>
      <c r="D8" s="163">
        <v>27605</v>
      </c>
      <c r="E8" s="164"/>
      <c r="F8" s="165">
        <v>31224</v>
      </c>
      <c r="G8" s="166"/>
      <c r="H8" s="167"/>
    </row>
    <row r="9" spans="1:8" x14ac:dyDescent="0.15">
      <c r="A9" s="148" t="s">
        <v>565</v>
      </c>
      <c r="B9" s="153"/>
      <c r="C9" s="154"/>
      <c r="D9" s="155">
        <v>36845</v>
      </c>
      <c r="E9" s="156"/>
      <c r="F9" s="157">
        <v>56181</v>
      </c>
      <c r="G9" s="158"/>
      <c r="H9" s="159"/>
    </row>
    <row r="10" spans="1:8" x14ac:dyDescent="0.15">
      <c r="A10" s="160"/>
      <c r="B10" s="161"/>
      <c r="C10" s="162"/>
      <c r="D10" s="163">
        <v>24893</v>
      </c>
      <c r="E10" s="164"/>
      <c r="F10" s="165">
        <v>32039</v>
      </c>
      <c r="G10" s="166"/>
      <c r="H10" s="167"/>
    </row>
    <row r="11" spans="1:8" x14ac:dyDescent="0.15">
      <c r="A11" s="148" t="s">
        <v>566</v>
      </c>
      <c r="B11" s="153"/>
      <c r="C11" s="154"/>
      <c r="D11" s="155">
        <v>25880</v>
      </c>
      <c r="E11" s="156"/>
      <c r="F11" s="157">
        <v>47730</v>
      </c>
      <c r="G11" s="158"/>
      <c r="H11" s="159"/>
    </row>
    <row r="12" spans="1:8" x14ac:dyDescent="0.15">
      <c r="A12" s="160"/>
      <c r="B12" s="161"/>
      <c r="C12" s="168"/>
      <c r="D12" s="163">
        <v>16927</v>
      </c>
      <c r="E12" s="164"/>
      <c r="F12" s="165">
        <v>26378</v>
      </c>
      <c r="G12" s="166"/>
      <c r="H12" s="167"/>
    </row>
    <row r="13" spans="1:8" x14ac:dyDescent="0.15">
      <c r="A13" s="148"/>
      <c r="B13" s="153"/>
      <c r="C13" s="169"/>
      <c r="D13" s="170">
        <v>53368</v>
      </c>
      <c r="E13" s="171"/>
      <c r="F13" s="172">
        <v>54159</v>
      </c>
      <c r="G13" s="173"/>
      <c r="H13" s="159"/>
    </row>
    <row r="14" spans="1:8" x14ac:dyDescent="0.15">
      <c r="A14" s="160"/>
      <c r="B14" s="161"/>
      <c r="C14" s="162"/>
      <c r="D14" s="163">
        <v>25793</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4.8600000000000003</v>
      </c>
      <c r="C19" s="174">
        <f>ROUND(VALUE(SUBSTITUTE(実質収支比率等に係る経年分析!G$48,"▲","-")),2)</f>
        <v>5.93</v>
      </c>
      <c r="D19" s="174">
        <f>ROUND(VALUE(SUBSTITUTE(実質収支比率等に係る経年分析!H$48,"▲","-")),2)</f>
        <v>10.43</v>
      </c>
      <c r="E19" s="174">
        <f>ROUND(VALUE(SUBSTITUTE(実質収支比率等に係る経年分析!I$48,"▲","-")),2)</f>
        <v>15.86</v>
      </c>
      <c r="F19" s="174">
        <f>ROUND(VALUE(SUBSTITUTE(実質収支比率等に係る経年分析!J$48,"▲","-")),2)</f>
        <v>15.16</v>
      </c>
    </row>
    <row r="20" spans="1:11" x14ac:dyDescent="0.15">
      <c r="A20" s="174" t="s">
        <v>57</v>
      </c>
      <c r="B20" s="174">
        <f>ROUND(VALUE(SUBSTITUTE(実質収支比率等に係る経年分析!F$47,"▲","-")),2)</f>
        <v>14.4</v>
      </c>
      <c r="C20" s="174">
        <f>ROUND(VALUE(SUBSTITUTE(実質収支比率等に係る経年分析!G$47,"▲","-")),2)</f>
        <v>14.44</v>
      </c>
      <c r="D20" s="174">
        <f>ROUND(VALUE(SUBSTITUTE(実質収支比率等に係る経年分析!H$47,"▲","-")),2)</f>
        <v>13.84</v>
      </c>
      <c r="E20" s="174">
        <f>ROUND(VALUE(SUBSTITUTE(実質収支比率等に係る経年分析!I$47,"▲","-")),2)</f>
        <v>13.2</v>
      </c>
      <c r="F20" s="174">
        <f>ROUND(VALUE(SUBSTITUTE(実質収支比率等に係る経年分析!J$47,"▲","-")),2)</f>
        <v>13.77</v>
      </c>
    </row>
    <row r="21" spans="1:11" x14ac:dyDescent="0.15">
      <c r="A21" s="174" t="s">
        <v>58</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1.06</v>
      </c>
      <c r="D21" s="174">
        <f>IF(ISNUMBER(VALUE(SUBSTITUTE(実質収支比率等に係る経年分析!H$49,"▲","-"))),ROUND(VALUE(SUBSTITUTE(実質収支比率等に係る経年分析!H$49,"▲","-")),2),NA())</f>
        <v>4.75</v>
      </c>
      <c r="E21" s="174">
        <f>IF(ISNUMBER(VALUE(SUBSTITUTE(実質収支比率等に係る経年分析!I$49,"▲","-"))),ROUND(VALUE(SUBSTITUTE(実質収支比率等に係る経年分析!I$49,"▲","-")),2),NA())</f>
        <v>5.91</v>
      </c>
      <c r="F21" s="174">
        <f>IF(ISNUMBER(VALUE(SUBSTITUTE(実質収支比率等に係る経年分析!J$49,"▲","-"))),ROUND(VALUE(SUBSTITUTE(実質収支比率等に係る経年分析!J$49,"▲","-")),2),NA())</f>
        <v>-1.21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7.0000000000000007E-2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7.0000000000000007E-2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食肉事業センター特別会計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公共下水道事業会計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0.28000000000000003</v>
      </c>
    </row>
    <row r="31" spans="1:11" x14ac:dyDescent="0.15">
      <c r="A31" s="175" t="str">
        <f>IF(連結実質赤字比率に係る赤字・黒字の構成分析!C$39="",NA(),連結実質赤字比率に係る赤字・黒字の構成分析!C$39)</f>
        <v>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0.55000000000000004</v>
      </c>
    </row>
    <row r="32" spans="1:11" x14ac:dyDescent="0.15">
      <c r="A32" s="175" t="str">
        <f>IF(連結実質赤字比率に係る赤字・黒字の構成分析!C$38="",NA(),連結実質赤字比率に係る赤字・黒字の構成分析!C$38)</f>
        <v>住宅新築資金等貸付特別会計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1.02</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4.83</v>
      </c>
    </row>
    <row r="34" spans="1:16" x14ac:dyDescent="0.15">
      <c r="A34" s="175" t="str">
        <f>IF(連結実質赤字比率に係る赤字・黒字の構成分析!C$36="",NA(),連結実質赤字比率に係る赤字・黒字の構成分析!C$36)</f>
        <v>上水道事業会計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8.48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4.97</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8.6999999999999993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9.1199999999999992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9.44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14.13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751</v>
      </c>
      <c r="E42" s="176"/>
      <c r="F42" s="176"/>
      <c r="G42" s="176">
        <f>'実質公債費比率（分子）の構造'!L$52</f>
        <v>740</v>
      </c>
      <c r="H42" s="176"/>
      <c r="I42" s="176"/>
      <c r="J42" s="176">
        <f>'実質公債費比率（分子）の構造'!M$52</f>
        <v>734</v>
      </c>
      <c r="K42" s="176"/>
      <c r="L42" s="176"/>
      <c r="M42" s="176">
        <f>'実質公債費比率（分子）の構造'!N$52</f>
        <v>755</v>
      </c>
      <c r="N42" s="176"/>
      <c r="O42" s="176"/>
      <c r="P42" s="176">
        <f>'実質公債費比率（分子）の構造'!O$52</f>
        <v>729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144</v>
      </c>
      <c r="C45" s="176"/>
      <c r="D45" s="176"/>
      <c r="E45" s="176">
        <f>'実質公債費比率（分子）の構造'!L$49</f>
        <v>146</v>
      </c>
      <c r="F45" s="176"/>
      <c r="G45" s="176"/>
      <c r="H45" s="176">
        <f>'実質公債費比率（分子）の構造'!M$49</f>
        <v>147</v>
      </c>
      <c r="I45" s="176"/>
      <c r="J45" s="176"/>
      <c r="K45" s="176">
        <f>'実質公債費比率（分子）の構造'!N$49</f>
        <v>127</v>
      </c>
      <c r="L45" s="176"/>
      <c r="M45" s="176"/>
      <c r="N45" s="176">
        <f>'実質公債費比率（分子）の構造'!O$49</f>
        <v>116</v>
      </c>
      <c r="O45" s="176"/>
      <c r="P45" s="176"/>
    </row>
    <row r="46" spans="1:16" x14ac:dyDescent="0.15">
      <c r="A46" s="176" t="s">
        <v>69</v>
      </c>
      <c r="B46" s="176">
        <f>'実質公債費比率（分子）の構造'!K$48</f>
        <v>238</v>
      </c>
      <c r="C46" s="176"/>
      <c r="D46" s="176"/>
      <c r="E46" s="176">
        <f>'実質公債費比率（分子）の構造'!L$48</f>
        <v>234</v>
      </c>
      <c r="F46" s="176"/>
      <c r="G46" s="176"/>
      <c r="H46" s="176">
        <f>'実質公債費比率（分子）の構造'!M$48</f>
        <v>186</v>
      </c>
      <c r="I46" s="176"/>
      <c r="J46" s="176"/>
      <c r="K46" s="176">
        <f>'実質公債費比率（分子）の構造'!N$48</f>
        <v>183</v>
      </c>
      <c r="L46" s="176"/>
      <c r="M46" s="176"/>
      <c r="N46" s="176">
        <f>'実質公債費比率（分子）の構造'!O$48</f>
        <v>173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811</v>
      </c>
      <c r="C49" s="176"/>
      <c r="D49" s="176"/>
      <c r="E49" s="176">
        <f>'実質公債費比率（分子）の構造'!L$45</f>
        <v>820</v>
      </c>
      <c r="F49" s="176"/>
      <c r="G49" s="176"/>
      <c r="H49" s="176">
        <f>'実質公債費比率（分子）の構造'!M$45</f>
        <v>854</v>
      </c>
      <c r="I49" s="176"/>
      <c r="J49" s="176"/>
      <c r="K49" s="176">
        <f>'実質公債費比率（分子）の構造'!N$45</f>
        <v>930</v>
      </c>
      <c r="L49" s="176"/>
      <c r="M49" s="176"/>
      <c r="N49" s="176">
        <f>'実質公債費比率（分子）の構造'!O$45</f>
        <v>1000</v>
      </c>
      <c r="O49" s="176"/>
      <c r="P49" s="176"/>
    </row>
    <row r="50" spans="1:16" x14ac:dyDescent="0.15">
      <c r="A50" s="176" t="s">
        <v>73</v>
      </c>
      <c r="B50" s="176" t="e">
        <f>NA()</f>
        <v>#N/A</v>
      </c>
      <c r="C50" s="176">
        <f>IF(ISNUMBER('実質公債費比率（分子）の構造'!K$53),'実質公債費比率（分子）の構造'!K$53,NA())</f>
        <v>442</v>
      </c>
      <c r="D50" s="176" t="e">
        <f>NA()</f>
        <v>#N/A</v>
      </c>
      <c r="E50" s="176" t="e">
        <f>NA()</f>
        <v>#N/A</v>
      </c>
      <c r="F50" s="176">
        <f>IF(ISNUMBER('実質公債費比率（分子）の構造'!L$53),'実質公債費比率（分子）の構造'!L$53,NA())</f>
        <v>460</v>
      </c>
      <c r="G50" s="176" t="e">
        <f>NA()</f>
        <v>#N/A</v>
      </c>
      <c r="H50" s="176" t="e">
        <f>NA()</f>
        <v>#N/A</v>
      </c>
      <c r="I50" s="176">
        <f>IF(ISNUMBER('実質公債費比率（分子）の構造'!M$53),'実質公債費比率（分子）の構造'!M$53,NA())</f>
        <v>453</v>
      </c>
      <c r="J50" s="176" t="e">
        <f>NA()</f>
        <v>#N/A</v>
      </c>
      <c r="K50" s="176" t="e">
        <f>NA()</f>
        <v>#N/A</v>
      </c>
      <c r="L50" s="176">
        <f>IF(ISNUMBER('実質公債費比率（分子）の構造'!N$53),'実質公債費比率（分子）の構造'!N$53,NA())</f>
        <v>485</v>
      </c>
      <c r="M50" s="176" t="e">
        <f>NA()</f>
        <v>#N/A</v>
      </c>
      <c r="N50" s="176" t="e">
        <f>NA()</f>
        <v>#N/A</v>
      </c>
      <c r="O50" s="176">
        <f>IF(ISNUMBER('実質公債費比率（分子）の構造'!O$53),'実質公債費比率（分子）の構造'!O$53,NA())</f>
        <v>560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8329</v>
      </c>
      <c r="E56" s="175"/>
      <c r="F56" s="175"/>
      <c r="G56" s="175">
        <f>'将来負担比率（分子）の構造'!J$52</f>
        <v>8098</v>
      </c>
      <c r="H56" s="175"/>
      <c r="I56" s="175"/>
      <c r="J56" s="175">
        <f>'将来負担比率（分子）の構造'!K$52</f>
        <v>8214</v>
      </c>
      <c r="K56" s="175"/>
      <c r="L56" s="175"/>
      <c r="M56" s="175">
        <f>'将来負担比率（分子）の構造'!L$52</f>
        <v>8174</v>
      </c>
      <c r="N56" s="175"/>
      <c r="O56" s="175"/>
      <c r="P56" s="175">
        <f>'将来負担比率（分子）の構造'!M$52</f>
        <v>8090</v>
      </c>
    </row>
    <row r="57" spans="1:16" x14ac:dyDescent="0.15">
      <c r="A57" s="175" t="s">
        <v>44</v>
      </c>
      <c r="B57" s="175"/>
      <c r="C57" s="175"/>
      <c r="D57" s="175">
        <f>'将来負担比率（分子）の構造'!I$51</f>
        <v>115</v>
      </c>
      <c r="E57" s="175"/>
      <c r="F57" s="175"/>
      <c r="G57" s="175">
        <f>'将来負担比率（分子）の構造'!J$51</f>
        <v>98</v>
      </c>
      <c r="H57" s="175"/>
      <c r="I57" s="175"/>
      <c r="J57" s="175">
        <f>'将来負担比率（分子）の構造'!K$51</f>
        <v>81</v>
      </c>
      <c r="K57" s="175"/>
      <c r="L57" s="175"/>
      <c r="M57" s="175">
        <f>'将来負担比率（分子）の構造'!L$51</f>
        <v>17</v>
      </c>
      <c r="N57" s="175"/>
      <c r="O57" s="175"/>
      <c r="P57" s="175" t="str">
        <f>'将来負担比率（分子）の構造'!M$51</f>
        <v>-</v>
      </c>
    </row>
    <row r="58" spans="1:16" x14ac:dyDescent="0.15">
      <c r="A58" s="175" t="s">
        <v>43</v>
      </c>
      <c r="B58" s="175"/>
      <c r="C58" s="175"/>
      <c r="D58" s="175">
        <f>'将来負担比率（分子）の構造'!I$50</f>
        <v>2060</v>
      </c>
      <c r="E58" s="175"/>
      <c r="F58" s="175"/>
      <c r="G58" s="175">
        <f>'将来負担比率（分子）の構造'!J$50</f>
        <v>2426</v>
      </c>
      <c r="H58" s="175"/>
      <c r="I58" s="175"/>
      <c r="J58" s="175">
        <f>'将来負担比率（分子）の構造'!K$50</f>
        <v>3102</v>
      </c>
      <c r="K58" s="175"/>
      <c r="L58" s="175"/>
      <c r="M58" s="175">
        <f>'将来負担比率（分子）の構造'!L$50</f>
        <v>4201</v>
      </c>
      <c r="N58" s="175"/>
      <c r="O58" s="175"/>
      <c r="P58" s="175">
        <f>'将来負担比率（分子）の構造'!M$50</f>
        <v>5077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2136</v>
      </c>
      <c r="C62" s="175"/>
      <c r="D62" s="175"/>
      <c r="E62" s="175">
        <f>'将来負担比率（分子）の構造'!J$45</f>
        <v>2177</v>
      </c>
      <c r="F62" s="175"/>
      <c r="G62" s="175"/>
      <c r="H62" s="175">
        <f>'将来負担比率（分子）の構造'!K$45</f>
        <v>2219</v>
      </c>
      <c r="I62" s="175"/>
      <c r="J62" s="175"/>
      <c r="K62" s="175">
        <f>'将来負担比率（分子）の構造'!L$45</f>
        <v>2162</v>
      </c>
      <c r="L62" s="175"/>
      <c r="M62" s="175"/>
      <c r="N62" s="175">
        <f>'将来負担比率（分子）の構造'!M$45</f>
        <v>2150</v>
      </c>
      <c r="O62" s="175"/>
      <c r="P62" s="175"/>
    </row>
    <row r="63" spans="1:16" x14ac:dyDescent="0.15">
      <c r="A63" s="175" t="s">
        <v>36</v>
      </c>
      <c r="B63" s="175">
        <f>'将来負担比率（分子）の構造'!I$44</f>
        <v>705</v>
      </c>
      <c r="C63" s="175"/>
      <c r="D63" s="175"/>
      <c r="E63" s="175">
        <f>'将来負担比率（分子）の構造'!J$44</f>
        <v>535</v>
      </c>
      <c r="F63" s="175"/>
      <c r="G63" s="175"/>
      <c r="H63" s="175">
        <f>'将来負担比率（分子）の構造'!K$44</f>
        <v>510</v>
      </c>
      <c r="I63" s="175"/>
      <c r="J63" s="175"/>
      <c r="K63" s="175">
        <f>'将来負担比率（分子）の構造'!L$44</f>
        <v>717</v>
      </c>
      <c r="L63" s="175"/>
      <c r="M63" s="175"/>
      <c r="N63" s="175">
        <f>'将来負担比率（分子）の構造'!M$44</f>
        <v>1449</v>
      </c>
      <c r="O63" s="175"/>
      <c r="P63" s="175"/>
    </row>
    <row r="64" spans="1:16" x14ac:dyDescent="0.15">
      <c r="A64" s="175" t="s">
        <v>35</v>
      </c>
      <c r="B64" s="175">
        <f>'将来負担比率（分子）の構造'!I$43</f>
        <v>2370</v>
      </c>
      <c r="C64" s="175"/>
      <c r="D64" s="175"/>
      <c r="E64" s="175">
        <f>'将来負担比率（分子）の構造'!J$43</f>
        <v>2205</v>
      </c>
      <c r="F64" s="175"/>
      <c r="G64" s="175"/>
      <c r="H64" s="175">
        <f>'将来負担比率（分子）の構造'!K$43</f>
        <v>1904</v>
      </c>
      <c r="I64" s="175"/>
      <c r="J64" s="175"/>
      <c r="K64" s="175">
        <f>'将来負担比率（分子）の構造'!L$43</f>
        <v>1631</v>
      </c>
      <c r="L64" s="175"/>
      <c r="M64" s="175"/>
      <c r="N64" s="175">
        <f>'将来負担比率（分子）の構造'!M$43</f>
        <v>1334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10544</v>
      </c>
      <c r="C66" s="175"/>
      <c r="D66" s="175"/>
      <c r="E66" s="175">
        <f>'将来負担比率（分子）の構造'!J$41</f>
        <v>11005</v>
      </c>
      <c r="F66" s="175"/>
      <c r="G66" s="175"/>
      <c r="H66" s="175">
        <f>'将来負担比率（分子）の構造'!K$41</f>
        <v>11195</v>
      </c>
      <c r="I66" s="175"/>
      <c r="J66" s="175"/>
      <c r="K66" s="175">
        <f>'将来負担比率（分子）の構造'!L$41</f>
        <v>11252</v>
      </c>
      <c r="L66" s="175"/>
      <c r="M66" s="175"/>
      <c r="N66" s="175">
        <f>'将来負担比率（分子）の構造'!M$41</f>
        <v>10616</v>
      </c>
      <c r="O66" s="175"/>
      <c r="P66" s="175"/>
    </row>
    <row r="67" spans="1:16" x14ac:dyDescent="0.15">
      <c r="A67" s="175" t="s">
        <v>77</v>
      </c>
      <c r="B67" s="175" t="e">
        <f>NA()</f>
        <v>#N/A</v>
      </c>
      <c r="C67" s="175">
        <f>IF(ISNUMBER('将来負担比率（分子）の構造'!I$53), IF('将来負担比率（分子）の構造'!I$53 &lt; 0, 0, '将来負担比率（分子）の構造'!I$53), NA())</f>
        <v>5251</v>
      </c>
      <c r="D67" s="175" t="e">
        <f>NA()</f>
        <v>#N/A</v>
      </c>
      <c r="E67" s="175" t="e">
        <f>NA()</f>
        <v>#N/A</v>
      </c>
      <c r="F67" s="175">
        <f>IF(ISNUMBER('将来負担比率（分子）の構造'!J$53), IF('将来負担比率（分子）の構造'!J$53 &lt; 0, 0, '将来負担比率（分子）の構造'!J$53), NA())</f>
        <v>5301</v>
      </c>
      <c r="G67" s="175" t="e">
        <f>NA()</f>
        <v>#N/A</v>
      </c>
      <c r="H67" s="175" t="e">
        <f>NA()</f>
        <v>#N/A</v>
      </c>
      <c r="I67" s="175">
        <f>IF(ISNUMBER('将来負担比率（分子）の構造'!K$53), IF('将来負担比率（分子）の構造'!K$53 &lt; 0, 0, '将来負担比率（分子）の構造'!K$53), NA())</f>
        <v>4431</v>
      </c>
      <c r="J67" s="175" t="e">
        <f>NA()</f>
        <v>#N/A</v>
      </c>
      <c r="K67" s="175" t="e">
        <f>NA()</f>
        <v>#N/A</v>
      </c>
      <c r="L67" s="175">
        <f>IF(ISNUMBER('将来負担比率（分子）の構造'!L$53), IF('将来負担比率（分子）の構造'!L$53 &lt; 0, 0, '将来負担比率（分子）の構造'!L$53), NA())</f>
        <v>3369</v>
      </c>
      <c r="M67" s="175" t="e">
        <f>NA()</f>
        <v>#N/A</v>
      </c>
      <c r="N67" s="175" t="e">
        <f>NA()</f>
        <v>#N/A</v>
      </c>
      <c r="O67" s="175">
        <f>IF(ISNUMBER('将来負担比率（分子）の構造'!M$53), IF('将来負担比率（分子）の構造'!M$53 &lt; 0, 0, '将来負担比率（分子）の構造'!M$53), NA())</f>
        <v>2382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962</v>
      </c>
      <c r="C72" s="179">
        <f>基金残高に係る経年分析!G55</f>
        <v>962</v>
      </c>
      <c r="D72" s="179">
        <f>基金残高に係る経年分析!H55</f>
        <v>968</v>
      </c>
    </row>
    <row r="73" spans="1:16" x14ac:dyDescent="0.15">
      <c r="A73" s="178" t="s">
        <v>80</v>
      </c>
      <c r="B73" s="179">
        <f>基金残高に係る経年分析!F56</f>
        <v>59</v>
      </c>
      <c r="C73" s="179">
        <f>基金残高に係る経年分析!G56</f>
        <v>194</v>
      </c>
      <c r="D73" s="179">
        <f>基金残高に係る経年分析!H56</f>
        <v>194</v>
      </c>
    </row>
    <row r="74" spans="1:16" x14ac:dyDescent="0.15">
      <c r="A74" s="178" t="s">
        <v>81</v>
      </c>
      <c r="B74" s="179">
        <f>基金残高に係る経年分析!F57</f>
        <v>1382</v>
      </c>
      <c r="C74" s="179">
        <f>基金残高に係る経年分析!G57</f>
        <v>2184</v>
      </c>
      <c r="D74" s="179">
        <f>基金残高に係る経年分析!H57</f>
        <v>2905</v>
      </c>
    </row>
  </sheetData>
  <sheetProtection algorithmName="SHA-512" hashValue="j3a64ltb/J9PqH4xIRFpRoZSoK4Syj2FJjaCPGkv8KIeZdfpfPrxtsS9L6fZ1lpKy1C9XTA+wPFHApMxikptXw==" saltValue="1JDBERaAWSE5xxfFNPut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3536636</v>
      </c>
      <c r="S5" s="674"/>
      <c r="T5" s="674"/>
      <c r="U5" s="674"/>
      <c r="V5" s="674"/>
      <c r="W5" s="674"/>
      <c r="X5" s="674"/>
      <c r="Y5" s="702"/>
      <c r="Z5" s="716">
        <v>26.2</v>
      </c>
      <c r="AA5" s="716"/>
      <c r="AB5" s="716"/>
      <c r="AC5" s="716"/>
      <c r="AD5" s="717">
        <v>3536636</v>
      </c>
      <c r="AE5" s="717"/>
      <c r="AF5" s="717"/>
      <c r="AG5" s="717"/>
      <c r="AH5" s="717"/>
      <c r="AI5" s="717"/>
      <c r="AJ5" s="717"/>
      <c r="AK5" s="717"/>
      <c r="AL5" s="703">
        <v>50.7</v>
      </c>
      <c r="AM5" s="686"/>
      <c r="AN5" s="686"/>
      <c r="AO5" s="704"/>
      <c r="AP5" s="676" t="s">
        <v>231</v>
      </c>
      <c r="AQ5" s="677"/>
      <c r="AR5" s="677"/>
      <c r="AS5" s="677"/>
      <c r="AT5" s="677"/>
      <c r="AU5" s="677"/>
      <c r="AV5" s="677"/>
      <c r="AW5" s="677"/>
      <c r="AX5" s="677"/>
      <c r="AY5" s="677"/>
      <c r="AZ5" s="677"/>
      <c r="BA5" s="677"/>
      <c r="BB5" s="677"/>
      <c r="BC5" s="677"/>
      <c r="BD5" s="677"/>
      <c r="BE5" s="677"/>
      <c r="BF5" s="678"/>
      <c r="BG5" s="621">
        <v>3534031</v>
      </c>
      <c r="BH5" s="622"/>
      <c r="BI5" s="622"/>
      <c r="BJ5" s="622"/>
      <c r="BK5" s="622"/>
      <c r="BL5" s="622"/>
      <c r="BM5" s="622"/>
      <c r="BN5" s="623"/>
      <c r="BO5" s="663">
        <v>99.9</v>
      </c>
      <c r="BP5" s="663"/>
      <c r="BQ5" s="663"/>
      <c r="BR5" s="663"/>
      <c r="BS5" s="664" t="s">
        <v>133</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180906</v>
      </c>
      <c r="S6" s="622"/>
      <c r="T6" s="622"/>
      <c r="U6" s="622"/>
      <c r="V6" s="622"/>
      <c r="W6" s="622"/>
      <c r="X6" s="622"/>
      <c r="Y6" s="623"/>
      <c r="Z6" s="663">
        <v>1.3</v>
      </c>
      <c r="AA6" s="663"/>
      <c r="AB6" s="663"/>
      <c r="AC6" s="663"/>
      <c r="AD6" s="664">
        <v>180906</v>
      </c>
      <c r="AE6" s="664"/>
      <c r="AF6" s="664"/>
      <c r="AG6" s="664"/>
      <c r="AH6" s="664"/>
      <c r="AI6" s="664"/>
      <c r="AJ6" s="664"/>
      <c r="AK6" s="664"/>
      <c r="AL6" s="624">
        <v>2.6</v>
      </c>
      <c r="AM6" s="625"/>
      <c r="AN6" s="625"/>
      <c r="AO6" s="665"/>
      <c r="AP6" s="618" t="s">
        <v>236</v>
      </c>
      <c r="AQ6" s="619"/>
      <c r="AR6" s="619"/>
      <c r="AS6" s="619"/>
      <c r="AT6" s="619"/>
      <c r="AU6" s="619"/>
      <c r="AV6" s="619"/>
      <c r="AW6" s="619"/>
      <c r="AX6" s="619"/>
      <c r="AY6" s="619"/>
      <c r="AZ6" s="619"/>
      <c r="BA6" s="619"/>
      <c r="BB6" s="619"/>
      <c r="BC6" s="619"/>
      <c r="BD6" s="619"/>
      <c r="BE6" s="619"/>
      <c r="BF6" s="620"/>
      <c r="BG6" s="621">
        <v>3534031</v>
      </c>
      <c r="BH6" s="622"/>
      <c r="BI6" s="622"/>
      <c r="BJ6" s="622"/>
      <c r="BK6" s="622"/>
      <c r="BL6" s="622"/>
      <c r="BM6" s="622"/>
      <c r="BN6" s="623"/>
      <c r="BO6" s="663">
        <v>99.9</v>
      </c>
      <c r="BP6" s="663"/>
      <c r="BQ6" s="663"/>
      <c r="BR6" s="663"/>
      <c r="BS6" s="664" t="s">
        <v>133</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99503</v>
      </c>
      <c r="CS6" s="622"/>
      <c r="CT6" s="622"/>
      <c r="CU6" s="622"/>
      <c r="CV6" s="622"/>
      <c r="CW6" s="622"/>
      <c r="CX6" s="622"/>
      <c r="CY6" s="623"/>
      <c r="CZ6" s="703">
        <v>0.8</v>
      </c>
      <c r="DA6" s="686"/>
      <c r="DB6" s="686"/>
      <c r="DC6" s="705"/>
      <c r="DD6" s="627" t="s">
        <v>180</v>
      </c>
      <c r="DE6" s="622"/>
      <c r="DF6" s="622"/>
      <c r="DG6" s="622"/>
      <c r="DH6" s="622"/>
      <c r="DI6" s="622"/>
      <c r="DJ6" s="622"/>
      <c r="DK6" s="622"/>
      <c r="DL6" s="622"/>
      <c r="DM6" s="622"/>
      <c r="DN6" s="622"/>
      <c r="DO6" s="622"/>
      <c r="DP6" s="623"/>
      <c r="DQ6" s="627">
        <v>99260</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1318</v>
      </c>
      <c r="S7" s="622"/>
      <c r="T7" s="622"/>
      <c r="U7" s="622"/>
      <c r="V7" s="622"/>
      <c r="W7" s="622"/>
      <c r="X7" s="622"/>
      <c r="Y7" s="623"/>
      <c r="Z7" s="663">
        <v>0</v>
      </c>
      <c r="AA7" s="663"/>
      <c r="AB7" s="663"/>
      <c r="AC7" s="663"/>
      <c r="AD7" s="664">
        <v>1318</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1472727</v>
      </c>
      <c r="BH7" s="622"/>
      <c r="BI7" s="622"/>
      <c r="BJ7" s="622"/>
      <c r="BK7" s="622"/>
      <c r="BL7" s="622"/>
      <c r="BM7" s="622"/>
      <c r="BN7" s="623"/>
      <c r="BO7" s="663">
        <v>41.6</v>
      </c>
      <c r="BP7" s="663"/>
      <c r="BQ7" s="663"/>
      <c r="BR7" s="663"/>
      <c r="BS7" s="664" t="s">
        <v>180</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2890481</v>
      </c>
      <c r="CS7" s="622"/>
      <c r="CT7" s="622"/>
      <c r="CU7" s="622"/>
      <c r="CV7" s="622"/>
      <c r="CW7" s="622"/>
      <c r="CX7" s="622"/>
      <c r="CY7" s="623"/>
      <c r="CZ7" s="663">
        <v>23.3</v>
      </c>
      <c r="DA7" s="663"/>
      <c r="DB7" s="663"/>
      <c r="DC7" s="663"/>
      <c r="DD7" s="627">
        <v>36677</v>
      </c>
      <c r="DE7" s="622"/>
      <c r="DF7" s="622"/>
      <c r="DG7" s="622"/>
      <c r="DH7" s="622"/>
      <c r="DI7" s="622"/>
      <c r="DJ7" s="622"/>
      <c r="DK7" s="622"/>
      <c r="DL7" s="622"/>
      <c r="DM7" s="622"/>
      <c r="DN7" s="622"/>
      <c r="DO7" s="622"/>
      <c r="DP7" s="623"/>
      <c r="DQ7" s="627">
        <v>2552579</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19421</v>
      </c>
      <c r="S8" s="622"/>
      <c r="T8" s="622"/>
      <c r="U8" s="622"/>
      <c r="V8" s="622"/>
      <c r="W8" s="622"/>
      <c r="X8" s="622"/>
      <c r="Y8" s="623"/>
      <c r="Z8" s="663">
        <v>0.1</v>
      </c>
      <c r="AA8" s="663"/>
      <c r="AB8" s="663"/>
      <c r="AC8" s="663"/>
      <c r="AD8" s="664">
        <v>19421</v>
      </c>
      <c r="AE8" s="664"/>
      <c r="AF8" s="664"/>
      <c r="AG8" s="664"/>
      <c r="AH8" s="664"/>
      <c r="AI8" s="664"/>
      <c r="AJ8" s="664"/>
      <c r="AK8" s="664"/>
      <c r="AL8" s="624">
        <v>0.3</v>
      </c>
      <c r="AM8" s="625"/>
      <c r="AN8" s="625"/>
      <c r="AO8" s="665"/>
      <c r="AP8" s="618" t="s">
        <v>242</v>
      </c>
      <c r="AQ8" s="619"/>
      <c r="AR8" s="619"/>
      <c r="AS8" s="619"/>
      <c r="AT8" s="619"/>
      <c r="AU8" s="619"/>
      <c r="AV8" s="619"/>
      <c r="AW8" s="619"/>
      <c r="AX8" s="619"/>
      <c r="AY8" s="619"/>
      <c r="AZ8" s="619"/>
      <c r="BA8" s="619"/>
      <c r="BB8" s="619"/>
      <c r="BC8" s="619"/>
      <c r="BD8" s="619"/>
      <c r="BE8" s="619"/>
      <c r="BF8" s="620"/>
      <c r="BG8" s="621">
        <v>48947</v>
      </c>
      <c r="BH8" s="622"/>
      <c r="BI8" s="622"/>
      <c r="BJ8" s="622"/>
      <c r="BK8" s="622"/>
      <c r="BL8" s="622"/>
      <c r="BM8" s="622"/>
      <c r="BN8" s="623"/>
      <c r="BO8" s="663">
        <v>1.4</v>
      </c>
      <c r="BP8" s="663"/>
      <c r="BQ8" s="663"/>
      <c r="BR8" s="663"/>
      <c r="BS8" s="664" t="s">
        <v>133</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3715431</v>
      </c>
      <c r="CS8" s="622"/>
      <c r="CT8" s="622"/>
      <c r="CU8" s="622"/>
      <c r="CV8" s="622"/>
      <c r="CW8" s="622"/>
      <c r="CX8" s="622"/>
      <c r="CY8" s="623"/>
      <c r="CZ8" s="663">
        <v>30</v>
      </c>
      <c r="DA8" s="663"/>
      <c r="DB8" s="663"/>
      <c r="DC8" s="663"/>
      <c r="DD8" s="627">
        <v>28354</v>
      </c>
      <c r="DE8" s="622"/>
      <c r="DF8" s="622"/>
      <c r="DG8" s="622"/>
      <c r="DH8" s="622"/>
      <c r="DI8" s="622"/>
      <c r="DJ8" s="622"/>
      <c r="DK8" s="622"/>
      <c r="DL8" s="622"/>
      <c r="DM8" s="622"/>
      <c r="DN8" s="622"/>
      <c r="DO8" s="622"/>
      <c r="DP8" s="623"/>
      <c r="DQ8" s="627">
        <v>1929711</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14338</v>
      </c>
      <c r="S9" s="622"/>
      <c r="T9" s="622"/>
      <c r="U9" s="622"/>
      <c r="V9" s="622"/>
      <c r="W9" s="622"/>
      <c r="X9" s="622"/>
      <c r="Y9" s="623"/>
      <c r="Z9" s="663">
        <v>0.1</v>
      </c>
      <c r="AA9" s="663"/>
      <c r="AB9" s="663"/>
      <c r="AC9" s="663"/>
      <c r="AD9" s="664">
        <v>14338</v>
      </c>
      <c r="AE9" s="664"/>
      <c r="AF9" s="664"/>
      <c r="AG9" s="664"/>
      <c r="AH9" s="664"/>
      <c r="AI9" s="664"/>
      <c r="AJ9" s="664"/>
      <c r="AK9" s="664"/>
      <c r="AL9" s="624">
        <v>0.2</v>
      </c>
      <c r="AM9" s="625"/>
      <c r="AN9" s="625"/>
      <c r="AO9" s="665"/>
      <c r="AP9" s="618" t="s">
        <v>245</v>
      </c>
      <c r="AQ9" s="619"/>
      <c r="AR9" s="619"/>
      <c r="AS9" s="619"/>
      <c r="AT9" s="619"/>
      <c r="AU9" s="619"/>
      <c r="AV9" s="619"/>
      <c r="AW9" s="619"/>
      <c r="AX9" s="619"/>
      <c r="AY9" s="619"/>
      <c r="AZ9" s="619"/>
      <c r="BA9" s="619"/>
      <c r="BB9" s="619"/>
      <c r="BC9" s="619"/>
      <c r="BD9" s="619"/>
      <c r="BE9" s="619"/>
      <c r="BF9" s="620"/>
      <c r="BG9" s="621">
        <v>1252172</v>
      </c>
      <c r="BH9" s="622"/>
      <c r="BI9" s="622"/>
      <c r="BJ9" s="622"/>
      <c r="BK9" s="622"/>
      <c r="BL9" s="622"/>
      <c r="BM9" s="622"/>
      <c r="BN9" s="623"/>
      <c r="BO9" s="663">
        <v>35.4</v>
      </c>
      <c r="BP9" s="663"/>
      <c r="BQ9" s="663"/>
      <c r="BR9" s="663"/>
      <c r="BS9" s="664" t="s">
        <v>133</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1432753</v>
      </c>
      <c r="CS9" s="622"/>
      <c r="CT9" s="622"/>
      <c r="CU9" s="622"/>
      <c r="CV9" s="622"/>
      <c r="CW9" s="622"/>
      <c r="CX9" s="622"/>
      <c r="CY9" s="623"/>
      <c r="CZ9" s="663">
        <v>11.6</v>
      </c>
      <c r="DA9" s="663"/>
      <c r="DB9" s="663"/>
      <c r="DC9" s="663"/>
      <c r="DD9" s="627">
        <v>103603</v>
      </c>
      <c r="DE9" s="622"/>
      <c r="DF9" s="622"/>
      <c r="DG9" s="622"/>
      <c r="DH9" s="622"/>
      <c r="DI9" s="622"/>
      <c r="DJ9" s="622"/>
      <c r="DK9" s="622"/>
      <c r="DL9" s="622"/>
      <c r="DM9" s="622"/>
      <c r="DN9" s="622"/>
      <c r="DO9" s="622"/>
      <c r="DP9" s="623"/>
      <c r="DQ9" s="627">
        <v>1170801</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180</v>
      </c>
      <c r="S10" s="622"/>
      <c r="T10" s="622"/>
      <c r="U10" s="622"/>
      <c r="V10" s="622"/>
      <c r="W10" s="622"/>
      <c r="X10" s="622"/>
      <c r="Y10" s="623"/>
      <c r="Z10" s="663" t="s">
        <v>180</v>
      </c>
      <c r="AA10" s="663"/>
      <c r="AB10" s="663"/>
      <c r="AC10" s="663"/>
      <c r="AD10" s="664" t="s">
        <v>180</v>
      </c>
      <c r="AE10" s="664"/>
      <c r="AF10" s="664"/>
      <c r="AG10" s="664"/>
      <c r="AH10" s="664"/>
      <c r="AI10" s="664"/>
      <c r="AJ10" s="664"/>
      <c r="AK10" s="664"/>
      <c r="AL10" s="624" t="s">
        <v>180</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72929</v>
      </c>
      <c r="BH10" s="622"/>
      <c r="BI10" s="622"/>
      <c r="BJ10" s="622"/>
      <c r="BK10" s="622"/>
      <c r="BL10" s="622"/>
      <c r="BM10" s="622"/>
      <c r="BN10" s="623"/>
      <c r="BO10" s="663">
        <v>2.1</v>
      </c>
      <c r="BP10" s="663"/>
      <c r="BQ10" s="663"/>
      <c r="BR10" s="663"/>
      <c r="BS10" s="664" t="s">
        <v>180</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83</v>
      </c>
      <c r="CS10" s="622"/>
      <c r="CT10" s="622"/>
      <c r="CU10" s="622"/>
      <c r="CV10" s="622"/>
      <c r="CW10" s="622"/>
      <c r="CX10" s="622"/>
      <c r="CY10" s="623"/>
      <c r="CZ10" s="663">
        <v>0</v>
      </c>
      <c r="DA10" s="663"/>
      <c r="DB10" s="663"/>
      <c r="DC10" s="663"/>
      <c r="DD10" s="627" t="s">
        <v>250</v>
      </c>
      <c r="DE10" s="622"/>
      <c r="DF10" s="622"/>
      <c r="DG10" s="622"/>
      <c r="DH10" s="622"/>
      <c r="DI10" s="622"/>
      <c r="DJ10" s="622"/>
      <c r="DK10" s="622"/>
      <c r="DL10" s="622"/>
      <c r="DM10" s="622"/>
      <c r="DN10" s="622"/>
      <c r="DO10" s="622"/>
      <c r="DP10" s="623"/>
      <c r="DQ10" s="627">
        <v>83</v>
      </c>
      <c r="DR10" s="622"/>
      <c r="DS10" s="622"/>
      <c r="DT10" s="622"/>
      <c r="DU10" s="622"/>
      <c r="DV10" s="622"/>
      <c r="DW10" s="622"/>
      <c r="DX10" s="622"/>
      <c r="DY10" s="622"/>
      <c r="DZ10" s="622"/>
      <c r="EA10" s="622"/>
      <c r="EB10" s="622"/>
      <c r="EC10" s="662"/>
    </row>
    <row r="11" spans="2:143" ht="11.25" customHeight="1" x14ac:dyDescent="0.15">
      <c r="B11" s="618" t="s">
        <v>251</v>
      </c>
      <c r="C11" s="619"/>
      <c r="D11" s="619"/>
      <c r="E11" s="619"/>
      <c r="F11" s="619"/>
      <c r="G11" s="619"/>
      <c r="H11" s="619"/>
      <c r="I11" s="619"/>
      <c r="J11" s="619"/>
      <c r="K11" s="619"/>
      <c r="L11" s="619"/>
      <c r="M11" s="619"/>
      <c r="N11" s="619"/>
      <c r="O11" s="619"/>
      <c r="P11" s="619"/>
      <c r="Q11" s="620"/>
      <c r="R11" s="621">
        <v>668595</v>
      </c>
      <c r="S11" s="622"/>
      <c r="T11" s="622"/>
      <c r="U11" s="622"/>
      <c r="V11" s="622"/>
      <c r="W11" s="622"/>
      <c r="X11" s="622"/>
      <c r="Y11" s="623"/>
      <c r="Z11" s="624">
        <v>5</v>
      </c>
      <c r="AA11" s="625"/>
      <c r="AB11" s="625"/>
      <c r="AC11" s="626"/>
      <c r="AD11" s="627">
        <v>668595</v>
      </c>
      <c r="AE11" s="622"/>
      <c r="AF11" s="622"/>
      <c r="AG11" s="622"/>
      <c r="AH11" s="622"/>
      <c r="AI11" s="622"/>
      <c r="AJ11" s="622"/>
      <c r="AK11" s="623"/>
      <c r="AL11" s="624">
        <v>9.6</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98679</v>
      </c>
      <c r="BH11" s="622"/>
      <c r="BI11" s="622"/>
      <c r="BJ11" s="622"/>
      <c r="BK11" s="622"/>
      <c r="BL11" s="622"/>
      <c r="BM11" s="622"/>
      <c r="BN11" s="623"/>
      <c r="BO11" s="663">
        <v>2.8</v>
      </c>
      <c r="BP11" s="663"/>
      <c r="BQ11" s="663"/>
      <c r="BR11" s="663"/>
      <c r="BS11" s="664" t="s">
        <v>133</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388982</v>
      </c>
      <c r="CS11" s="622"/>
      <c r="CT11" s="622"/>
      <c r="CU11" s="622"/>
      <c r="CV11" s="622"/>
      <c r="CW11" s="622"/>
      <c r="CX11" s="622"/>
      <c r="CY11" s="623"/>
      <c r="CZ11" s="663">
        <v>3.1</v>
      </c>
      <c r="DA11" s="663"/>
      <c r="DB11" s="663"/>
      <c r="DC11" s="663"/>
      <c r="DD11" s="627">
        <v>41221</v>
      </c>
      <c r="DE11" s="622"/>
      <c r="DF11" s="622"/>
      <c r="DG11" s="622"/>
      <c r="DH11" s="622"/>
      <c r="DI11" s="622"/>
      <c r="DJ11" s="622"/>
      <c r="DK11" s="622"/>
      <c r="DL11" s="622"/>
      <c r="DM11" s="622"/>
      <c r="DN11" s="622"/>
      <c r="DO11" s="622"/>
      <c r="DP11" s="623"/>
      <c r="DQ11" s="627">
        <v>209271</v>
      </c>
      <c r="DR11" s="622"/>
      <c r="DS11" s="622"/>
      <c r="DT11" s="622"/>
      <c r="DU11" s="622"/>
      <c r="DV11" s="622"/>
      <c r="DW11" s="622"/>
      <c r="DX11" s="622"/>
      <c r="DY11" s="622"/>
      <c r="DZ11" s="622"/>
      <c r="EA11" s="622"/>
      <c r="EB11" s="622"/>
      <c r="EC11" s="662"/>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133</v>
      </c>
      <c r="S12" s="622"/>
      <c r="T12" s="622"/>
      <c r="U12" s="622"/>
      <c r="V12" s="622"/>
      <c r="W12" s="622"/>
      <c r="X12" s="622"/>
      <c r="Y12" s="623"/>
      <c r="Z12" s="663" t="s">
        <v>180</v>
      </c>
      <c r="AA12" s="663"/>
      <c r="AB12" s="663"/>
      <c r="AC12" s="663"/>
      <c r="AD12" s="664" t="s">
        <v>180</v>
      </c>
      <c r="AE12" s="664"/>
      <c r="AF12" s="664"/>
      <c r="AG12" s="664"/>
      <c r="AH12" s="664"/>
      <c r="AI12" s="664"/>
      <c r="AJ12" s="664"/>
      <c r="AK12" s="664"/>
      <c r="AL12" s="624" t="s">
        <v>133</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1759072</v>
      </c>
      <c r="BH12" s="622"/>
      <c r="BI12" s="622"/>
      <c r="BJ12" s="622"/>
      <c r="BK12" s="622"/>
      <c r="BL12" s="622"/>
      <c r="BM12" s="622"/>
      <c r="BN12" s="623"/>
      <c r="BO12" s="663">
        <v>49.7</v>
      </c>
      <c r="BP12" s="663"/>
      <c r="BQ12" s="663"/>
      <c r="BR12" s="663"/>
      <c r="BS12" s="664" t="s">
        <v>180</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514765</v>
      </c>
      <c r="CS12" s="622"/>
      <c r="CT12" s="622"/>
      <c r="CU12" s="622"/>
      <c r="CV12" s="622"/>
      <c r="CW12" s="622"/>
      <c r="CX12" s="622"/>
      <c r="CY12" s="623"/>
      <c r="CZ12" s="663">
        <v>4.2</v>
      </c>
      <c r="DA12" s="663"/>
      <c r="DB12" s="663"/>
      <c r="DC12" s="663"/>
      <c r="DD12" s="627">
        <v>678</v>
      </c>
      <c r="DE12" s="622"/>
      <c r="DF12" s="622"/>
      <c r="DG12" s="622"/>
      <c r="DH12" s="622"/>
      <c r="DI12" s="622"/>
      <c r="DJ12" s="622"/>
      <c r="DK12" s="622"/>
      <c r="DL12" s="622"/>
      <c r="DM12" s="622"/>
      <c r="DN12" s="622"/>
      <c r="DO12" s="622"/>
      <c r="DP12" s="623"/>
      <c r="DQ12" s="627">
        <v>230353</v>
      </c>
      <c r="DR12" s="622"/>
      <c r="DS12" s="622"/>
      <c r="DT12" s="622"/>
      <c r="DU12" s="622"/>
      <c r="DV12" s="622"/>
      <c r="DW12" s="622"/>
      <c r="DX12" s="622"/>
      <c r="DY12" s="622"/>
      <c r="DZ12" s="622"/>
      <c r="EA12" s="622"/>
      <c r="EB12" s="622"/>
      <c r="EC12" s="662"/>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180</v>
      </c>
      <c r="S13" s="622"/>
      <c r="T13" s="622"/>
      <c r="U13" s="622"/>
      <c r="V13" s="622"/>
      <c r="W13" s="622"/>
      <c r="X13" s="622"/>
      <c r="Y13" s="623"/>
      <c r="Z13" s="663" t="s">
        <v>180</v>
      </c>
      <c r="AA13" s="663"/>
      <c r="AB13" s="663"/>
      <c r="AC13" s="663"/>
      <c r="AD13" s="664" t="s">
        <v>180</v>
      </c>
      <c r="AE13" s="664"/>
      <c r="AF13" s="664"/>
      <c r="AG13" s="664"/>
      <c r="AH13" s="664"/>
      <c r="AI13" s="664"/>
      <c r="AJ13" s="664"/>
      <c r="AK13" s="664"/>
      <c r="AL13" s="624" t="s">
        <v>250</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1758912</v>
      </c>
      <c r="BH13" s="622"/>
      <c r="BI13" s="622"/>
      <c r="BJ13" s="622"/>
      <c r="BK13" s="622"/>
      <c r="BL13" s="622"/>
      <c r="BM13" s="622"/>
      <c r="BN13" s="623"/>
      <c r="BO13" s="663">
        <v>49.7</v>
      </c>
      <c r="BP13" s="663"/>
      <c r="BQ13" s="663"/>
      <c r="BR13" s="663"/>
      <c r="BS13" s="664" t="s">
        <v>133</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697573</v>
      </c>
      <c r="CS13" s="622"/>
      <c r="CT13" s="622"/>
      <c r="CU13" s="622"/>
      <c r="CV13" s="622"/>
      <c r="CW13" s="622"/>
      <c r="CX13" s="622"/>
      <c r="CY13" s="623"/>
      <c r="CZ13" s="663">
        <v>5.6</v>
      </c>
      <c r="DA13" s="663"/>
      <c r="DB13" s="663"/>
      <c r="DC13" s="663"/>
      <c r="DD13" s="627">
        <v>240648</v>
      </c>
      <c r="DE13" s="622"/>
      <c r="DF13" s="622"/>
      <c r="DG13" s="622"/>
      <c r="DH13" s="622"/>
      <c r="DI13" s="622"/>
      <c r="DJ13" s="622"/>
      <c r="DK13" s="622"/>
      <c r="DL13" s="622"/>
      <c r="DM13" s="622"/>
      <c r="DN13" s="622"/>
      <c r="DO13" s="622"/>
      <c r="DP13" s="623"/>
      <c r="DQ13" s="627">
        <v>449779</v>
      </c>
      <c r="DR13" s="622"/>
      <c r="DS13" s="622"/>
      <c r="DT13" s="622"/>
      <c r="DU13" s="622"/>
      <c r="DV13" s="622"/>
      <c r="DW13" s="622"/>
      <c r="DX13" s="622"/>
      <c r="DY13" s="622"/>
      <c r="DZ13" s="622"/>
      <c r="EA13" s="622"/>
      <c r="EB13" s="622"/>
      <c r="EC13" s="662"/>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180</v>
      </c>
      <c r="S14" s="622"/>
      <c r="T14" s="622"/>
      <c r="U14" s="622"/>
      <c r="V14" s="622"/>
      <c r="W14" s="622"/>
      <c r="X14" s="622"/>
      <c r="Y14" s="623"/>
      <c r="Z14" s="663" t="s">
        <v>180</v>
      </c>
      <c r="AA14" s="663"/>
      <c r="AB14" s="663"/>
      <c r="AC14" s="663"/>
      <c r="AD14" s="664" t="s">
        <v>133</v>
      </c>
      <c r="AE14" s="664"/>
      <c r="AF14" s="664"/>
      <c r="AG14" s="664"/>
      <c r="AH14" s="664"/>
      <c r="AI14" s="664"/>
      <c r="AJ14" s="664"/>
      <c r="AK14" s="664"/>
      <c r="AL14" s="624" t="s">
        <v>133</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104800</v>
      </c>
      <c r="BH14" s="622"/>
      <c r="BI14" s="622"/>
      <c r="BJ14" s="622"/>
      <c r="BK14" s="622"/>
      <c r="BL14" s="622"/>
      <c r="BM14" s="622"/>
      <c r="BN14" s="623"/>
      <c r="BO14" s="663">
        <v>3</v>
      </c>
      <c r="BP14" s="663"/>
      <c r="BQ14" s="663"/>
      <c r="BR14" s="663"/>
      <c r="BS14" s="664" t="s">
        <v>250</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619678</v>
      </c>
      <c r="CS14" s="622"/>
      <c r="CT14" s="622"/>
      <c r="CU14" s="622"/>
      <c r="CV14" s="622"/>
      <c r="CW14" s="622"/>
      <c r="CX14" s="622"/>
      <c r="CY14" s="623"/>
      <c r="CZ14" s="663">
        <v>5</v>
      </c>
      <c r="DA14" s="663"/>
      <c r="DB14" s="663"/>
      <c r="DC14" s="663"/>
      <c r="DD14" s="627">
        <v>37345</v>
      </c>
      <c r="DE14" s="622"/>
      <c r="DF14" s="622"/>
      <c r="DG14" s="622"/>
      <c r="DH14" s="622"/>
      <c r="DI14" s="622"/>
      <c r="DJ14" s="622"/>
      <c r="DK14" s="622"/>
      <c r="DL14" s="622"/>
      <c r="DM14" s="622"/>
      <c r="DN14" s="622"/>
      <c r="DO14" s="622"/>
      <c r="DP14" s="623"/>
      <c r="DQ14" s="627">
        <v>427097</v>
      </c>
      <c r="DR14" s="622"/>
      <c r="DS14" s="622"/>
      <c r="DT14" s="622"/>
      <c r="DU14" s="622"/>
      <c r="DV14" s="622"/>
      <c r="DW14" s="622"/>
      <c r="DX14" s="622"/>
      <c r="DY14" s="622"/>
      <c r="DZ14" s="622"/>
      <c r="EA14" s="622"/>
      <c r="EB14" s="622"/>
      <c r="EC14" s="662"/>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63" t="s">
        <v>180</v>
      </c>
      <c r="AA15" s="663"/>
      <c r="AB15" s="663"/>
      <c r="AC15" s="663"/>
      <c r="AD15" s="664" t="s">
        <v>180</v>
      </c>
      <c r="AE15" s="664"/>
      <c r="AF15" s="664"/>
      <c r="AG15" s="664"/>
      <c r="AH15" s="664"/>
      <c r="AI15" s="664"/>
      <c r="AJ15" s="664"/>
      <c r="AK15" s="664"/>
      <c r="AL15" s="624" t="s">
        <v>180</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197432</v>
      </c>
      <c r="BH15" s="622"/>
      <c r="BI15" s="622"/>
      <c r="BJ15" s="622"/>
      <c r="BK15" s="622"/>
      <c r="BL15" s="622"/>
      <c r="BM15" s="622"/>
      <c r="BN15" s="623"/>
      <c r="BO15" s="663">
        <v>5.6</v>
      </c>
      <c r="BP15" s="663"/>
      <c r="BQ15" s="663"/>
      <c r="BR15" s="663"/>
      <c r="BS15" s="664" t="s">
        <v>250</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1031870</v>
      </c>
      <c r="CS15" s="622"/>
      <c r="CT15" s="622"/>
      <c r="CU15" s="622"/>
      <c r="CV15" s="622"/>
      <c r="CW15" s="622"/>
      <c r="CX15" s="622"/>
      <c r="CY15" s="623"/>
      <c r="CZ15" s="663">
        <v>8.3000000000000007</v>
      </c>
      <c r="DA15" s="663"/>
      <c r="DB15" s="663"/>
      <c r="DC15" s="663"/>
      <c r="DD15" s="627">
        <v>206570</v>
      </c>
      <c r="DE15" s="622"/>
      <c r="DF15" s="622"/>
      <c r="DG15" s="622"/>
      <c r="DH15" s="622"/>
      <c r="DI15" s="622"/>
      <c r="DJ15" s="622"/>
      <c r="DK15" s="622"/>
      <c r="DL15" s="622"/>
      <c r="DM15" s="622"/>
      <c r="DN15" s="622"/>
      <c r="DO15" s="622"/>
      <c r="DP15" s="623"/>
      <c r="DQ15" s="627">
        <v>764863</v>
      </c>
      <c r="DR15" s="622"/>
      <c r="DS15" s="622"/>
      <c r="DT15" s="622"/>
      <c r="DU15" s="622"/>
      <c r="DV15" s="622"/>
      <c r="DW15" s="622"/>
      <c r="DX15" s="622"/>
      <c r="DY15" s="622"/>
      <c r="DZ15" s="622"/>
      <c r="EA15" s="622"/>
      <c r="EB15" s="622"/>
      <c r="EC15" s="662"/>
    </row>
    <row r="16" spans="2:143" ht="11.25" customHeight="1" x14ac:dyDescent="0.15">
      <c r="B16" s="618" t="s">
        <v>266</v>
      </c>
      <c r="C16" s="619"/>
      <c r="D16" s="619"/>
      <c r="E16" s="619"/>
      <c r="F16" s="619"/>
      <c r="G16" s="619"/>
      <c r="H16" s="619"/>
      <c r="I16" s="619"/>
      <c r="J16" s="619"/>
      <c r="K16" s="619"/>
      <c r="L16" s="619"/>
      <c r="M16" s="619"/>
      <c r="N16" s="619"/>
      <c r="O16" s="619"/>
      <c r="P16" s="619"/>
      <c r="Q16" s="620"/>
      <c r="R16" s="621">
        <v>20939</v>
      </c>
      <c r="S16" s="622"/>
      <c r="T16" s="622"/>
      <c r="U16" s="622"/>
      <c r="V16" s="622"/>
      <c r="W16" s="622"/>
      <c r="X16" s="622"/>
      <c r="Y16" s="623"/>
      <c r="Z16" s="663">
        <v>0.2</v>
      </c>
      <c r="AA16" s="663"/>
      <c r="AB16" s="663"/>
      <c r="AC16" s="663"/>
      <c r="AD16" s="664">
        <v>20939</v>
      </c>
      <c r="AE16" s="664"/>
      <c r="AF16" s="664"/>
      <c r="AG16" s="664"/>
      <c r="AH16" s="664"/>
      <c r="AI16" s="664"/>
      <c r="AJ16" s="664"/>
      <c r="AK16" s="664"/>
      <c r="AL16" s="624">
        <v>0.3</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63" t="s">
        <v>133</v>
      </c>
      <c r="BP16" s="663"/>
      <c r="BQ16" s="663"/>
      <c r="BR16" s="663"/>
      <c r="BS16" s="664" t="s">
        <v>250</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t="s">
        <v>133</v>
      </c>
      <c r="CS16" s="622"/>
      <c r="CT16" s="622"/>
      <c r="CU16" s="622"/>
      <c r="CV16" s="622"/>
      <c r="CW16" s="622"/>
      <c r="CX16" s="622"/>
      <c r="CY16" s="623"/>
      <c r="CZ16" s="663" t="s">
        <v>133</v>
      </c>
      <c r="DA16" s="663"/>
      <c r="DB16" s="663"/>
      <c r="DC16" s="663"/>
      <c r="DD16" s="627" t="s">
        <v>180</v>
      </c>
      <c r="DE16" s="622"/>
      <c r="DF16" s="622"/>
      <c r="DG16" s="622"/>
      <c r="DH16" s="622"/>
      <c r="DI16" s="622"/>
      <c r="DJ16" s="622"/>
      <c r="DK16" s="622"/>
      <c r="DL16" s="622"/>
      <c r="DM16" s="622"/>
      <c r="DN16" s="622"/>
      <c r="DO16" s="622"/>
      <c r="DP16" s="623"/>
      <c r="DQ16" s="627" t="s">
        <v>133</v>
      </c>
      <c r="DR16" s="622"/>
      <c r="DS16" s="622"/>
      <c r="DT16" s="622"/>
      <c r="DU16" s="622"/>
      <c r="DV16" s="622"/>
      <c r="DW16" s="622"/>
      <c r="DX16" s="622"/>
      <c r="DY16" s="622"/>
      <c r="DZ16" s="622"/>
      <c r="EA16" s="622"/>
      <c r="EB16" s="622"/>
      <c r="EC16" s="662"/>
    </row>
    <row r="17" spans="2:133" ht="11.25" customHeight="1" x14ac:dyDescent="0.15">
      <c r="B17" s="618" t="s">
        <v>269</v>
      </c>
      <c r="C17" s="619"/>
      <c r="D17" s="619"/>
      <c r="E17" s="619"/>
      <c r="F17" s="619"/>
      <c r="G17" s="619"/>
      <c r="H17" s="619"/>
      <c r="I17" s="619"/>
      <c r="J17" s="619"/>
      <c r="K17" s="619"/>
      <c r="L17" s="619"/>
      <c r="M17" s="619"/>
      <c r="N17" s="619"/>
      <c r="O17" s="619"/>
      <c r="P17" s="619"/>
      <c r="Q17" s="620"/>
      <c r="R17" s="621">
        <v>48256</v>
      </c>
      <c r="S17" s="622"/>
      <c r="T17" s="622"/>
      <c r="U17" s="622"/>
      <c r="V17" s="622"/>
      <c r="W17" s="622"/>
      <c r="X17" s="622"/>
      <c r="Y17" s="623"/>
      <c r="Z17" s="663">
        <v>0.4</v>
      </c>
      <c r="AA17" s="663"/>
      <c r="AB17" s="663"/>
      <c r="AC17" s="663"/>
      <c r="AD17" s="664">
        <v>48256</v>
      </c>
      <c r="AE17" s="664"/>
      <c r="AF17" s="664"/>
      <c r="AG17" s="664"/>
      <c r="AH17" s="664"/>
      <c r="AI17" s="664"/>
      <c r="AJ17" s="664"/>
      <c r="AK17" s="664"/>
      <c r="AL17" s="624">
        <v>0.7</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63" t="s">
        <v>180</v>
      </c>
      <c r="BP17" s="663"/>
      <c r="BQ17" s="663"/>
      <c r="BR17" s="663"/>
      <c r="BS17" s="664" t="s">
        <v>250</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1005842</v>
      </c>
      <c r="CS17" s="622"/>
      <c r="CT17" s="622"/>
      <c r="CU17" s="622"/>
      <c r="CV17" s="622"/>
      <c r="CW17" s="622"/>
      <c r="CX17" s="622"/>
      <c r="CY17" s="623"/>
      <c r="CZ17" s="663">
        <v>8.1</v>
      </c>
      <c r="DA17" s="663"/>
      <c r="DB17" s="663"/>
      <c r="DC17" s="663"/>
      <c r="DD17" s="627" t="s">
        <v>133</v>
      </c>
      <c r="DE17" s="622"/>
      <c r="DF17" s="622"/>
      <c r="DG17" s="622"/>
      <c r="DH17" s="622"/>
      <c r="DI17" s="622"/>
      <c r="DJ17" s="622"/>
      <c r="DK17" s="622"/>
      <c r="DL17" s="622"/>
      <c r="DM17" s="622"/>
      <c r="DN17" s="622"/>
      <c r="DO17" s="622"/>
      <c r="DP17" s="623"/>
      <c r="DQ17" s="627">
        <v>1005842</v>
      </c>
      <c r="DR17" s="622"/>
      <c r="DS17" s="622"/>
      <c r="DT17" s="622"/>
      <c r="DU17" s="622"/>
      <c r="DV17" s="622"/>
      <c r="DW17" s="622"/>
      <c r="DX17" s="622"/>
      <c r="DY17" s="622"/>
      <c r="DZ17" s="622"/>
      <c r="EA17" s="622"/>
      <c r="EB17" s="622"/>
      <c r="EC17" s="662"/>
    </row>
    <row r="18" spans="2:133" ht="11.25" customHeight="1" x14ac:dyDescent="0.15">
      <c r="B18" s="618" t="s">
        <v>272</v>
      </c>
      <c r="C18" s="619"/>
      <c r="D18" s="619"/>
      <c r="E18" s="619"/>
      <c r="F18" s="619"/>
      <c r="G18" s="619"/>
      <c r="H18" s="619"/>
      <c r="I18" s="619"/>
      <c r="J18" s="619"/>
      <c r="K18" s="619"/>
      <c r="L18" s="619"/>
      <c r="M18" s="619"/>
      <c r="N18" s="619"/>
      <c r="O18" s="619"/>
      <c r="P18" s="619"/>
      <c r="Q18" s="620"/>
      <c r="R18" s="621">
        <v>17235</v>
      </c>
      <c r="S18" s="622"/>
      <c r="T18" s="622"/>
      <c r="U18" s="622"/>
      <c r="V18" s="622"/>
      <c r="W18" s="622"/>
      <c r="X18" s="622"/>
      <c r="Y18" s="623"/>
      <c r="Z18" s="663">
        <v>0.1</v>
      </c>
      <c r="AA18" s="663"/>
      <c r="AB18" s="663"/>
      <c r="AC18" s="663"/>
      <c r="AD18" s="664">
        <v>17235</v>
      </c>
      <c r="AE18" s="664"/>
      <c r="AF18" s="664"/>
      <c r="AG18" s="664"/>
      <c r="AH18" s="664"/>
      <c r="AI18" s="664"/>
      <c r="AJ18" s="664"/>
      <c r="AK18" s="664"/>
      <c r="AL18" s="624">
        <v>0.2</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180</v>
      </c>
      <c r="BH18" s="622"/>
      <c r="BI18" s="622"/>
      <c r="BJ18" s="622"/>
      <c r="BK18" s="622"/>
      <c r="BL18" s="622"/>
      <c r="BM18" s="622"/>
      <c r="BN18" s="623"/>
      <c r="BO18" s="663" t="s">
        <v>133</v>
      </c>
      <c r="BP18" s="663"/>
      <c r="BQ18" s="663"/>
      <c r="BR18" s="663"/>
      <c r="BS18" s="664" t="s">
        <v>133</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63" t="s">
        <v>133</v>
      </c>
      <c r="DA18" s="663"/>
      <c r="DB18" s="663"/>
      <c r="DC18" s="663"/>
      <c r="DD18" s="627" t="s">
        <v>133</v>
      </c>
      <c r="DE18" s="622"/>
      <c r="DF18" s="622"/>
      <c r="DG18" s="622"/>
      <c r="DH18" s="622"/>
      <c r="DI18" s="622"/>
      <c r="DJ18" s="622"/>
      <c r="DK18" s="622"/>
      <c r="DL18" s="622"/>
      <c r="DM18" s="622"/>
      <c r="DN18" s="622"/>
      <c r="DO18" s="622"/>
      <c r="DP18" s="623"/>
      <c r="DQ18" s="627" t="s">
        <v>180</v>
      </c>
      <c r="DR18" s="622"/>
      <c r="DS18" s="622"/>
      <c r="DT18" s="622"/>
      <c r="DU18" s="622"/>
      <c r="DV18" s="622"/>
      <c r="DW18" s="622"/>
      <c r="DX18" s="622"/>
      <c r="DY18" s="622"/>
      <c r="DZ18" s="622"/>
      <c r="EA18" s="622"/>
      <c r="EB18" s="622"/>
      <c r="EC18" s="662"/>
    </row>
    <row r="19" spans="2:133" ht="11.25" customHeight="1" x14ac:dyDescent="0.15">
      <c r="B19" s="618" t="s">
        <v>275</v>
      </c>
      <c r="C19" s="619"/>
      <c r="D19" s="619"/>
      <c r="E19" s="619"/>
      <c r="F19" s="619"/>
      <c r="G19" s="619"/>
      <c r="H19" s="619"/>
      <c r="I19" s="619"/>
      <c r="J19" s="619"/>
      <c r="K19" s="619"/>
      <c r="L19" s="619"/>
      <c r="M19" s="619"/>
      <c r="N19" s="619"/>
      <c r="O19" s="619"/>
      <c r="P19" s="619"/>
      <c r="Q19" s="620"/>
      <c r="R19" s="621">
        <v>15919</v>
      </c>
      <c r="S19" s="622"/>
      <c r="T19" s="622"/>
      <c r="U19" s="622"/>
      <c r="V19" s="622"/>
      <c r="W19" s="622"/>
      <c r="X19" s="622"/>
      <c r="Y19" s="623"/>
      <c r="Z19" s="663">
        <v>0.1</v>
      </c>
      <c r="AA19" s="663"/>
      <c r="AB19" s="663"/>
      <c r="AC19" s="663"/>
      <c r="AD19" s="664">
        <v>15919</v>
      </c>
      <c r="AE19" s="664"/>
      <c r="AF19" s="664"/>
      <c r="AG19" s="664"/>
      <c r="AH19" s="664"/>
      <c r="AI19" s="664"/>
      <c r="AJ19" s="664"/>
      <c r="AK19" s="664"/>
      <c r="AL19" s="624">
        <v>0.2</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v>2605</v>
      </c>
      <c r="BH19" s="622"/>
      <c r="BI19" s="622"/>
      <c r="BJ19" s="622"/>
      <c r="BK19" s="622"/>
      <c r="BL19" s="622"/>
      <c r="BM19" s="622"/>
      <c r="BN19" s="623"/>
      <c r="BO19" s="663">
        <v>0.1</v>
      </c>
      <c r="BP19" s="663"/>
      <c r="BQ19" s="663"/>
      <c r="BR19" s="663"/>
      <c r="BS19" s="664" t="s">
        <v>180</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180</v>
      </c>
      <c r="CS19" s="622"/>
      <c r="CT19" s="622"/>
      <c r="CU19" s="622"/>
      <c r="CV19" s="622"/>
      <c r="CW19" s="622"/>
      <c r="CX19" s="622"/>
      <c r="CY19" s="623"/>
      <c r="CZ19" s="663" t="s">
        <v>180</v>
      </c>
      <c r="DA19" s="663"/>
      <c r="DB19" s="663"/>
      <c r="DC19" s="663"/>
      <c r="DD19" s="627" t="s">
        <v>180</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15">
      <c r="B20" s="688" t="s">
        <v>278</v>
      </c>
      <c r="C20" s="689"/>
      <c r="D20" s="689"/>
      <c r="E20" s="689"/>
      <c r="F20" s="689"/>
      <c r="G20" s="689"/>
      <c r="H20" s="689"/>
      <c r="I20" s="689"/>
      <c r="J20" s="689"/>
      <c r="K20" s="689"/>
      <c r="L20" s="689"/>
      <c r="M20" s="689"/>
      <c r="N20" s="689"/>
      <c r="O20" s="689"/>
      <c r="P20" s="689"/>
      <c r="Q20" s="690"/>
      <c r="R20" s="621">
        <v>1316</v>
      </c>
      <c r="S20" s="622"/>
      <c r="T20" s="622"/>
      <c r="U20" s="622"/>
      <c r="V20" s="622"/>
      <c r="W20" s="622"/>
      <c r="X20" s="622"/>
      <c r="Y20" s="623"/>
      <c r="Z20" s="663">
        <v>0</v>
      </c>
      <c r="AA20" s="663"/>
      <c r="AB20" s="663"/>
      <c r="AC20" s="663"/>
      <c r="AD20" s="664">
        <v>1316</v>
      </c>
      <c r="AE20" s="664"/>
      <c r="AF20" s="664"/>
      <c r="AG20" s="664"/>
      <c r="AH20" s="664"/>
      <c r="AI20" s="664"/>
      <c r="AJ20" s="664"/>
      <c r="AK20" s="664"/>
      <c r="AL20" s="624">
        <v>0</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v>2605</v>
      </c>
      <c r="BH20" s="622"/>
      <c r="BI20" s="622"/>
      <c r="BJ20" s="622"/>
      <c r="BK20" s="622"/>
      <c r="BL20" s="622"/>
      <c r="BM20" s="622"/>
      <c r="BN20" s="623"/>
      <c r="BO20" s="663">
        <v>0.1</v>
      </c>
      <c r="BP20" s="663"/>
      <c r="BQ20" s="663"/>
      <c r="BR20" s="663"/>
      <c r="BS20" s="664" t="s">
        <v>180</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12396961</v>
      </c>
      <c r="CS20" s="622"/>
      <c r="CT20" s="622"/>
      <c r="CU20" s="622"/>
      <c r="CV20" s="622"/>
      <c r="CW20" s="622"/>
      <c r="CX20" s="622"/>
      <c r="CY20" s="623"/>
      <c r="CZ20" s="663">
        <v>100</v>
      </c>
      <c r="DA20" s="663"/>
      <c r="DB20" s="663"/>
      <c r="DC20" s="663"/>
      <c r="DD20" s="627">
        <v>695096</v>
      </c>
      <c r="DE20" s="622"/>
      <c r="DF20" s="622"/>
      <c r="DG20" s="622"/>
      <c r="DH20" s="622"/>
      <c r="DI20" s="622"/>
      <c r="DJ20" s="622"/>
      <c r="DK20" s="622"/>
      <c r="DL20" s="622"/>
      <c r="DM20" s="622"/>
      <c r="DN20" s="622"/>
      <c r="DO20" s="622"/>
      <c r="DP20" s="623"/>
      <c r="DQ20" s="627">
        <v>8839639</v>
      </c>
      <c r="DR20" s="622"/>
      <c r="DS20" s="622"/>
      <c r="DT20" s="622"/>
      <c r="DU20" s="622"/>
      <c r="DV20" s="622"/>
      <c r="DW20" s="622"/>
      <c r="DX20" s="622"/>
      <c r="DY20" s="622"/>
      <c r="DZ20" s="622"/>
      <c r="EA20" s="622"/>
      <c r="EB20" s="622"/>
      <c r="EC20" s="662"/>
    </row>
    <row r="21" spans="2:133" ht="11.25" customHeight="1" x14ac:dyDescent="0.15">
      <c r="B21" s="618" t="s">
        <v>281</v>
      </c>
      <c r="C21" s="619"/>
      <c r="D21" s="619"/>
      <c r="E21" s="619"/>
      <c r="F21" s="619"/>
      <c r="G21" s="619"/>
      <c r="H21" s="619"/>
      <c r="I21" s="619"/>
      <c r="J21" s="619"/>
      <c r="K21" s="619"/>
      <c r="L21" s="619"/>
      <c r="M21" s="619"/>
      <c r="N21" s="619"/>
      <c r="O21" s="619"/>
      <c r="P21" s="619"/>
      <c r="Q21" s="620"/>
      <c r="R21" s="621">
        <v>2625129</v>
      </c>
      <c r="S21" s="622"/>
      <c r="T21" s="622"/>
      <c r="U21" s="622"/>
      <c r="V21" s="622"/>
      <c r="W21" s="622"/>
      <c r="X21" s="622"/>
      <c r="Y21" s="623"/>
      <c r="Z21" s="663">
        <v>19.5</v>
      </c>
      <c r="AA21" s="663"/>
      <c r="AB21" s="663"/>
      <c r="AC21" s="663"/>
      <c r="AD21" s="664">
        <v>2439985</v>
      </c>
      <c r="AE21" s="664"/>
      <c r="AF21" s="664"/>
      <c r="AG21" s="664"/>
      <c r="AH21" s="664"/>
      <c r="AI21" s="664"/>
      <c r="AJ21" s="664"/>
      <c r="AK21" s="664"/>
      <c r="AL21" s="624">
        <v>35</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v>2605</v>
      </c>
      <c r="BH21" s="622"/>
      <c r="BI21" s="622"/>
      <c r="BJ21" s="622"/>
      <c r="BK21" s="622"/>
      <c r="BL21" s="622"/>
      <c r="BM21" s="622"/>
      <c r="BN21" s="623"/>
      <c r="BO21" s="663">
        <v>0.1</v>
      </c>
      <c r="BP21" s="663"/>
      <c r="BQ21" s="663"/>
      <c r="BR21" s="663"/>
      <c r="BS21" s="664" t="s">
        <v>180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283</v>
      </c>
      <c r="C22" s="619"/>
      <c r="D22" s="619"/>
      <c r="E22" s="619"/>
      <c r="F22" s="619"/>
      <c r="G22" s="619"/>
      <c r="H22" s="619"/>
      <c r="I22" s="619"/>
      <c r="J22" s="619"/>
      <c r="K22" s="619"/>
      <c r="L22" s="619"/>
      <c r="M22" s="619"/>
      <c r="N22" s="619"/>
      <c r="O22" s="619"/>
      <c r="P22" s="619"/>
      <c r="Q22" s="620"/>
      <c r="R22" s="621">
        <v>2439985</v>
      </c>
      <c r="S22" s="622"/>
      <c r="T22" s="622"/>
      <c r="U22" s="622"/>
      <c r="V22" s="622"/>
      <c r="W22" s="622"/>
      <c r="X22" s="622"/>
      <c r="Y22" s="623"/>
      <c r="Z22" s="663">
        <v>18.100000000000001</v>
      </c>
      <c r="AA22" s="663"/>
      <c r="AB22" s="663"/>
      <c r="AC22" s="663"/>
      <c r="AD22" s="664">
        <v>2439985</v>
      </c>
      <c r="AE22" s="664"/>
      <c r="AF22" s="664"/>
      <c r="AG22" s="664"/>
      <c r="AH22" s="664"/>
      <c r="AI22" s="664"/>
      <c r="AJ22" s="664"/>
      <c r="AK22" s="664"/>
      <c r="AL22" s="624">
        <v>35</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180</v>
      </c>
      <c r="BH22" s="622"/>
      <c r="BI22" s="622"/>
      <c r="BJ22" s="622"/>
      <c r="BK22" s="622"/>
      <c r="BL22" s="622"/>
      <c r="BM22" s="622"/>
      <c r="BN22" s="623"/>
      <c r="BO22" s="663" t="s">
        <v>133</v>
      </c>
      <c r="BP22" s="663"/>
      <c r="BQ22" s="663"/>
      <c r="BR22" s="663"/>
      <c r="BS22" s="664" t="s">
        <v>180</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185144</v>
      </c>
      <c r="S23" s="622"/>
      <c r="T23" s="622"/>
      <c r="U23" s="622"/>
      <c r="V23" s="622"/>
      <c r="W23" s="622"/>
      <c r="X23" s="622"/>
      <c r="Y23" s="623"/>
      <c r="Z23" s="663">
        <v>1.4</v>
      </c>
      <c r="AA23" s="663"/>
      <c r="AB23" s="663"/>
      <c r="AC23" s="663"/>
      <c r="AD23" s="664" t="s">
        <v>180</v>
      </c>
      <c r="AE23" s="664"/>
      <c r="AF23" s="664"/>
      <c r="AG23" s="664"/>
      <c r="AH23" s="664"/>
      <c r="AI23" s="664"/>
      <c r="AJ23" s="664"/>
      <c r="AK23" s="664"/>
      <c r="AL23" s="624" t="s">
        <v>180</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t="s">
        <v>180</v>
      </c>
      <c r="BH23" s="622"/>
      <c r="BI23" s="622"/>
      <c r="BJ23" s="622"/>
      <c r="BK23" s="622"/>
      <c r="BL23" s="622"/>
      <c r="BM23" s="622"/>
      <c r="BN23" s="623"/>
      <c r="BO23" s="663" t="s">
        <v>133</v>
      </c>
      <c r="BP23" s="663"/>
      <c r="BQ23" s="663"/>
      <c r="BR23" s="663"/>
      <c r="BS23" s="664" t="s">
        <v>133</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63" t="s">
        <v>180</v>
      </c>
      <c r="AA24" s="663"/>
      <c r="AB24" s="663"/>
      <c r="AC24" s="663"/>
      <c r="AD24" s="664" t="s">
        <v>180</v>
      </c>
      <c r="AE24" s="664"/>
      <c r="AF24" s="664"/>
      <c r="AG24" s="664"/>
      <c r="AH24" s="664"/>
      <c r="AI24" s="664"/>
      <c r="AJ24" s="664"/>
      <c r="AK24" s="664"/>
      <c r="AL24" s="624" t="s">
        <v>133</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133</v>
      </c>
      <c r="BH24" s="622"/>
      <c r="BI24" s="622"/>
      <c r="BJ24" s="622"/>
      <c r="BK24" s="622"/>
      <c r="BL24" s="622"/>
      <c r="BM24" s="622"/>
      <c r="BN24" s="623"/>
      <c r="BO24" s="663" t="s">
        <v>133</v>
      </c>
      <c r="BP24" s="663"/>
      <c r="BQ24" s="663"/>
      <c r="BR24" s="663"/>
      <c r="BS24" s="664" t="s">
        <v>250</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5086370</v>
      </c>
      <c r="CS24" s="674"/>
      <c r="CT24" s="674"/>
      <c r="CU24" s="674"/>
      <c r="CV24" s="674"/>
      <c r="CW24" s="674"/>
      <c r="CX24" s="674"/>
      <c r="CY24" s="702"/>
      <c r="CZ24" s="703">
        <v>41</v>
      </c>
      <c r="DA24" s="686"/>
      <c r="DB24" s="686"/>
      <c r="DC24" s="705"/>
      <c r="DD24" s="701">
        <v>3380925</v>
      </c>
      <c r="DE24" s="674"/>
      <c r="DF24" s="674"/>
      <c r="DG24" s="674"/>
      <c r="DH24" s="674"/>
      <c r="DI24" s="674"/>
      <c r="DJ24" s="674"/>
      <c r="DK24" s="702"/>
      <c r="DL24" s="701">
        <v>3333419</v>
      </c>
      <c r="DM24" s="674"/>
      <c r="DN24" s="674"/>
      <c r="DO24" s="674"/>
      <c r="DP24" s="674"/>
      <c r="DQ24" s="674"/>
      <c r="DR24" s="674"/>
      <c r="DS24" s="674"/>
      <c r="DT24" s="674"/>
      <c r="DU24" s="674"/>
      <c r="DV24" s="702"/>
      <c r="DW24" s="703">
        <v>46.9</v>
      </c>
      <c r="DX24" s="686"/>
      <c r="DY24" s="686"/>
      <c r="DZ24" s="686"/>
      <c r="EA24" s="686"/>
      <c r="EB24" s="686"/>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7132773</v>
      </c>
      <c r="S25" s="622"/>
      <c r="T25" s="622"/>
      <c r="U25" s="622"/>
      <c r="V25" s="622"/>
      <c r="W25" s="622"/>
      <c r="X25" s="622"/>
      <c r="Y25" s="623"/>
      <c r="Z25" s="663">
        <v>52.9</v>
      </c>
      <c r="AA25" s="663"/>
      <c r="AB25" s="663"/>
      <c r="AC25" s="663"/>
      <c r="AD25" s="664">
        <v>6947629</v>
      </c>
      <c r="AE25" s="664"/>
      <c r="AF25" s="664"/>
      <c r="AG25" s="664"/>
      <c r="AH25" s="664"/>
      <c r="AI25" s="664"/>
      <c r="AJ25" s="664"/>
      <c r="AK25" s="664"/>
      <c r="AL25" s="624">
        <v>99.6</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250</v>
      </c>
      <c r="BH25" s="622"/>
      <c r="BI25" s="622"/>
      <c r="BJ25" s="622"/>
      <c r="BK25" s="622"/>
      <c r="BL25" s="622"/>
      <c r="BM25" s="622"/>
      <c r="BN25" s="623"/>
      <c r="BO25" s="663" t="s">
        <v>180</v>
      </c>
      <c r="BP25" s="663"/>
      <c r="BQ25" s="663"/>
      <c r="BR25" s="663"/>
      <c r="BS25" s="664" t="s">
        <v>250</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2209285</v>
      </c>
      <c r="CS25" s="634"/>
      <c r="CT25" s="634"/>
      <c r="CU25" s="634"/>
      <c r="CV25" s="634"/>
      <c r="CW25" s="634"/>
      <c r="CX25" s="634"/>
      <c r="CY25" s="635"/>
      <c r="CZ25" s="624">
        <v>17.8</v>
      </c>
      <c r="DA25" s="636"/>
      <c r="DB25" s="636"/>
      <c r="DC25" s="637"/>
      <c r="DD25" s="627">
        <v>1900224</v>
      </c>
      <c r="DE25" s="634"/>
      <c r="DF25" s="634"/>
      <c r="DG25" s="634"/>
      <c r="DH25" s="634"/>
      <c r="DI25" s="634"/>
      <c r="DJ25" s="634"/>
      <c r="DK25" s="635"/>
      <c r="DL25" s="627">
        <v>1879909</v>
      </c>
      <c r="DM25" s="634"/>
      <c r="DN25" s="634"/>
      <c r="DO25" s="634"/>
      <c r="DP25" s="634"/>
      <c r="DQ25" s="634"/>
      <c r="DR25" s="634"/>
      <c r="DS25" s="634"/>
      <c r="DT25" s="634"/>
      <c r="DU25" s="634"/>
      <c r="DV25" s="635"/>
      <c r="DW25" s="624">
        <v>26.5</v>
      </c>
      <c r="DX25" s="636"/>
      <c r="DY25" s="636"/>
      <c r="DZ25" s="636"/>
      <c r="EA25" s="636"/>
      <c r="EB25" s="636"/>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v>2051</v>
      </c>
      <c r="S26" s="622"/>
      <c r="T26" s="622"/>
      <c r="U26" s="622"/>
      <c r="V26" s="622"/>
      <c r="W26" s="622"/>
      <c r="X26" s="622"/>
      <c r="Y26" s="623"/>
      <c r="Z26" s="663">
        <v>0</v>
      </c>
      <c r="AA26" s="663"/>
      <c r="AB26" s="663"/>
      <c r="AC26" s="663"/>
      <c r="AD26" s="664">
        <v>2051</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133</v>
      </c>
      <c r="BH26" s="622"/>
      <c r="BI26" s="622"/>
      <c r="BJ26" s="622"/>
      <c r="BK26" s="622"/>
      <c r="BL26" s="622"/>
      <c r="BM26" s="622"/>
      <c r="BN26" s="623"/>
      <c r="BO26" s="663" t="s">
        <v>250</v>
      </c>
      <c r="BP26" s="663"/>
      <c r="BQ26" s="663"/>
      <c r="BR26" s="663"/>
      <c r="BS26" s="664" t="s">
        <v>250</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1306503</v>
      </c>
      <c r="CS26" s="622"/>
      <c r="CT26" s="622"/>
      <c r="CU26" s="622"/>
      <c r="CV26" s="622"/>
      <c r="CW26" s="622"/>
      <c r="CX26" s="622"/>
      <c r="CY26" s="623"/>
      <c r="CZ26" s="624">
        <v>10.5</v>
      </c>
      <c r="DA26" s="636"/>
      <c r="DB26" s="636"/>
      <c r="DC26" s="637"/>
      <c r="DD26" s="627">
        <v>997442</v>
      </c>
      <c r="DE26" s="622"/>
      <c r="DF26" s="622"/>
      <c r="DG26" s="622"/>
      <c r="DH26" s="622"/>
      <c r="DI26" s="622"/>
      <c r="DJ26" s="622"/>
      <c r="DK26" s="623"/>
      <c r="DL26" s="627" t="s">
        <v>180</v>
      </c>
      <c r="DM26" s="622"/>
      <c r="DN26" s="622"/>
      <c r="DO26" s="622"/>
      <c r="DP26" s="622"/>
      <c r="DQ26" s="622"/>
      <c r="DR26" s="622"/>
      <c r="DS26" s="622"/>
      <c r="DT26" s="622"/>
      <c r="DU26" s="622"/>
      <c r="DV26" s="623"/>
      <c r="DW26" s="624" t="s">
        <v>180</v>
      </c>
      <c r="DX26" s="636"/>
      <c r="DY26" s="636"/>
      <c r="DZ26" s="636"/>
      <c r="EA26" s="636"/>
      <c r="EB26" s="636"/>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215159</v>
      </c>
      <c r="S27" s="622"/>
      <c r="T27" s="622"/>
      <c r="U27" s="622"/>
      <c r="V27" s="622"/>
      <c r="W27" s="622"/>
      <c r="X27" s="622"/>
      <c r="Y27" s="623"/>
      <c r="Z27" s="663">
        <v>1.6</v>
      </c>
      <c r="AA27" s="663"/>
      <c r="AB27" s="663"/>
      <c r="AC27" s="663"/>
      <c r="AD27" s="664" t="s">
        <v>180</v>
      </c>
      <c r="AE27" s="664"/>
      <c r="AF27" s="664"/>
      <c r="AG27" s="664"/>
      <c r="AH27" s="664"/>
      <c r="AI27" s="664"/>
      <c r="AJ27" s="664"/>
      <c r="AK27" s="664"/>
      <c r="AL27" s="624" t="s">
        <v>133</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3536636</v>
      </c>
      <c r="BH27" s="622"/>
      <c r="BI27" s="622"/>
      <c r="BJ27" s="622"/>
      <c r="BK27" s="622"/>
      <c r="BL27" s="622"/>
      <c r="BM27" s="622"/>
      <c r="BN27" s="623"/>
      <c r="BO27" s="663">
        <v>100</v>
      </c>
      <c r="BP27" s="663"/>
      <c r="BQ27" s="663"/>
      <c r="BR27" s="663"/>
      <c r="BS27" s="664" t="s">
        <v>133</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1871243</v>
      </c>
      <c r="CS27" s="634"/>
      <c r="CT27" s="634"/>
      <c r="CU27" s="634"/>
      <c r="CV27" s="634"/>
      <c r="CW27" s="634"/>
      <c r="CX27" s="634"/>
      <c r="CY27" s="635"/>
      <c r="CZ27" s="624">
        <v>15.1</v>
      </c>
      <c r="DA27" s="636"/>
      <c r="DB27" s="636"/>
      <c r="DC27" s="637"/>
      <c r="DD27" s="627">
        <v>474859</v>
      </c>
      <c r="DE27" s="634"/>
      <c r="DF27" s="634"/>
      <c r="DG27" s="634"/>
      <c r="DH27" s="634"/>
      <c r="DI27" s="634"/>
      <c r="DJ27" s="634"/>
      <c r="DK27" s="635"/>
      <c r="DL27" s="627">
        <v>453520</v>
      </c>
      <c r="DM27" s="634"/>
      <c r="DN27" s="634"/>
      <c r="DO27" s="634"/>
      <c r="DP27" s="634"/>
      <c r="DQ27" s="634"/>
      <c r="DR27" s="634"/>
      <c r="DS27" s="634"/>
      <c r="DT27" s="634"/>
      <c r="DU27" s="634"/>
      <c r="DV27" s="635"/>
      <c r="DW27" s="624">
        <v>6.4</v>
      </c>
      <c r="DX27" s="636"/>
      <c r="DY27" s="636"/>
      <c r="DZ27" s="636"/>
      <c r="EA27" s="636"/>
      <c r="EB27" s="636"/>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161165</v>
      </c>
      <c r="S28" s="622"/>
      <c r="T28" s="622"/>
      <c r="U28" s="622"/>
      <c r="V28" s="622"/>
      <c r="W28" s="622"/>
      <c r="X28" s="622"/>
      <c r="Y28" s="623"/>
      <c r="Z28" s="663">
        <v>1.2</v>
      </c>
      <c r="AA28" s="663"/>
      <c r="AB28" s="663"/>
      <c r="AC28" s="663"/>
      <c r="AD28" s="664">
        <v>22435</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1005842</v>
      </c>
      <c r="CS28" s="622"/>
      <c r="CT28" s="622"/>
      <c r="CU28" s="622"/>
      <c r="CV28" s="622"/>
      <c r="CW28" s="622"/>
      <c r="CX28" s="622"/>
      <c r="CY28" s="623"/>
      <c r="CZ28" s="624">
        <v>8.1</v>
      </c>
      <c r="DA28" s="636"/>
      <c r="DB28" s="636"/>
      <c r="DC28" s="637"/>
      <c r="DD28" s="627">
        <v>1005842</v>
      </c>
      <c r="DE28" s="622"/>
      <c r="DF28" s="622"/>
      <c r="DG28" s="622"/>
      <c r="DH28" s="622"/>
      <c r="DI28" s="622"/>
      <c r="DJ28" s="622"/>
      <c r="DK28" s="623"/>
      <c r="DL28" s="627">
        <v>999990</v>
      </c>
      <c r="DM28" s="622"/>
      <c r="DN28" s="622"/>
      <c r="DO28" s="622"/>
      <c r="DP28" s="622"/>
      <c r="DQ28" s="622"/>
      <c r="DR28" s="622"/>
      <c r="DS28" s="622"/>
      <c r="DT28" s="622"/>
      <c r="DU28" s="622"/>
      <c r="DV28" s="623"/>
      <c r="DW28" s="624">
        <v>14.1</v>
      </c>
      <c r="DX28" s="636"/>
      <c r="DY28" s="636"/>
      <c r="DZ28" s="636"/>
      <c r="EA28" s="636"/>
      <c r="EB28" s="636"/>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50259</v>
      </c>
      <c r="S29" s="622"/>
      <c r="T29" s="622"/>
      <c r="U29" s="622"/>
      <c r="V29" s="622"/>
      <c r="W29" s="622"/>
      <c r="X29" s="622"/>
      <c r="Y29" s="623"/>
      <c r="Z29" s="663">
        <v>0.4</v>
      </c>
      <c r="AA29" s="663"/>
      <c r="AB29" s="663"/>
      <c r="AC29" s="663"/>
      <c r="AD29" s="664" t="s">
        <v>250</v>
      </c>
      <c r="AE29" s="664"/>
      <c r="AF29" s="664"/>
      <c r="AG29" s="664"/>
      <c r="AH29" s="664"/>
      <c r="AI29" s="664"/>
      <c r="AJ29" s="664"/>
      <c r="AK29" s="664"/>
      <c r="AL29" s="624" t="s">
        <v>133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72</v>
      </c>
      <c r="CG29" s="619"/>
      <c r="CH29" s="619"/>
      <c r="CI29" s="619"/>
      <c r="CJ29" s="619"/>
      <c r="CK29" s="619"/>
      <c r="CL29" s="619"/>
      <c r="CM29" s="619"/>
      <c r="CN29" s="619"/>
      <c r="CO29" s="619"/>
      <c r="CP29" s="619"/>
      <c r="CQ29" s="620"/>
      <c r="CR29" s="621">
        <v>1005842</v>
      </c>
      <c r="CS29" s="634"/>
      <c r="CT29" s="634"/>
      <c r="CU29" s="634"/>
      <c r="CV29" s="634"/>
      <c r="CW29" s="634"/>
      <c r="CX29" s="634"/>
      <c r="CY29" s="635"/>
      <c r="CZ29" s="624">
        <v>8.1</v>
      </c>
      <c r="DA29" s="636"/>
      <c r="DB29" s="636"/>
      <c r="DC29" s="637"/>
      <c r="DD29" s="627">
        <v>1005842</v>
      </c>
      <c r="DE29" s="634"/>
      <c r="DF29" s="634"/>
      <c r="DG29" s="634"/>
      <c r="DH29" s="634"/>
      <c r="DI29" s="634"/>
      <c r="DJ29" s="634"/>
      <c r="DK29" s="635"/>
      <c r="DL29" s="627">
        <v>999990</v>
      </c>
      <c r="DM29" s="634"/>
      <c r="DN29" s="634"/>
      <c r="DO29" s="634"/>
      <c r="DP29" s="634"/>
      <c r="DQ29" s="634"/>
      <c r="DR29" s="634"/>
      <c r="DS29" s="634"/>
      <c r="DT29" s="634"/>
      <c r="DU29" s="634"/>
      <c r="DV29" s="635"/>
      <c r="DW29" s="624">
        <v>14.1</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1666668</v>
      </c>
      <c r="S30" s="622"/>
      <c r="T30" s="622"/>
      <c r="U30" s="622"/>
      <c r="V30" s="622"/>
      <c r="W30" s="622"/>
      <c r="X30" s="622"/>
      <c r="Y30" s="623"/>
      <c r="Z30" s="663">
        <v>12.4</v>
      </c>
      <c r="AA30" s="663"/>
      <c r="AB30" s="663"/>
      <c r="AC30" s="663"/>
      <c r="AD30" s="664" t="s">
        <v>180</v>
      </c>
      <c r="AE30" s="664"/>
      <c r="AF30" s="664"/>
      <c r="AG30" s="664"/>
      <c r="AH30" s="664"/>
      <c r="AI30" s="664"/>
      <c r="AJ30" s="664"/>
      <c r="AK30" s="664"/>
      <c r="AL30" s="624" t="s">
        <v>180</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968112</v>
      </c>
      <c r="CS30" s="622"/>
      <c r="CT30" s="622"/>
      <c r="CU30" s="622"/>
      <c r="CV30" s="622"/>
      <c r="CW30" s="622"/>
      <c r="CX30" s="622"/>
      <c r="CY30" s="623"/>
      <c r="CZ30" s="624">
        <v>7.8</v>
      </c>
      <c r="DA30" s="636"/>
      <c r="DB30" s="636"/>
      <c r="DC30" s="637"/>
      <c r="DD30" s="627">
        <v>968112</v>
      </c>
      <c r="DE30" s="622"/>
      <c r="DF30" s="622"/>
      <c r="DG30" s="622"/>
      <c r="DH30" s="622"/>
      <c r="DI30" s="622"/>
      <c r="DJ30" s="622"/>
      <c r="DK30" s="623"/>
      <c r="DL30" s="627">
        <v>962260</v>
      </c>
      <c r="DM30" s="622"/>
      <c r="DN30" s="622"/>
      <c r="DO30" s="622"/>
      <c r="DP30" s="622"/>
      <c r="DQ30" s="622"/>
      <c r="DR30" s="622"/>
      <c r="DS30" s="622"/>
      <c r="DT30" s="622"/>
      <c r="DU30" s="622"/>
      <c r="DV30" s="623"/>
      <c r="DW30" s="624">
        <v>13.5</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133</v>
      </c>
      <c r="S31" s="622"/>
      <c r="T31" s="622"/>
      <c r="U31" s="622"/>
      <c r="V31" s="622"/>
      <c r="W31" s="622"/>
      <c r="X31" s="622"/>
      <c r="Y31" s="623"/>
      <c r="Z31" s="663" t="s">
        <v>133</v>
      </c>
      <c r="AA31" s="663"/>
      <c r="AB31" s="663"/>
      <c r="AC31" s="663"/>
      <c r="AD31" s="664" t="s">
        <v>133</v>
      </c>
      <c r="AE31" s="664"/>
      <c r="AF31" s="664"/>
      <c r="AG31" s="664"/>
      <c r="AH31" s="664"/>
      <c r="AI31" s="664"/>
      <c r="AJ31" s="664"/>
      <c r="AK31" s="664"/>
      <c r="AL31" s="624" t="s">
        <v>180</v>
      </c>
      <c r="AM31" s="625"/>
      <c r="AN31" s="625"/>
      <c r="AO31" s="665"/>
      <c r="AP31" s="691" t="s">
        <v>314</v>
      </c>
      <c r="AQ31" s="692"/>
      <c r="AR31" s="692"/>
      <c r="AS31" s="692"/>
      <c r="AT31" s="693" t="s">
        <v>315</v>
      </c>
      <c r="AU31" s="218"/>
      <c r="AV31" s="218"/>
      <c r="AW31" s="218"/>
      <c r="AX31" s="676" t="s">
        <v>189</v>
      </c>
      <c r="AY31" s="677"/>
      <c r="AZ31" s="677"/>
      <c r="BA31" s="677"/>
      <c r="BB31" s="677"/>
      <c r="BC31" s="677"/>
      <c r="BD31" s="677"/>
      <c r="BE31" s="677"/>
      <c r="BF31" s="678"/>
      <c r="BG31" s="684">
        <v>99</v>
      </c>
      <c r="BH31" s="685"/>
      <c r="BI31" s="685"/>
      <c r="BJ31" s="685"/>
      <c r="BK31" s="685"/>
      <c r="BL31" s="685"/>
      <c r="BM31" s="686">
        <v>95</v>
      </c>
      <c r="BN31" s="685"/>
      <c r="BO31" s="685"/>
      <c r="BP31" s="685"/>
      <c r="BQ31" s="687"/>
      <c r="BR31" s="684">
        <v>99</v>
      </c>
      <c r="BS31" s="685"/>
      <c r="BT31" s="685"/>
      <c r="BU31" s="685"/>
      <c r="BV31" s="685"/>
      <c r="BW31" s="685"/>
      <c r="BX31" s="686">
        <v>94.4</v>
      </c>
      <c r="BY31" s="685"/>
      <c r="BZ31" s="685"/>
      <c r="CA31" s="685"/>
      <c r="CB31" s="687"/>
      <c r="CD31" s="642"/>
      <c r="CE31" s="643"/>
      <c r="CF31" s="618" t="s">
        <v>316</v>
      </c>
      <c r="CG31" s="619"/>
      <c r="CH31" s="619"/>
      <c r="CI31" s="619"/>
      <c r="CJ31" s="619"/>
      <c r="CK31" s="619"/>
      <c r="CL31" s="619"/>
      <c r="CM31" s="619"/>
      <c r="CN31" s="619"/>
      <c r="CO31" s="619"/>
      <c r="CP31" s="619"/>
      <c r="CQ31" s="620"/>
      <c r="CR31" s="621">
        <v>37730</v>
      </c>
      <c r="CS31" s="634"/>
      <c r="CT31" s="634"/>
      <c r="CU31" s="634"/>
      <c r="CV31" s="634"/>
      <c r="CW31" s="634"/>
      <c r="CX31" s="634"/>
      <c r="CY31" s="635"/>
      <c r="CZ31" s="624">
        <v>0.3</v>
      </c>
      <c r="DA31" s="636"/>
      <c r="DB31" s="636"/>
      <c r="DC31" s="637"/>
      <c r="DD31" s="627">
        <v>37730</v>
      </c>
      <c r="DE31" s="634"/>
      <c r="DF31" s="634"/>
      <c r="DG31" s="634"/>
      <c r="DH31" s="634"/>
      <c r="DI31" s="634"/>
      <c r="DJ31" s="634"/>
      <c r="DK31" s="635"/>
      <c r="DL31" s="627">
        <v>37730</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887165</v>
      </c>
      <c r="S32" s="622"/>
      <c r="T32" s="622"/>
      <c r="U32" s="622"/>
      <c r="V32" s="622"/>
      <c r="W32" s="622"/>
      <c r="X32" s="622"/>
      <c r="Y32" s="623"/>
      <c r="Z32" s="663">
        <v>6.6</v>
      </c>
      <c r="AA32" s="663"/>
      <c r="AB32" s="663"/>
      <c r="AC32" s="663"/>
      <c r="AD32" s="664" t="s">
        <v>180</v>
      </c>
      <c r="AE32" s="664"/>
      <c r="AF32" s="664"/>
      <c r="AG32" s="664"/>
      <c r="AH32" s="664"/>
      <c r="AI32" s="664"/>
      <c r="AJ32" s="664"/>
      <c r="AK32" s="664"/>
      <c r="AL32" s="624" t="s">
        <v>180</v>
      </c>
      <c r="AM32" s="625"/>
      <c r="AN32" s="625"/>
      <c r="AO32" s="665"/>
      <c r="AP32" s="666"/>
      <c r="AQ32" s="667"/>
      <c r="AR32" s="667"/>
      <c r="AS32" s="667"/>
      <c r="AT32" s="694"/>
      <c r="AU32" s="214" t="s">
        <v>318</v>
      </c>
      <c r="AX32" s="618" t="s">
        <v>319</v>
      </c>
      <c r="AY32" s="619"/>
      <c r="AZ32" s="619"/>
      <c r="BA32" s="619"/>
      <c r="BB32" s="619"/>
      <c r="BC32" s="619"/>
      <c r="BD32" s="619"/>
      <c r="BE32" s="619"/>
      <c r="BF32" s="620"/>
      <c r="BG32" s="683">
        <v>99</v>
      </c>
      <c r="BH32" s="634"/>
      <c r="BI32" s="634"/>
      <c r="BJ32" s="634"/>
      <c r="BK32" s="634"/>
      <c r="BL32" s="634"/>
      <c r="BM32" s="625">
        <v>96.3</v>
      </c>
      <c r="BN32" s="634"/>
      <c r="BO32" s="634"/>
      <c r="BP32" s="634"/>
      <c r="BQ32" s="661"/>
      <c r="BR32" s="683">
        <v>98.9</v>
      </c>
      <c r="BS32" s="634"/>
      <c r="BT32" s="634"/>
      <c r="BU32" s="634"/>
      <c r="BV32" s="634"/>
      <c r="BW32" s="634"/>
      <c r="BX32" s="625">
        <v>95.9</v>
      </c>
      <c r="BY32" s="634"/>
      <c r="BZ32" s="634"/>
      <c r="CA32" s="634"/>
      <c r="CB32" s="661"/>
      <c r="CD32" s="644"/>
      <c r="CE32" s="645"/>
      <c r="CF32" s="618" t="s">
        <v>320</v>
      </c>
      <c r="CG32" s="619"/>
      <c r="CH32" s="619"/>
      <c r="CI32" s="619"/>
      <c r="CJ32" s="619"/>
      <c r="CK32" s="619"/>
      <c r="CL32" s="619"/>
      <c r="CM32" s="619"/>
      <c r="CN32" s="619"/>
      <c r="CO32" s="619"/>
      <c r="CP32" s="619"/>
      <c r="CQ32" s="620"/>
      <c r="CR32" s="621" t="s">
        <v>250</v>
      </c>
      <c r="CS32" s="622"/>
      <c r="CT32" s="622"/>
      <c r="CU32" s="622"/>
      <c r="CV32" s="622"/>
      <c r="CW32" s="622"/>
      <c r="CX32" s="622"/>
      <c r="CY32" s="623"/>
      <c r="CZ32" s="624" t="s">
        <v>180</v>
      </c>
      <c r="DA32" s="636"/>
      <c r="DB32" s="636"/>
      <c r="DC32" s="637"/>
      <c r="DD32" s="627" t="s">
        <v>180</v>
      </c>
      <c r="DE32" s="622"/>
      <c r="DF32" s="622"/>
      <c r="DG32" s="622"/>
      <c r="DH32" s="622"/>
      <c r="DI32" s="622"/>
      <c r="DJ32" s="622"/>
      <c r="DK32" s="623"/>
      <c r="DL32" s="627" t="s">
        <v>133</v>
      </c>
      <c r="DM32" s="622"/>
      <c r="DN32" s="622"/>
      <c r="DO32" s="622"/>
      <c r="DP32" s="622"/>
      <c r="DQ32" s="622"/>
      <c r="DR32" s="622"/>
      <c r="DS32" s="622"/>
      <c r="DT32" s="622"/>
      <c r="DU32" s="622"/>
      <c r="DV32" s="623"/>
      <c r="DW32" s="624" t="s">
        <v>133</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32966</v>
      </c>
      <c r="S33" s="622"/>
      <c r="T33" s="622"/>
      <c r="U33" s="622"/>
      <c r="V33" s="622"/>
      <c r="W33" s="622"/>
      <c r="X33" s="622"/>
      <c r="Y33" s="623"/>
      <c r="Z33" s="663">
        <v>0.2</v>
      </c>
      <c r="AA33" s="663"/>
      <c r="AB33" s="663"/>
      <c r="AC33" s="663"/>
      <c r="AD33" s="664">
        <v>25</v>
      </c>
      <c r="AE33" s="664"/>
      <c r="AF33" s="664"/>
      <c r="AG33" s="664"/>
      <c r="AH33" s="664"/>
      <c r="AI33" s="664"/>
      <c r="AJ33" s="664"/>
      <c r="AK33" s="664"/>
      <c r="AL33" s="624">
        <v>0</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98.9</v>
      </c>
      <c r="BH33" s="606"/>
      <c r="BI33" s="606"/>
      <c r="BJ33" s="606"/>
      <c r="BK33" s="606"/>
      <c r="BL33" s="606"/>
      <c r="BM33" s="656">
        <v>93.5</v>
      </c>
      <c r="BN33" s="606"/>
      <c r="BO33" s="606"/>
      <c r="BP33" s="606"/>
      <c r="BQ33" s="650"/>
      <c r="BR33" s="682">
        <v>98.9</v>
      </c>
      <c r="BS33" s="606"/>
      <c r="BT33" s="606"/>
      <c r="BU33" s="606"/>
      <c r="BV33" s="606"/>
      <c r="BW33" s="606"/>
      <c r="BX33" s="656">
        <v>92.7</v>
      </c>
      <c r="BY33" s="606"/>
      <c r="BZ33" s="606"/>
      <c r="CA33" s="606"/>
      <c r="CB33" s="650"/>
      <c r="CD33" s="618" t="s">
        <v>323</v>
      </c>
      <c r="CE33" s="619"/>
      <c r="CF33" s="619"/>
      <c r="CG33" s="619"/>
      <c r="CH33" s="619"/>
      <c r="CI33" s="619"/>
      <c r="CJ33" s="619"/>
      <c r="CK33" s="619"/>
      <c r="CL33" s="619"/>
      <c r="CM33" s="619"/>
      <c r="CN33" s="619"/>
      <c r="CO33" s="619"/>
      <c r="CP33" s="619"/>
      <c r="CQ33" s="620"/>
      <c r="CR33" s="621">
        <v>6615495</v>
      </c>
      <c r="CS33" s="634"/>
      <c r="CT33" s="634"/>
      <c r="CU33" s="634"/>
      <c r="CV33" s="634"/>
      <c r="CW33" s="634"/>
      <c r="CX33" s="634"/>
      <c r="CY33" s="635"/>
      <c r="CZ33" s="624">
        <v>53.4</v>
      </c>
      <c r="DA33" s="636"/>
      <c r="DB33" s="636"/>
      <c r="DC33" s="637"/>
      <c r="DD33" s="627">
        <v>5200415</v>
      </c>
      <c r="DE33" s="634"/>
      <c r="DF33" s="634"/>
      <c r="DG33" s="634"/>
      <c r="DH33" s="634"/>
      <c r="DI33" s="634"/>
      <c r="DJ33" s="634"/>
      <c r="DK33" s="635"/>
      <c r="DL33" s="627">
        <v>2757867</v>
      </c>
      <c r="DM33" s="634"/>
      <c r="DN33" s="634"/>
      <c r="DO33" s="634"/>
      <c r="DP33" s="634"/>
      <c r="DQ33" s="634"/>
      <c r="DR33" s="634"/>
      <c r="DS33" s="634"/>
      <c r="DT33" s="634"/>
      <c r="DU33" s="634"/>
      <c r="DV33" s="635"/>
      <c r="DW33" s="624">
        <v>38.799999999999997</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1131883</v>
      </c>
      <c r="S34" s="622"/>
      <c r="T34" s="622"/>
      <c r="U34" s="622"/>
      <c r="V34" s="622"/>
      <c r="W34" s="622"/>
      <c r="X34" s="622"/>
      <c r="Y34" s="623"/>
      <c r="Z34" s="663">
        <v>8.4</v>
      </c>
      <c r="AA34" s="663"/>
      <c r="AB34" s="663"/>
      <c r="AC34" s="663"/>
      <c r="AD34" s="664" t="s">
        <v>133</v>
      </c>
      <c r="AE34" s="664"/>
      <c r="AF34" s="664"/>
      <c r="AG34" s="664"/>
      <c r="AH34" s="664"/>
      <c r="AI34" s="664"/>
      <c r="AJ34" s="664"/>
      <c r="AK34" s="664"/>
      <c r="AL34" s="624" t="s">
        <v>250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2371797</v>
      </c>
      <c r="CS34" s="622"/>
      <c r="CT34" s="622"/>
      <c r="CU34" s="622"/>
      <c r="CV34" s="622"/>
      <c r="CW34" s="622"/>
      <c r="CX34" s="622"/>
      <c r="CY34" s="623"/>
      <c r="CZ34" s="624">
        <v>19.100000000000001</v>
      </c>
      <c r="DA34" s="636"/>
      <c r="DB34" s="636"/>
      <c r="DC34" s="637"/>
      <c r="DD34" s="627">
        <v>1646092</v>
      </c>
      <c r="DE34" s="622"/>
      <c r="DF34" s="622"/>
      <c r="DG34" s="622"/>
      <c r="DH34" s="622"/>
      <c r="DI34" s="622"/>
      <c r="DJ34" s="622"/>
      <c r="DK34" s="623"/>
      <c r="DL34" s="627">
        <v>934991</v>
      </c>
      <c r="DM34" s="622"/>
      <c r="DN34" s="622"/>
      <c r="DO34" s="622"/>
      <c r="DP34" s="622"/>
      <c r="DQ34" s="622"/>
      <c r="DR34" s="622"/>
      <c r="DS34" s="622"/>
      <c r="DT34" s="622"/>
      <c r="DU34" s="622"/>
      <c r="DV34" s="623"/>
      <c r="DW34" s="624">
        <v>13.2</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511223</v>
      </c>
      <c r="S35" s="622"/>
      <c r="T35" s="622"/>
      <c r="U35" s="622"/>
      <c r="V35" s="622"/>
      <c r="W35" s="622"/>
      <c r="X35" s="622"/>
      <c r="Y35" s="623"/>
      <c r="Z35" s="663">
        <v>3.8</v>
      </c>
      <c r="AA35" s="663"/>
      <c r="AB35" s="663"/>
      <c r="AC35" s="663"/>
      <c r="AD35" s="664" t="s">
        <v>133</v>
      </c>
      <c r="AE35" s="664"/>
      <c r="AF35" s="664"/>
      <c r="AG35" s="664"/>
      <c r="AH35" s="664"/>
      <c r="AI35" s="664"/>
      <c r="AJ35" s="664"/>
      <c r="AK35" s="664"/>
      <c r="AL35" s="624" t="s">
        <v>180</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60047</v>
      </c>
      <c r="CS35" s="634"/>
      <c r="CT35" s="634"/>
      <c r="CU35" s="634"/>
      <c r="CV35" s="634"/>
      <c r="CW35" s="634"/>
      <c r="CX35" s="634"/>
      <c r="CY35" s="635"/>
      <c r="CZ35" s="624">
        <v>0.5</v>
      </c>
      <c r="DA35" s="636"/>
      <c r="DB35" s="636"/>
      <c r="DC35" s="637"/>
      <c r="DD35" s="627">
        <v>36031</v>
      </c>
      <c r="DE35" s="634"/>
      <c r="DF35" s="634"/>
      <c r="DG35" s="634"/>
      <c r="DH35" s="634"/>
      <c r="DI35" s="634"/>
      <c r="DJ35" s="634"/>
      <c r="DK35" s="635"/>
      <c r="DL35" s="627">
        <v>35939</v>
      </c>
      <c r="DM35" s="634"/>
      <c r="DN35" s="634"/>
      <c r="DO35" s="634"/>
      <c r="DP35" s="634"/>
      <c r="DQ35" s="634"/>
      <c r="DR35" s="634"/>
      <c r="DS35" s="634"/>
      <c r="DT35" s="634"/>
      <c r="DU35" s="634"/>
      <c r="DV35" s="635"/>
      <c r="DW35" s="624">
        <v>0.5</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1188182</v>
      </c>
      <c r="S36" s="622"/>
      <c r="T36" s="622"/>
      <c r="U36" s="622"/>
      <c r="V36" s="622"/>
      <c r="W36" s="622"/>
      <c r="X36" s="622"/>
      <c r="Y36" s="623"/>
      <c r="Z36" s="663">
        <v>8.8000000000000007</v>
      </c>
      <c r="AA36" s="663"/>
      <c r="AB36" s="663"/>
      <c r="AC36" s="663"/>
      <c r="AD36" s="664" t="s">
        <v>133</v>
      </c>
      <c r="AE36" s="664"/>
      <c r="AF36" s="664"/>
      <c r="AG36" s="664"/>
      <c r="AH36" s="664"/>
      <c r="AI36" s="664"/>
      <c r="AJ36" s="664"/>
      <c r="AK36" s="664"/>
      <c r="AL36" s="624" t="s">
        <v>250</v>
      </c>
      <c r="AM36" s="625"/>
      <c r="AN36" s="625"/>
      <c r="AO36" s="665"/>
      <c r="AP36" s="222"/>
      <c r="AQ36" s="670" t="s">
        <v>331</v>
      </c>
      <c r="AR36" s="671"/>
      <c r="AS36" s="671"/>
      <c r="AT36" s="671"/>
      <c r="AU36" s="671"/>
      <c r="AV36" s="671"/>
      <c r="AW36" s="671"/>
      <c r="AX36" s="671"/>
      <c r="AY36" s="672"/>
      <c r="AZ36" s="673">
        <v>1417908</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641243</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1781731</v>
      </c>
      <c r="CS36" s="622"/>
      <c r="CT36" s="622"/>
      <c r="CU36" s="622"/>
      <c r="CV36" s="622"/>
      <c r="CW36" s="622"/>
      <c r="CX36" s="622"/>
      <c r="CY36" s="623"/>
      <c r="CZ36" s="624">
        <v>14.4</v>
      </c>
      <c r="DA36" s="636"/>
      <c r="DB36" s="636"/>
      <c r="DC36" s="637"/>
      <c r="DD36" s="627">
        <v>1347109</v>
      </c>
      <c r="DE36" s="622"/>
      <c r="DF36" s="622"/>
      <c r="DG36" s="622"/>
      <c r="DH36" s="622"/>
      <c r="DI36" s="622"/>
      <c r="DJ36" s="622"/>
      <c r="DK36" s="623"/>
      <c r="DL36" s="627">
        <v>928763</v>
      </c>
      <c r="DM36" s="622"/>
      <c r="DN36" s="622"/>
      <c r="DO36" s="622"/>
      <c r="DP36" s="622"/>
      <c r="DQ36" s="622"/>
      <c r="DR36" s="622"/>
      <c r="DS36" s="622"/>
      <c r="DT36" s="622"/>
      <c r="DU36" s="622"/>
      <c r="DV36" s="623"/>
      <c r="DW36" s="624">
        <v>13.1</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165257</v>
      </c>
      <c r="S37" s="622"/>
      <c r="T37" s="622"/>
      <c r="U37" s="622"/>
      <c r="V37" s="622"/>
      <c r="W37" s="622"/>
      <c r="X37" s="622"/>
      <c r="Y37" s="623"/>
      <c r="Z37" s="663">
        <v>1.2</v>
      </c>
      <c r="AA37" s="663"/>
      <c r="AB37" s="663"/>
      <c r="AC37" s="663"/>
      <c r="AD37" s="664">
        <v>25</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254056</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618406</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572181</v>
      </c>
      <c r="CS37" s="634"/>
      <c r="CT37" s="634"/>
      <c r="CU37" s="634"/>
      <c r="CV37" s="634"/>
      <c r="CW37" s="634"/>
      <c r="CX37" s="634"/>
      <c r="CY37" s="635"/>
      <c r="CZ37" s="624">
        <v>4.5999999999999996</v>
      </c>
      <c r="DA37" s="636"/>
      <c r="DB37" s="636"/>
      <c r="DC37" s="637"/>
      <c r="DD37" s="627">
        <v>571508</v>
      </c>
      <c r="DE37" s="634"/>
      <c r="DF37" s="634"/>
      <c r="DG37" s="634"/>
      <c r="DH37" s="634"/>
      <c r="DI37" s="634"/>
      <c r="DJ37" s="634"/>
      <c r="DK37" s="635"/>
      <c r="DL37" s="627">
        <v>571508</v>
      </c>
      <c r="DM37" s="634"/>
      <c r="DN37" s="634"/>
      <c r="DO37" s="634"/>
      <c r="DP37" s="634"/>
      <c r="DQ37" s="634"/>
      <c r="DR37" s="634"/>
      <c r="DS37" s="634"/>
      <c r="DT37" s="634"/>
      <c r="DU37" s="634"/>
      <c r="DV37" s="635"/>
      <c r="DW37" s="624">
        <v>8</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332282</v>
      </c>
      <c r="S38" s="622"/>
      <c r="T38" s="622"/>
      <c r="U38" s="622"/>
      <c r="V38" s="622"/>
      <c r="W38" s="622"/>
      <c r="X38" s="622"/>
      <c r="Y38" s="623"/>
      <c r="Z38" s="663">
        <v>2.5</v>
      </c>
      <c r="AA38" s="663"/>
      <c r="AB38" s="663"/>
      <c r="AC38" s="663"/>
      <c r="AD38" s="664" t="s">
        <v>180</v>
      </c>
      <c r="AE38" s="664"/>
      <c r="AF38" s="664"/>
      <c r="AG38" s="664"/>
      <c r="AH38" s="664"/>
      <c r="AI38" s="664"/>
      <c r="AJ38" s="664"/>
      <c r="AK38" s="664"/>
      <c r="AL38" s="624" t="s">
        <v>133</v>
      </c>
      <c r="AM38" s="625"/>
      <c r="AN38" s="625"/>
      <c r="AO38" s="665"/>
      <c r="AQ38" s="658" t="s">
        <v>339</v>
      </c>
      <c r="AR38" s="659"/>
      <c r="AS38" s="659"/>
      <c r="AT38" s="659"/>
      <c r="AU38" s="659"/>
      <c r="AV38" s="659"/>
      <c r="AW38" s="659"/>
      <c r="AX38" s="659"/>
      <c r="AY38" s="660"/>
      <c r="AZ38" s="621">
        <v>97713</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3610</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1179376</v>
      </c>
      <c r="CS38" s="622"/>
      <c r="CT38" s="622"/>
      <c r="CU38" s="622"/>
      <c r="CV38" s="622"/>
      <c r="CW38" s="622"/>
      <c r="CX38" s="622"/>
      <c r="CY38" s="623"/>
      <c r="CZ38" s="624">
        <v>9.5</v>
      </c>
      <c r="DA38" s="636"/>
      <c r="DB38" s="636"/>
      <c r="DC38" s="637"/>
      <c r="DD38" s="627">
        <v>977556</v>
      </c>
      <c r="DE38" s="622"/>
      <c r="DF38" s="622"/>
      <c r="DG38" s="622"/>
      <c r="DH38" s="622"/>
      <c r="DI38" s="622"/>
      <c r="DJ38" s="622"/>
      <c r="DK38" s="623"/>
      <c r="DL38" s="627">
        <v>858174</v>
      </c>
      <c r="DM38" s="622"/>
      <c r="DN38" s="622"/>
      <c r="DO38" s="622"/>
      <c r="DP38" s="622"/>
      <c r="DQ38" s="622"/>
      <c r="DR38" s="622"/>
      <c r="DS38" s="622"/>
      <c r="DT38" s="622"/>
      <c r="DU38" s="622"/>
      <c r="DV38" s="623"/>
      <c r="DW38" s="624">
        <v>12.1</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63" t="s">
        <v>133</v>
      </c>
      <c r="AA39" s="663"/>
      <c r="AB39" s="663"/>
      <c r="AC39" s="663"/>
      <c r="AD39" s="664" t="s">
        <v>180</v>
      </c>
      <c r="AE39" s="664"/>
      <c r="AF39" s="664"/>
      <c r="AG39" s="664"/>
      <c r="AH39" s="664"/>
      <c r="AI39" s="664"/>
      <c r="AJ39" s="664"/>
      <c r="AK39" s="664"/>
      <c r="AL39" s="624" t="s">
        <v>180</v>
      </c>
      <c r="AM39" s="625"/>
      <c r="AN39" s="625"/>
      <c r="AO39" s="665"/>
      <c r="AQ39" s="658" t="s">
        <v>343</v>
      </c>
      <c r="AR39" s="659"/>
      <c r="AS39" s="659"/>
      <c r="AT39" s="659"/>
      <c r="AU39" s="659"/>
      <c r="AV39" s="659"/>
      <c r="AW39" s="659"/>
      <c r="AX39" s="659"/>
      <c r="AY39" s="660"/>
      <c r="AZ39" s="621">
        <v>5960</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5697</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1222544</v>
      </c>
      <c r="CS39" s="634"/>
      <c r="CT39" s="634"/>
      <c r="CU39" s="634"/>
      <c r="CV39" s="634"/>
      <c r="CW39" s="634"/>
      <c r="CX39" s="634"/>
      <c r="CY39" s="635"/>
      <c r="CZ39" s="624">
        <v>9.9</v>
      </c>
      <c r="DA39" s="636"/>
      <c r="DB39" s="636"/>
      <c r="DC39" s="637"/>
      <c r="DD39" s="627">
        <v>1193627</v>
      </c>
      <c r="DE39" s="634"/>
      <c r="DF39" s="634"/>
      <c r="DG39" s="634"/>
      <c r="DH39" s="634"/>
      <c r="DI39" s="634"/>
      <c r="DJ39" s="634"/>
      <c r="DK39" s="635"/>
      <c r="DL39" s="627" t="s">
        <v>180</v>
      </c>
      <c r="DM39" s="634"/>
      <c r="DN39" s="634"/>
      <c r="DO39" s="634"/>
      <c r="DP39" s="634"/>
      <c r="DQ39" s="634"/>
      <c r="DR39" s="634"/>
      <c r="DS39" s="634"/>
      <c r="DT39" s="634"/>
      <c r="DU39" s="634"/>
      <c r="DV39" s="635"/>
      <c r="DW39" s="624" t="s">
        <v>180</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133882</v>
      </c>
      <c r="S40" s="622"/>
      <c r="T40" s="622"/>
      <c r="U40" s="622"/>
      <c r="V40" s="622"/>
      <c r="W40" s="622"/>
      <c r="X40" s="622"/>
      <c r="Y40" s="623"/>
      <c r="Z40" s="663">
        <v>1</v>
      </c>
      <c r="AA40" s="663"/>
      <c r="AB40" s="663"/>
      <c r="AC40" s="663"/>
      <c r="AD40" s="664" t="s">
        <v>133</v>
      </c>
      <c r="AE40" s="664"/>
      <c r="AF40" s="664"/>
      <c r="AG40" s="664"/>
      <c r="AH40" s="664"/>
      <c r="AI40" s="664"/>
      <c r="AJ40" s="664"/>
      <c r="AK40" s="664"/>
      <c r="AL40" s="624" t="s">
        <v>180</v>
      </c>
      <c r="AM40" s="625"/>
      <c r="AN40" s="625"/>
      <c r="AO40" s="665"/>
      <c r="AQ40" s="658" t="s">
        <v>347</v>
      </c>
      <c r="AR40" s="659"/>
      <c r="AS40" s="659"/>
      <c r="AT40" s="659"/>
      <c r="AU40" s="659"/>
      <c r="AV40" s="659"/>
      <c r="AW40" s="659"/>
      <c r="AX40" s="659"/>
      <c r="AY40" s="660"/>
      <c r="AZ40" s="621" t="s">
        <v>250</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111</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t="s">
        <v>250</v>
      </c>
      <c r="CS40" s="622"/>
      <c r="CT40" s="622"/>
      <c r="CU40" s="622"/>
      <c r="CV40" s="622"/>
      <c r="CW40" s="622"/>
      <c r="CX40" s="622"/>
      <c r="CY40" s="623"/>
      <c r="CZ40" s="624" t="s">
        <v>180</v>
      </c>
      <c r="DA40" s="636"/>
      <c r="DB40" s="636"/>
      <c r="DC40" s="637"/>
      <c r="DD40" s="627" t="s">
        <v>180</v>
      </c>
      <c r="DE40" s="622"/>
      <c r="DF40" s="622"/>
      <c r="DG40" s="622"/>
      <c r="DH40" s="622"/>
      <c r="DI40" s="622"/>
      <c r="DJ40" s="622"/>
      <c r="DK40" s="623"/>
      <c r="DL40" s="627" t="s">
        <v>250</v>
      </c>
      <c r="DM40" s="622"/>
      <c r="DN40" s="622"/>
      <c r="DO40" s="622"/>
      <c r="DP40" s="622"/>
      <c r="DQ40" s="622"/>
      <c r="DR40" s="622"/>
      <c r="DS40" s="622"/>
      <c r="DT40" s="622"/>
      <c r="DU40" s="622"/>
      <c r="DV40" s="623"/>
      <c r="DW40" s="624" t="s">
        <v>133</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13477033</v>
      </c>
      <c r="S41" s="649"/>
      <c r="T41" s="649"/>
      <c r="U41" s="649"/>
      <c r="V41" s="649"/>
      <c r="W41" s="649"/>
      <c r="X41" s="649"/>
      <c r="Y41" s="653"/>
      <c r="Z41" s="654">
        <v>100</v>
      </c>
      <c r="AA41" s="654"/>
      <c r="AB41" s="654"/>
      <c r="AC41" s="654"/>
      <c r="AD41" s="655">
        <v>6972165</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231083</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133</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180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829096</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409</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695096</v>
      </c>
      <c r="CS42" s="634"/>
      <c r="CT42" s="634"/>
      <c r="CU42" s="634"/>
      <c r="CV42" s="634"/>
      <c r="CW42" s="634"/>
      <c r="CX42" s="634"/>
      <c r="CY42" s="635"/>
      <c r="CZ42" s="624">
        <v>5.6</v>
      </c>
      <c r="DA42" s="636"/>
      <c r="DB42" s="636"/>
      <c r="DC42" s="637"/>
      <c r="DD42" s="627">
        <v>258299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10514</v>
      </c>
      <c r="CS43" s="634"/>
      <c r="CT43" s="634"/>
      <c r="CU43" s="634"/>
      <c r="CV43" s="634"/>
      <c r="CW43" s="634"/>
      <c r="CX43" s="634"/>
      <c r="CY43" s="635"/>
      <c r="CZ43" s="624">
        <v>0.1</v>
      </c>
      <c r="DA43" s="636"/>
      <c r="DB43" s="636"/>
      <c r="DC43" s="637"/>
      <c r="DD43" s="627">
        <v>10514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695096</v>
      </c>
      <c r="CS44" s="622"/>
      <c r="CT44" s="622"/>
      <c r="CU44" s="622"/>
      <c r="CV44" s="622"/>
      <c r="CW44" s="622"/>
      <c r="CX44" s="622"/>
      <c r="CY44" s="623"/>
      <c r="CZ44" s="624">
        <v>5.6</v>
      </c>
      <c r="DA44" s="625"/>
      <c r="DB44" s="625"/>
      <c r="DC44" s="626"/>
      <c r="DD44" s="627">
        <v>258299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197651</v>
      </c>
      <c r="CS45" s="634"/>
      <c r="CT45" s="634"/>
      <c r="CU45" s="634"/>
      <c r="CV45" s="634"/>
      <c r="CW45" s="634"/>
      <c r="CX45" s="634"/>
      <c r="CY45" s="635"/>
      <c r="CZ45" s="624">
        <v>1.6</v>
      </c>
      <c r="DA45" s="636"/>
      <c r="DB45" s="636"/>
      <c r="DC45" s="637"/>
      <c r="DD45" s="627">
        <v>32272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454626</v>
      </c>
      <c r="CS46" s="622"/>
      <c r="CT46" s="622"/>
      <c r="CU46" s="622"/>
      <c r="CV46" s="622"/>
      <c r="CW46" s="622"/>
      <c r="CX46" s="622"/>
      <c r="CY46" s="623"/>
      <c r="CZ46" s="624">
        <v>3.7</v>
      </c>
      <c r="DA46" s="625"/>
      <c r="DB46" s="625"/>
      <c r="DC46" s="626"/>
      <c r="DD46" s="627">
        <v>199708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133</v>
      </c>
      <c r="CS47" s="634"/>
      <c r="CT47" s="634"/>
      <c r="CU47" s="634"/>
      <c r="CV47" s="634"/>
      <c r="CW47" s="634"/>
      <c r="CX47" s="634"/>
      <c r="CY47" s="635"/>
      <c r="CZ47" s="624" t="s">
        <v>250</v>
      </c>
      <c r="DA47" s="636"/>
      <c r="DB47" s="636"/>
      <c r="DC47" s="637"/>
      <c r="DD47" s="627" t="s">
        <v>133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180</v>
      </c>
      <c r="CS48" s="622"/>
      <c r="CT48" s="622"/>
      <c r="CU48" s="622"/>
      <c r="CV48" s="622"/>
      <c r="CW48" s="622"/>
      <c r="CX48" s="622"/>
      <c r="CY48" s="623"/>
      <c r="CZ48" s="624" t="s">
        <v>180</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12396961</v>
      </c>
      <c r="CS49" s="606"/>
      <c r="CT49" s="606"/>
      <c r="CU49" s="606"/>
      <c r="CV49" s="606"/>
      <c r="CW49" s="606"/>
      <c r="CX49" s="606"/>
      <c r="CY49" s="607"/>
      <c r="CZ49" s="608">
        <v>100</v>
      </c>
      <c r="DA49" s="609"/>
      <c r="DB49" s="609"/>
      <c r="DC49" s="610"/>
      <c r="DD49" s="611">
        <v>8839639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9Prn7lulK+0H5+qGo+fjmPlIh2BGTDHa1pj0gQDkU66CH/lSlYMN9Zz/n8uO1JrBR61WCWgwFruXketD5NeYJQ==" saltValue="lVPXzhmqyLcLGiL3SAP2z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13404</v>
      </c>
      <c r="R7" s="1091"/>
      <c r="S7" s="1091"/>
      <c r="T7" s="1091"/>
      <c r="U7" s="1091"/>
      <c r="V7" s="1091">
        <v>12396</v>
      </c>
      <c r="W7" s="1091"/>
      <c r="X7" s="1091"/>
      <c r="Y7" s="1091"/>
      <c r="Z7" s="1091"/>
      <c r="AA7" s="1091">
        <v>1008</v>
      </c>
      <c r="AB7" s="1091"/>
      <c r="AC7" s="1091"/>
      <c r="AD7" s="1091"/>
      <c r="AE7" s="1092"/>
      <c r="AF7" s="1093">
        <v>993</v>
      </c>
      <c r="AG7" s="1094"/>
      <c r="AH7" s="1094"/>
      <c r="AI7" s="1094"/>
      <c r="AJ7" s="1095"/>
      <c r="AK7" s="1096">
        <v>496</v>
      </c>
      <c r="AL7" s="1097"/>
      <c r="AM7" s="1097"/>
      <c r="AN7" s="1097"/>
      <c r="AO7" s="1097"/>
      <c r="AP7" s="1097">
        <v>10616</v>
      </c>
      <c r="AQ7" s="1097"/>
      <c r="AR7" s="1097"/>
      <c r="AS7" s="1097"/>
      <c r="AT7" s="1097"/>
      <c r="AU7" s="1098" t="s">
        <v>594</v>
      </c>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601</v>
      </c>
      <c r="BT7" s="1088"/>
      <c r="BU7" s="1088"/>
      <c r="BV7" s="1088"/>
      <c r="BW7" s="1088"/>
      <c r="BX7" s="1088"/>
      <c r="BY7" s="1088"/>
      <c r="BZ7" s="1088"/>
      <c r="CA7" s="1088"/>
      <c r="CB7" s="1088"/>
      <c r="CC7" s="1088"/>
      <c r="CD7" s="1088"/>
      <c r="CE7" s="1088"/>
      <c r="CF7" s="1088"/>
      <c r="CG7" s="1100"/>
      <c r="CH7" s="1084">
        <v>0</v>
      </c>
      <c r="CI7" s="1085"/>
      <c r="CJ7" s="1085"/>
      <c r="CK7" s="1085"/>
      <c r="CL7" s="1086"/>
      <c r="CM7" s="1084">
        <v>116</v>
      </c>
      <c r="CN7" s="1085"/>
      <c r="CO7" s="1085"/>
      <c r="CP7" s="1085"/>
      <c r="CQ7" s="1086"/>
      <c r="CR7" s="1084">
        <v>119</v>
      </c>
      <c r="CS7" s="1085"/>
      <c r="CT7" s="1085"/>
      <c r="CU7" s="1085"/>
      <c r="CV7" s="1086"/>
      <c r="CW7" s="1084">
        <v>17</v>
      </c>
      <c r="CX7" s="1085"/>
      <c r="CY7" s="1085"/>
      <c r="CZ7" s="1085"/>
      <c r="DA7" s="1086"/>
      <c r="DB7" s="1084" t="s">
        <v>530</v>
      </c>
      <c r="DC7" s="1085"/>
      <c r="DD7" s="1085"/>
      <c r="DE7" s="1085"/>
      <c r="DF7" s="1086"/>
      <c r="DG7" s="1084" t="s">
        <v>530</v>
      </c>
      <c r="DH7" s="1085"/>
      <c r="DI7" s="1085"/>
      <c r="DJ7" s="1085"/>
      <c r="DK7" s="1086"/>
      <c r="DL7" s="1084" t="s">
        <v>530</v>
      </c>
      <c r="DM7" s="1085"/>
      <c r="DN7" s="1085"/>
      <c r="DO7" s="1085"/>
      <c r="DP7" s="1086"/>
      <c r="DQ7" s="1084" t="s">
        <v>530</v>
      </c>
      <c r="DR7" s="1085"/>
      <c r="DS7" s="1085"/>
      <c r="DT7" s="1085"/>
      <c r="DU7" s="1086"/>
      <c r="DV7" s="1087"/>
      <c r="DW7" s="1088"/>
      <c r="DX7" s="1088"/>
      <c r="DY7" s="1088"/>
      <c r="DZ7" s="1089"/>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72</v>
      </c>
      <c r="R8" s="1039"/>
      <c r="S8" s="1039"/>
      <c r="T8" s="1039"/>
      <c r="U8" s="1039"/>
      <c r="V8" s="1039">
        <v>0</v>
      </c>
      <c r="W8" s="1039"/>
      <c r="X8" s="1039"/>
      <c r="Y8" s="1039"/>
      <c r="Z8" s="1039"/>
      <c r="AA8" s="1039">
        <v>72</v>
      </c>
      <c r="AB8" s="1039"/>
      <c r="AC8" s="1039"/>
      <c r="AD8" s="1039"/>
      <c r="AE8" s="1040"/>
      <c r="AF8" s="1035">
        <v>72</v>
      </c>
      <c r="AG8" s="1036"/>
      <c r="AH8" s="1036"/>
      <c r="AI8" s="1036"/>
      <c r="AJ8" s="1037"/>
      <c r="AK8" s="1080" t="s">
        <v>530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603</v>
      </c>
      <c r="BS8" s="1000" t="s">
        <v>602</v>
      </c>
      <c r="BT8" s="1001"/>
      <c r="BU8" s="1001"/>
      <c r="BV8" s="1001"/>
      <c r="BW8" s="1001"/>
      <c r="BX8" s="1001"/>
      <c r="BY8" s="1001"/>
      <c r="BZ8" s="1001"/>
      <c r="CA8" s="1001"/>
      <c r="CB8" s="1001"/>
      <c r="CC8" s="1001"/>
      <c r="CD8" s="1001"/>
      <c r="CE8" s="1001"/>
      <c r="CF8" s="1001"/>
      <c r="CG8" s="1016"/>
      <c r="CH8" s="997">
        <v>0</v>
      </c>
      <c r="CI8" s="998"/>
      <c r="CJ8" s="998"/>
      <c r="CK8" s="998"/>
      <c r="CL8" s="999"/>
      <c r="CM8" s="997">
        <v>79</v>
      </c>
      <c r="CN8" s="998"/>
      <c r="CO8" s="998"/>
      <c r="CP8" s="998"/>
      <c r="CQ8" s="999"/>
      <c r="CR8" s="997">
        <v>5</v>
      </c>
      <c r="CS8" s="998"/>
      <c r="CT8" s="998"/>
      <c r="CU8" s="998"/>
      <c r="CV8" s="999"/>
      <c r="CW8" s="997" t="s">
        <v>530</v>
      </c>
      <c r="CX8" s="998"/>
      <c r="CY8" s="998"/>
      <c r="CZ8" s="998"/>
      <c r="DA8" s="999"/>
      <c r="DB8" s="997" t="s">
        <v>530</v>
      </c>
      <c r="DC8" s="998"/>
      <c r="DD8" s="998"/>
      <c r="DE8" s="998"/>
      <c r="DF8" s="999"/>
      <c r="DG8" s="997" t="s">
        <v>530</v>
      </c>
      <c r="DH8" s="998"/>
      <c r="DI8" s="998"/>
      <c r="DJ8" s="998"/>
      <c r="DK8" s="999"/>
      <c r="DL8" s="997" t="s">
        <v>530</v>
      </c>
      <c r="DM8" s="998"/>
      <c r="DN8" s="998"/>
      <c r="DO8" s="998"/>
      <c r="DP8" s="999"/>
      <c r="DQ8" s="997" t="s">
        <v>530</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13477</v>
      </c>
      <c r="R23" s="1061"/>
      <c r="S23" s="1061"/>
      <c r="T23" s="1061"/>
      <c r="U23" s="1061"/>
      <c r="V23" s="1061">
        <v>12397</v>
      </c>
      <c r="W23" s="1061"/>
      <c r="X23" s="1061"/>
      <c r="Y23" s="1061"/>
      <c r="Z23" s="1061"/>
      <c r="AA23" s="1061">
        <v>1080</v>
      </c>
      <c r="AB23" s="1061"/>
      <c r="AC23" s="1061"/>
      <c r="AD23" s="1061"/>
      <c r="AE23" s="1068"/>
      <c r="AF23" s="1069">
        <v>1065</v>
      </c>
      <c r="AG23" s="1061"/>
      <c r="AH23" s="1061"/>
      <c r="AI23" s="1061"/>
      <c r="AJ23" s="1070"/>
      <c r="AK23" s="1071"/>
      <c r="AL23" s="1072"/>
      <c r="AM23" s="1072"/>
      <c r="AN23" s="1072"/>
      <c r="AO23" s="1072"/>
      <c r="AP23" s="1061">
        <v>10616</v>
      </c>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3925</v>
      </c>
      <c r="R28" s="1048"/>
      <c r="S28" s="1048"/>
      <c r="T28" s="1048"/>
      <c r="U28" s="1048"/>
      <c r="V28" s="1048">
        <v>3284</v>
      </c>
      <c r="W28" s="1048"/>
      <c r="X28" s="1048"/>
      <c r="Y28" s="1048"/>
      <c r="Z28" s="1048"/>
      <c r="AA28" s="1048">
        <v>641</v>
      </c>
      <c r="AB28" s="1048"/>
      <c r="AC28" s="1048"/>
      <c r="AD28" s="1048"/>
      <c r="AE28" s="1049"/>
      <c r="AF28" s="1050">
        <v>641</v>
      </c>
      <c r="AG28" s="1048"/>
      <c r="AH28" s="1048"/>
      <c r="AI28" s="1048"/>
      <c r="AJ28" s="1051"/>
      <c r="AK28" s="1052">
        <v>231</v>
      </c>
      <c r="AL28" s="1053"/>
      <c r="AM28" s="1053"/>
      <c r="AN28" s="1053"/>
      <c r="AO28" s="1053"/>
      <c r="AP28" s="1053" t="s">
        <v>530</v>
      </c>
      <c r="AQ28" s="1053"/>
      <c r="AR28" s="1053"/>
      <c r="AS28" s="1053"/>
      <c r="AT28" s="1053"/>
      <c r="AU28" s="1053" t="s">
        <v>530</v>
      </c>
      <c r="AV28" s="1053"/>
      <c r="AW28" s="1053"/>
      <c r="AX28" s="1053"/>
      <c r="AY28" s="1053"/>
      <c r="AZ28" s="1054" t="s">
        <v>530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3135</v>
      </c>
      <c r="R29" s="1039"/>
      <c r="S29" s="1039"/>
      <c r="T29" s="1039"/>
      <c r="U29" s="1039"/>
      <c r="V29" s="1039">
        <v>2796</v>
      </c>
      <c r="W29" s="1039"/>
      <c r="X29" s="1039"/>
      <c r="Y29" s="1039"/>
      <c r="Z29" s="1039"/>
      <c r="AA29" s="1039">
        <v>340</v>
      </c>
      <c r="AB29" s="1039"/>
      <c r="AC29" s="1039"/>
      <c r="AD29" s="1039"/>
      <c r="AE29" s="1040"/>
      <c r="AF29" s="1035">
        <v>340</v>
      </c>
      <c r="AG29" s="1036"/>
      <c r="AH29" s="1036"/>
      <c r="AI29" s="1036"/>
      <c r="AJ29" s="1037"/>
      <c r="AK29" s="980">
        <v>409</v>
      </c>
      <c r="AL29" s="971"/>
      <c r="AM29" s="971"/>
      <c r="AN29" s="971"/>
      <c r="AO29" s="971"/>
      <c r="AP29" s="971" t="s">
        <v>530</v>
      </c>
      <c r="AQ29" s="971"/>
      <c r="AR29" s="971"/>
      <c r="AS29" s="971"/>
      <c r="AT29" s="971"/>
      <c r="AU29" s="971" t="s">
        <v>530</v>
      </c>
      <c r="AV29" s="971"/>
      <c r="AW29" s="971"/>
      <c r="AX29" s="971"/>
      <c r="AY29" s="971"/>
      <c r="AZ29" s="1041" t="s">
        <v>530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19</v>
      </c>
      <c r="R30" s="1039"/>
      <c r="S30" s="1039"/>
      <c r="T30" s="1039"/>
      <c r="U30" s="1039"/>
      <c r="V30" s="1039">
        <v>18</v>
      </c>
      <c r="W30" s="1039"/>
      <c r="X30" s="1039"/>
      <c r="Y30" s="1039"/>
      <c r="Z30" s="1039"/>
      <c r="AA30" s="1039">
        <v>1</v>
      </c>
      <c r="AB30" s="1039"/>
      <c r="AC30" s="1039"/>
      <c r="AD30" s="1039"/>
      <c r="AE30" s="1040"/>
      <c r="AF30" s="1035">
        <v>1</v>
      </c>
      <c r="AG30" s="1036"/>
      <c r="AH30" s="1036"/>
      <c r="AI30" s="1036"/>
      <c r="AJ30" s="1037"/>
      <c r="AK30" s="980">
        <v>1</v>
      </c>
      <c r="AL30" s="971"/>
      <c r="AM30" s="971"/>
      <c r="AN30" s="971"/>
      <c r="AO30" s="971"/>
      <c r="AP30" s="971" t="s">
        <v>530</v>
      </c>
      <c r="AQ30" s="971"/>
      <c r="AR30" s="971"/>
      <c r="AS30" s="971"/>
      <c r="AT30" s="971"/>
      <c r="AU30" s="971" t="s">
        <v>530</v>
      </c>
      <c r="AV30" s="971"/>
      <c r="AW30" s="971"/>
      <c r="AX30" s="971"/>
      <c r="AY30" s="971"/>
      <c r="AZ30" s="1041" t="s">
        <v>530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406</v>
      </c>
      <c r="R31" s="1039"/>
      <c r="S31" s="1039"/>
      <c r="T31" s="1039"/>
      <c r="U31" s="1039"/>
      <c r="V31" s="1039">
        <v>403</v>
      </c>
      <c r="W31" s="1039"/>
      <c r="X31" s="1039"/>
      <c r="Y31" s="1039"/>
      <c r="Z31" s="1039"/>
      <c r="AA31" s="1039">
        <v>3</v>
      </c>
      <c r="AB31" s="1039"/>
      <c r="AC31" s="1039"/>
      <c r="AD31" s="1039"/>
      <c r="AE31" s="1040"/>
      <c r="AF31" s="1035">
        <v>3</v>
      </c>
      <c r="AG31" s="1036"/>
      <c r="AH31" s="1036"/>
      <c r="AI31" s="1036"/>
      <c r="AJ31" s="1037"/>
      <c r="AK31" s="980">
        <v>101</v>
      </c>
      <c r="AL31" s="971"/>
      <c r="AM31" s="971"/>
      <c r="AN31" s="971"/>
      <c r="AO31" s="971"/>
      <c r="AP31" s="971" t="s">
        <v>530</v>
      </c>
      <c r="AQ31" s="971"/>
      <c r="AR31" s="971"/>
      <c r="AS31" s="971"/>
      <c r="AT31" s="971"/>
      <c r="AU31" s="971" t="s">
        <v>530</v>
      </c>
      <c r="AV31" s="971"/>
      <c r="AW31" s="971"/>
      <c r="AX31" s="971"/>
      <c r="AY31" s="971"/>
      <c r="AZ31" s="1041" t="s">
        <v>530</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404</v>
      </c>
      <c r="R32" s="1039"/>
      <c r="S32" s="1039"/>
      <c r="T32" s="1039"/>
      <c r="U32" s="1039"/>
      <c r="V32" s="1039">
        <v>361</v>
      </c>
      <c r="W32" s="1039"/>
      <c r="X32" s="1039"/>
      <c r="Y32" s="1039"/>
      <c r="Z32" s="1039"/>
      <c r="AA32" s="1039">
        <v>43</v>
      </c>
      <c r="AB32" s="1039"/>
      <c r="AC32" s="1039"/>
      <c r="AD32" s="1039"/>
      <c r="AE32" s="1040"/>
      <c r="AF32" s="1035">
        <v>350</v>
      </c>
      <c r="AG32" s="1036"/>
      <c r="AH32" s="1036"/>
      <c r="AI32" s="1036"/>
      <c r="AJ32" s="1037"/>
      <c r="AK32" s="980">
        <v>6</v>
      </c>
      <c r="AL32" s="971"/>
      <c r="AM32" s="971"/>
      <c r="AN32" s="971"/>
      <c r="AO32" s="971"/>
      <c r="AP32" s="971">
        <v>1553</v>
      </c>
      <c r="AQ32" s="971"/>
      <c r="AR32" s="971"/>
      <c r="AS32" s="971"/>
      <c r="AT32" s="971"/>
      <c r="AU32" s="971">
        <v>9</v>
      </c>
      <c r="AV32" s="971"/>
      <c r="AW32" s="971"/>
      <c r="AX32" s="971"/>
      <c r="AY32" s="971"/>
      <c r="AZ32" s="1041" t="s">
        <v>530</v>
      </c>
      <c r="BA32" s="1041"/>
      <c r="BB32" s="1041"/>
      <c r="BC32" s="1041"/>
      <c r="BD32" s="1041"/>
      <c r="BE32" s="972" t="s">
        <v>410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367</v>
      </c>
      <c r="R33" s="1039"/>
      <c r="S33" s="1039"/>
      <c r="T33" s="1039"/>
      <c r="U33" s="1039"/>
      <c r="V33" s="1039">
        <v>328</v>
      </c>
      <c r="W33" s="1039"/>
      <c r="X33" s="1039"/>
      <c r="Y33" s="1039"/>
      <c r="Z33" s="1039"/>
      <c r="AA33" s="1039">
        <v>39</v>
      </c>
      <c r="AB33" s="1039"/>
      <c r="AC33" s="1039"/>
      <c r="AD33" s="1039"/>
      <c r="AE33" s="1040"/>
      <c r="AF33" s="1035">
        <v>20</v>
      </c>
      <c r="AG33" s="1036"/>
      <c r="AH33" s="1036"/>
      <c r="AI33" s="1036"/>
      <c r="AJ33" s="1037"/>
      <c r="AK33" s="980">
        <v>91</v>
      </c>
      <c r="AL33" s="971"/>
      <c r="AM33" s="971"/>
      <c r="AN33" s="971"/>
      <c r="AO33" s="971"/>
      <c r="AP33" s="971">
        <v>1590</v>
      </c>
      <c r="AQ33" s="971"/>
      <c r="AR33" s="971"/>
      <c r="AS33" s="971"/>
      <c r="AT33" s="971"/>
      <c r="AU33" s="971">
        <v>1211</v>
      </c>
      <c r="AV33" s="971"/>
      <c r="AW33" s="971"/>
      <c r="AX33" s="971"/>
      <c r="AY33" s="971"/>
      <c r="AZ33" s="1041" t="s">
        <v>530</v>
      </c>
      <c r="BA33" s="1041"/>
      <c r="BB33" s="1041"/>
      <c r="BC33" s="1041"/>
      <c r="BD33" s="1041"/>
      <c r="BE33" s="972" t="s">
        <v>410</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103</v>
      </c>
      <c r="R34" s="1039"/>
      <c r="S34" s="1039"/>
      <c r="T34" s="1039"/>
      <c r="U34" s="1039"/>
      <c r="V34" s="1039">
        <v>64</v>
      </c>
      <c r="W34" s="1039"/>
      <c r="X34" s="1039"/>
      <c r="Y34" s="1039"/>
      <c r="Z34" s="1039"/>
      <c r="AA34" s="1039">
        <v>39</v>
      </c>
      <c r="AB34" s="1039"/>
      <c r="AC34" s="1039"/>
      <c r="AD34" s="1039"/>
      <c r="AE34" s="1040"/>
      <c r="AF34" s="1035">
        <v>39</v>
      </c>
      <c r="AG34" s="1036"/>
      <c r="AH34" s="1036"/>
      <c r="AI34" s="1036"/>
      <c r="AJ34" s="1037"/>
      <c r="AK34" s="980" t="s">
        <v>530</v>
      </c>
      <c r="AL34" s="971"/>
      <c r="AM34" s="971"/>
      <c r="AN34" s="971"/>
      <c r="AO34" s="971"/>
      <c r="AP34" s="971" t="s">
        <v>530</v>
      </c>
      <c r="AQ34" s="971"/>
      <c r="AR34" s="971"/>
      <c r="AS34" s="971"/>
      <c r="AT34" s="971"/>
      <c r="AU34" s="971" t="s">
        <v>530</v>
      </c>
      <c r="AV34" s="971"/>
      <c r="AW34" s="971"/>
      <c r="AX34" s="971"/>
      <c r="AY34" s="971"/>
      <c r="AZ34" s="1041" t="s">
        <v>530</v>
      </c>
      <c r="BA34" s="1041"/>
      <c r="BB34" s="1041"/>
      <c r="BC34" s="1041"/>
      <c r="BD34" s="1041"/>
      <c r="BE34" s="972" t="s">
        <v>413</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209</v>
      </c>
      <c r="R35" s="1039"/>
      <c r="S35" s="1039"/>
      <c r="T35" s="1039"/>
      <c r="U35" s="1039"/>
      <c r="V35" s="1039">
        <v>204</v>
      </c>
      <c r="W35" s="1039"/>
      <c r="X35" s="1039"/>
      <c r="Y35" s="1039"/>
      <c r="Z35" s="1039"/>
      <c r="AA35" s="1039">
        <v>5</v>
      </c>
      <c r="AB35" s="1039"/>
      <c r="AC35" s="1039"/>
      <c r="AD35" s="1039"/>
      <c r="AE35" s="1040"/>
      <c r="AF35" s="1035">
        <v>5</v>
      </c>
      <c r="AG35" s="1036"/>
      <c r="AH35" s="1036"/>
      <c r="AI35" s="1036"/>
      <c r="AJ35" s="1037"/>
      <c r="AK35" s="980">
        <v>98</v>
      </c>
      <c r="AL35" s="971"/>
      <c r="AM35" s="971"/>
      <c r="AN35" s="971"/>
      <c r="AO35" s="971"/>
      <c r="AP35" s="971" t="s">
        <v>530</v>
      </c>
      <c r="AQ35" s="971"/>
      <c r="AR35" s="971"/>
      <c r="AS35" s="971"/>
      <c r="AT35" s="971"/>
      <c r="AU35" s="971" t="s">
        <v>530</v>
      </c>
      <c r="AV35" s="971"/>
      <c r="AW35" s="971"/>
      <c r="AX35" s="971"/>
      <c r="AY35" s="971"/>
      <c r="AZ35" s="1041" t="s">
        <v>530</v>
      </c>
      <c r="BA35" s="1041"/>
      <c r="BB35" s="1041"/>
      <c r="BC35" s="1041"/>
      <c r="BD35" s="1041"/>
      <c r="BE35" s="972" t="s">
        <v>415</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t="s">
        <v>416</v>
      </c>
      <c r="C36" s="1031"/>
      <c r="D36" s="1031"/>
      <c r="E36" s="1031"/>
      <c r="F36" s="1031"/>
      <c r="G36" s="1031"/>
      <c r="H36" s="1031"/>
      <c r="I36" s="1031"/>
      <c r="J36" s="1031"/>
      <c r="K36" s="1031"/>
      <c r="L36" s="1031"/>
      <c r="M36" s="1031"/>
      <c r="N36" s="1031"/>
      <c r="O36" s="1031"/>
      <c r="P36" s="1032"/>
      <c r="Q36" s="1038">
        <v>38</v>
      </c>
      <c r="R36" s="1039"/>
      <c r="S36" s="1039"/>
      <c r="T36" s="1039"/>
      <c r="U36" s="1039"/>
      <c r="V36" s="1039">
        <v>37</v>
      </c>
      <c r="W36" s="1039"/>
      <c r="X36" s="1039"/>
      <c r="Y36" s="1039"/>
      <c r="Z36" s="1039"/>
      <c r="AA36" s="1039">
        <v>2</v>
      </c>
      <c r="AB36" s="1039"/>
      <c r="AC36" s="1039"/>
      <c r="AD36" s="1039"/>
      <c r="AE36" s="1040"/>
      <c r="AF36" s="1035">
        <v>2</v>
      </c>
      <c r="AG36" s="1036"/>
      <c r="AH36" s="1036"/>
      <c r="AI36" s="1036"/>
      <c r="AJ36" s="1037"/>
      <c r="AK36" s="980">
        <v>21</v>
      </c>
      <c r="AL36" s="971"/>
      <c r="AM36" s="971"/>
      <c r="AN36" s="971"/>
      <c r="AO36" s="971"/>
      <c r="AP36" s="971">
        <v>113</v>
      </c>
      <c r="AQ36" s="971"/>
      <c r="AR36" s="971"/>
      <c r="AS36" s="971"/>
      <c r="AT36" s="971"/>
      <c r="AU36" s="971">
        <v>113</v>
      </c>
      <c r="AV36" s="971"/>
      <c r="AW36" s="971"/>
      <c r="AX36" s="971"/>
      <c r="AY36" s="971"/>
      <c r="AZ36" s="1041" t="s">
        <v>530</v>
      </c>
      <c r="BA36" s="1041"/>
      <c r="BB36" s="1041"/>
      <c r="BC36" s="1041"/>
      <c r="BD36" s="1041"/>
      <c r="BE36" s="972" t="s">
        <v>415</v>
      </c>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393</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1401</v>
      </c>
      <c r="AG63" s="959"/>
      <c r="AH63" s="959"/>
      <c r="AI63" s="959"/>
      <c r="AJ63" s="1022"/>
      <c r="AK63" s="1023"/>
      <c r="AL63" s="963"/>
      <c r="AM63" s="963"/>
      <c r="AN63" s="963"/>
      <c r="AO63" s="963"/>
      <c r="AP63" s="959">
        <v>3256</v>
      </c>
      <c r="AQ63" s="959"/>
      <c r="AR63" s="959"/>
      <c r="AS63" s="959"/>
      <c r="AT63" s="959"/>
      <c r="AU63" s="959">
        <v>1334</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421</v>
      </c>
      <c r="B66" s="1004"/>
      <c r="C66" s="1004"/>
      <c r="D66" s="1004"/>
      <c r="E66" s="1004"/>
      <c r="F66" s="1004"/>
      <c r="G66" s="1004"/>
      <c r="H66" s="1004"/>
      <c r="I66" s="1004"/>
      <c r="J66" s="1004"/>
      <c r="K66" s="1004"/>
      <c r="L66" s="1004"/>
      <c r="M66" s="1004"/>
      <c r="N66" s="1004"/>
      <c r="O66" s="1004"/>
      <c r="P66" s="1005"/>
      <c r="Q66" s="989" t="s">
        <v>422</v>
      </c>
      <c r="R66" s="990"/>
      <c r="S66" s="990"/>
      <c r="T66" s="990"/>
      <c r="U66" s="991"/>
      <c r="V66" s="989" t="s">
        <v>423</v>
      </c>
      <c r="W66" s="990"/>
      <c r="X66" s="990"/>
      <c r="Y66" s="990"/>
      <c r="Z66" s="991"/>
      <c r="AA66" s="989" t="s">
        <v>424</v>
      </c>
      <c r="AB66" s="990"/>
      <c r="AC66" s="990"/>
      <c r="AD66" s="990"/>
      <c r="AE66" s="991"/>
      <c r="AF66" s="1009" t="s">
        <v>425</v>
      </c>
      <c r="AG66" s="1010"/>
      <c r="AH66" s="1010"/>
      <c r="AI66" s="1010"/>
      <c r="AJ66" s="1011"/>
      <c r="AK66" s="989" t="s">
        <v>426</v>
      </c>
      <c r="AL66" s="1004"/>
      <c r="AM66" s="1004"/>
      <c r="AN66" s="1004"/>
      <c r="AO66" s="1005"/>
      <c r="AP66" s="989" t="s">
        <v>402</v>
      </c>
      <c r="AQ66" s="990"/>
      <c r="AR66" s="990"/>
      <c r="AS66" s="990"/>
      <c r="AT66" s="991"/>
      <c r="AU66" s="989" t="s">
        <v>427</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3133</v>
      </c>
      <c r="R68" s="982"/>
      <c r="S68" s="982"/>
      <c r="T68" s="982"/>
      <c r="U68" s="982"/>
      <c r="V68" s="982">
        <v>3028</v>
      </c>
      <c r="W68" s="982"/>
      <c r="X68" s="982"/>
      <c r="Y68" s="982"/>
      <c r="Z68" s="982"/>
      <c r="AA68" s="982">
        <v>105</v>
      </c>
      <c r="AB68" s="982"/>
      <c r="AC68" s="982"/>
      <c r="AD68" s="982"/>
      <c r="AE68" s="982"/>
      <c r="AF68" s="982">
        <v>105</v>
      </c>
      <c r="AG68" s="982"/>
      <c r="AH68" s="982"/>
      <c r="AI68" s="982"/>
      <c r="AJ68" s="982"/>
      <c r="AK68" s="982">
        <v>70</v>
      </c>
      <c r="AL68" s="982"/>
      <c r="AM68" s="982"/>
      <c r="AN68" s="982"/>
      <c r="AO68" s="982"/>
      <c r="AP68" s="982">
        <v>2039</v>
      </c>
      <c r="AQ68" s="982"/>
      <c r="AR68" s="982"/>
      <c r="AS68" s="982"/>
      <c r="AT68" s="982"/>
      <c r="AU68" s="982">
        <v>1448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576</v>
      </c>
      <c r="R69" s="971"/>
      <c r="S69" s="971"/>
      <c r="T69" s="971"/>
      <c r="U69" s="971"/>
      <c r="V69" s="971">
        <v>502</v>
      </c>
      <c r="W69" s="971"/>
      <c r="X69" s="971"/>
      <c r="Y69" s="971"/>
      <c r="Z69" s="971"/>
      <c r="AA69" s="971">
        <v>74</v>
      </c>
      <c r="AB69" s="971"/>
      <c r="AC69" s="971"/>
      <c r="AD69" s="971"/>
      <c r="AE69" s="971"/>
      <c r="AF69" s="971">
        <v>74</v>
      </c>
      <c r="AG69" s="971"/>
      <c r="AH69" s="971"/>
      <c r="AI69" s="971"/>
      <c r="AJ69" s="971"/>
      <c r="AK69" s="971" t="s">
        <v>530</v>
      </c>
      <c r="AL69" s="971"/>
      <c r="AM69" s="971"/>
      <c r="AN69" s="971"/>
      <c r="AO69" s="971"/>
      <c r="AP69" s="971">
        <v>2</v>
      </c>
      <c r="AQ69" s="971"/>
      <c r="AR69" s="971"/>
      <c r="AS69" s="971"/>
      <c r="AT69" s="971"/>
      <c r="AU69" s="971">
        <v>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267</v>
      </c>
      <c r="R70" s="971"/>
      <c r="S70" s="971"/>
      <c r="T70" s="971"/>
      <c r="U70" s="971"/>
      <c r="V70" s="971">
        <v>235</v>
      </c>
      <c r="W70" s="971"/>
      <c r="X70" s="971"/>
      <c r="Y70" s="971"/>
      <c r="Z70" s="971"/>
      <c r="AA70" s="971">
        <v>32</v>
      </c>
      <c r="AB70" s="971"/>
      <c r="AC70" s="971"/>
      <c r="AD70" s="971"/>
      <c r="AE70" s="971"/>
      <c r="AF70" s="971">
        <v>32</v>
      </c>
      <c r="AG70" s="971"/>
      <c r="AH70" s="971"/>
      <c r="AI70" s="971"/>
      <c r="AJ70" s="971"/>
      <c r="AK70" s="971" t="s">
        <v>530</v>
      </c>
      <c r="AL70" s="971"/>
      <c r="AM70" s="971"/>
      <c r="AN70" s="971"/>
      <c r="AO70" s="971"/>
      <c r="AP70" s="971" t="s">
        <v>530</v>
      </c>
      <c r="AQ70" s="971"/>
      <c r="AR70" s="971"/>
      <c r="AS70" s="971"/>
      <c r="AT70" s="971"/>
      <c r="AU70" s="971" t="s">
        <v>530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279696</v>
      </c>
      <c r="R71" s="971"/>
      <c r="S71" s="971"/>
      <c r="T71" s="971"/>
      <c r="U71" s="971"/>
      <c r="V71" s="971">
        <v>267445</v>
      </c>
      <c r="W71" s="971"/>
      <c r="X71" s="971"/>
      <c r="Y71" s="971"/>
      <c r="Z71" s="971"/>
      <c r="AA71" s="971">
        <v>12251</v>
      </c>
      <c r="AB71" s="971"/>
      <c r="AC71" s="971"/>
      <c r="AD71" s="971"/>
      <c r="AE71" s="971"/>
      <c r="AF71" s="971">
        <v>12251</v>
      </c>
      <c r="AG71" s="971"/>
      <c r="AH71" s="971"/>
      <c r="AI71" s="971"/>
      <c r="AJ71" s="971"/>
      <c r="AK71" s="971" t="s">
        <v>530</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61</v>
      </c>
      <c r="R72" s="971"/>
      <c r="S72" s="971"/>
      <c r="T72" s="971"/>
      <c r="U72" s="971"/>
      <c r="V72" s="971">
        <v>56</v>
      </c>
      <c r="W72" s="971"/>
      <c r="X72" s="971"/>
      <c r="Y72" s="971"/>
      <c r="Z72" s="971"/>
      <c r="AA72" s="971">
        <v>5</v>
      </c>
      <c r="AB72" s="971"/>
      <c r="AC72" s="971"/>
      <c r="AD72" s="971"/>
      <c r="AE72" s="971"/>
      <c r="AF72" s="971">
        <v>5</v>
      </c>
      <c r="AG72" s="971"/>
      <c r="AH72" s="971"/>
      <c r="AI72" s="971"/>
      <c r="AJ72" s="971"/>
      <c r="AK72" s="971" t="s">
        <v>530</v>
      </c>
      <c r="AL72" s="971"/>
      <c r="AM72" s="971"/>
      <c r="AN72" s="971"/>
      <c r="AO72" s="971"/>
      <c r="AP72" s="971" t="s">
        <v>530</v>
      </c>
      <c r="AQ72" s="971"/>
      <c r="AR72" s="971"/>
      <c r="AS72" s="971"/>
      <c r="AT72" s="971"/>
      <c r="AU72" s="971" t="s">
        <v>530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6958</v>
      </c>
      <c r="R73" s="971"/>
      <c r="S73" s="971"/>
      <c r="T73" s="971"/>
      <c r="U73" s="971"/>
      <c r="V73" s="971">
        <v>6929</v>
      </c>
      <c r="W73" s="971"/>
      <c r="X73" s="971"/>
      <c r="Y73" s="971"/>
      <c r="Z73" s="971"/>
      <c r="AA73" s="971">
        <v>29</v>
      </c>
      <c r="AB73" s="971"/>
      <c r="AC73" s="971"/>
      <c r="AD73" s="971"/>
      <c r="AE73" s="971"/>
      <c r="AF73" s="971">
        <v>29</v>
      </c>
      <c r="AG73" s="971"/>
      <c r="AH73" s="971"/>
      <c r="AI73" s="971"/>
      <c r="AJ73" s="971"/>
      <c r="AK73" s="971">
        <v>90</v>
      </c>
      <c r="AL73" s="971"/>
      <c r="AM73" s="971"/>
      <c r="AN73" s="971"/>
      <c r="AO73" s="971"/>
      <c r="AP73" s="971" t="s">
        <v>530</v>
      </c>
      <c r="AQ73" s="971"/>
      <c r="AR73" s="971"/>
      <c r="AS73" s="971"/>
      <c r="AT73" s="971"/>
      <c r="AU73" s="971" t="s">
        <v>530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12496</v>
      </c>
      <c r="AG88" s="959"/>
      <c r="AH88" s="959"/>
      <c r="AI88" s="959"/>
      <c r="AJ88" s="959"/>
      <c r="AK88" s="963"/>
      <c r="AL88" s="963"/>
      <c r="AM88" s="963"/>
      <c r="AN88" s="963"/>
      <c r="AO88" s="963"/>
      <c r="AP88" s="959">
        <v>2041</v>
      </c>
      <c r="AQ88" s="959"/>
      <c r="AR88" s="959"/>
      <c r="AS88" s="959"/>
      <c r="AT88" s="959"/>
      <c r="AU88" s="959">
        <v>1449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124</v>
      </c>
      <c r="CS102" s="953"/>
      <c r="CT102" s="953"/>
      <c r="CU102" s="953"/>
      <c r="CV102" s="954"/>
      <c r="CW102" s="952">
        <v>17</v>
      </c>
      <c r="CX102" s="953"/>
      <c r="CY102" s="953"/>
      <c r="CZ102" s="953"/>
      <c r="DA102" s="954"/>
      <c r="DB102" s="952" t="s">
        <v>530</v>
      </c>
      <c r="DC102" s="953"/>
      <c r="DD102" s="953"/>
      <c r="DE102" s="953"/>
      <c r="DF102" s="954"/>
      <c r="DG102" s="952" t="s">
        <v>530</v>
      </c>
      <c r="DH102" s="953"/>
      <c r="DI102" s="953"/>
      <c r="DJ102" s="953"/>
      <c r="DK102" s="954"/>
      <c r="DL102" s="952" t="s">
        <v>530</v>
      </c>
      <c r="DM102" s="953"/>
      <c r="DN102" s="953"/>
      <c r="DO102" s="953"/>
      <c r="DP102" s="954"/>
      <c r="DQ102" s="952" t="s">
        <v>530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853916</v>
      </c>
      <c r="AB110" s="889"/>
      <c r="AC110" s="889"/>
      <c r="AD110" s="889"/>
      <c r="AE110" s="890"/>
      <c r="AF110" s="891">
        <v>930295</v>
      </c>
      <c r="AG110" s="889"/>
      <c r="AH110" s="889"/>
      <c r="AI110" s="889"/>
      <c r="AJ110" s="890"/>
      <c r="AK110" s="891">
        <v>999990</v>
      </c>
      <c r="AL110" s="889"/>
      <c r="AM110" s="889"/>
      <c r="AN110" s="889"/>
      <c r="AO110" s="890"/>
      <c r="AP110" s="892">
        <v>15.9</v>
      </c>
      <c r="AQ110" s="893"/>
      <c r="AR110" s="893"/>
      <c r="AS110" s="893"/>
      <c r="AT110" s="894"/>
      <c r="AU110" s="930" t="s">
        <v>75</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11195188</v>
      </c>
      <c r="BR110" s="825"/>
      <c r="BS110" s="825"/>
      <c r="BT110" s="825"/>
      <c r="BU110" s="825"/>
      <c r="BV110" s="825">
        <v>11252137</v>
      </c>
      <c r="BW110" s="825"/>
      <c r="BX110" s="825"/>
      <c r="BY110" s="825"/>
      <c r="BZ110" s="825"/>
      <c r="CA110" s="825">
        <v>10616307</v>
      </c>
      <c r="CB110" s="825"/>
      <c r="CC110" s="825"/>
      <c r="CD110" s="825"/>
      <c r="CE110" s="825"/>
      <c r="CF110" s="863">
        <v>168.5</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133</v>
      </c>
      <c r="DH110" s="825"/>
      <c r="DI110" s="825"/>
      <c r="DJ110" s="825"/>
      <c r="DK110" s="825"/>
      <c r="DL110" s="825" t="s">
        <v>445</v>
      </c>
      <c r="DM110" s="825"/>
      <c r="DN110" s="825"/>
      <c r="DO110" s="825"/>
      <c r="DP110" s="825"/>
      <c r="DQ110" s="825" t="s">
        <v>445</v>
      </c>
      <c r="DR110" s="825"/>
      <c r="DS110" s="825"/>
      <c r="DT110" s="825"/>
      <c r="DU110" s="825"/>
      <c r="DV110" s="826" t="s">
        <v>445</v>
      </c>
      <c r="DW110" s="826"/>
      <c r="DX110" s="826"/>
      <c r="DY110" s="826"/>
      <c r="DZ110" s="827"/>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445</v>
      </c>
      <c r="AB111" s="913"/>
      <c r="AC111" s="913"/>
      <c r="AD111" s="913"/>
      <c r="AE111" s="914"/>
      <c r="AF111" s="915" t="s">
        <v>447</v>
      </c>
      <c r="AG111" s="913"/>
      <c r="AH111" s="913"/>
      <c r="AI111" s="913"/>
      <c r="AJ111" s="914"/>
      <c r="AK111" s="915" t="s">
        <v>133</v>
      </c>
      <c r="AL111" s="913"/>
      <c r="AM111" s="913"/>
      <c r="AN111" s="913"/>
      <c r="AO111" s="914"/>
      <c r="AP111" s="916" t="s">
        <v>447</v>
      </c>
      <c r="AQ111" s="917"/>
      <c r="AR111" s="917"/>
      <c r="AS111" s="917"/>
      <c r="AT111" s="918"/>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133</v>
      </c>
      <c r="BR111" s="817"/>
      <c r="BS111" s="817"/>
      <c r="BT111" s="817"/>
      <c r="BU111" s="817"/>
      <c r="BV111" s="817" t="s">
        <v>447</v>
      </c>
      <c r="BW111" s="817"/>
      <c r="BX111" s="817"/>
      <c r="BY111" s="817"/>
      <c r="BZ111" s="817"/>
      <c r="CA111" s="817" t="s">
        <v>447</v>
      </c>
      <c r="CB111" s="817"/>
      <c r="CC111" s="817"/>
      <c r="CD111" s="817"/>
      <c r="CE111" s="817"/>
      <c r="CF111" s="872" t="s">
        <v>449</v>
      </c>
      <c r="CG111" s="873"/>
      <c r="CH111" s="873"/>
      <c r="CI111" s="873"/>
      <c r="CJ111" s="873"/>
      <c r="CK111" s="927"/>
      <c r="CL111" s="885"/>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x14ac:dyDescent="0.15">
      <c r="A112" s="919" t="s">
        <v>451</v>
      </c>
      <c r="B112" s="920"/>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449</v>
      </c>
      <c r="AG112" s="780"/>
      <c r="AH112" s="780"/>
      <c r="AI112" s="780"/>
      <c r="AJ112" s="781"/>
      <c r="AK112" s="782" t="s">
        <v>449</v>
      </c>
      <c r="AL112" s="780"/>
      <c r="AM112" s="780"/>
      <c r="AN112" s="780"/>
      <c r="AO112" s="781"/>
      <c r="AP112" s="821" t="s">
        <v>449</v>
      </c>
      <c r="AQ112" s="822"/>
      <c r="AR112" s="822"/>
      <c r="AS112" s="822"/>
      <c r="AT112" s="823"/>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1903989</v>
      </c>
      <c r="BR112" s="817"/>
      <c r="BS112" s="817"/>
      <c r="BT112" s="817"/>
      <c r="BU112" s="817"/>
      <c r="BV112" s="817">
        <v>1630733</v>
      </c>
      <c r="BW112" s="817"/>
      <c r="BX112" s="817"/>
      <c r="BY112" s="817"/>
      <c r="BZ112" s="817"/>
      <c r="CA112" s="817">
        <v>1333719</v>
      </c>
      <c r="CB112" s="817"/>
      <c r="CC112" s="817"/>
      <c r="CD112" s="817"/>
      <c r="CE112" s="817"/>
      <c r="CF112" s="872">
        <v>21.2</v>
      </c>
      <c r="CG112" s="873"/>
      <c r="CH112" s="873"/>
      <c r="CI112" s="873"/>
      <c r="CJ112" s="873"/>
      <c r="CK112" s="927"/>
      <c r="CL112" s="885"/>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449</v>
      </c>
      <c r="DM112" s="817"/>
      <c r="DN112" s="817"/>
      <c r="DO112" s="817"/>
      <c r="DP112" s="817"/>
      <c r="DQ112" s="817" t="s">
        <v>449</v>
      </c>
      <c r="DR112" s="817"/>
      <c r="DS112" s="817"/>
      <c r="DT112" s="817"/>
      <c r="DU112" s="817"/>
      <c r="DV112" s="794" t="s">
        <v>449</v>
      </c>
      <c r="DW112" s="794"/>
      <c r="DX112" s="794"/>
      <c r="DY112" s="794"/>
      <c r="DZ112" s="795"/>
    </row>
    <row r="113" spans="1:130" s="230" customFormat="1" ht="26.25" customHeight="1" x14ac:dyDescent="0.15">
      <c r="A113" s="921"/>
      <c r="B113" s="922"/>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186118</v>
      </c>
      <c r="AB113" s="913"/>
      <c r="AC113" s="913"/>
      <c r="AD113" s="913"/>
      <c r="AE113" s="914"/>
      <c r="AF113" s="915">
        <v>183130</v>
      </c>
      <c r="AG113" s="913"/>
      <c r="AH113" s="913"/>
      <c r="AI113" s="913"/>
      <c r="AJ113" s="914"/>
      <c r="AK113" s="915">
        <v>173383</v>
      </c>
      <c r="AL113" s="913"/>
      <c r="AM113" s="913"/>
      <c r="AN113" s="913"/>
      <c r="AO113" s="914"/>
      <c r="AP113" s="916">
        <v>2.8</v>
      </c>
      <c r="AQ113" s="917"/>
      <c r="AR113" s="917"/>
      <c r="AS113" s="917"/>
      <c r="AT113" s="918"/>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509798</v>
      </c>
      <c r="BR113" s="817"/>
      <c r="BS113" s="817"/>
      <c r="BT113" s="817"/>
      <c r="BU113" s="817"/>
      <c r="BV113" s="817">
        <v>716512</v>
      </c>
      <c r="BW113" s="817"/>
      <c r="BX113" s="817"/>
      <c r="BY113" s="817"/>
      <c r="BZ113" s="817"/>
      <c r="CA113" s="817">
        <v>1448542</v>
      </c>
      <c r="CB113" s="817"/>
      <c r="CC113" s="817"/>
      <c r="CD113" s="817"/>
      <c r="CE113" s="817"/>
      <c r="CF113" s="872">
        <v>23</v>
      </c>
      <c r="CG113" s="873"/>
      <c r="CH113" s="873"/>
      <c r="CI113" s="873"/>
      <c r="CJ113" s="873"/>
      <c r="CK113" s="927"/>
      <c r="CL113" s="885"/>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449</v>
      </c>
      <c r="DM113" s="780"/>
      <c r="DN113" s="780"/>
      <c r="DO113" s="780"/>
      <c r="DP113" s="781"/>
      <c r="DQ113" s="782" t="s">
        <v>449</v>
      </c>
      <c r="DR113" s="780"/>
      <c r="DS113" s="780"/>
      <c r="DT113" s="780"/>
      <c r="DU113" s="781"/>
      <c r="DV113" s="821" t="s">
        <v>458</v>
      </c>
      <c r="DW113" s="822"/>
      <c r="DX113" s="822"/>
      <c r="DY113" s="822"/>
      <c r="DZ113" s="823"/>
    </row>
    <row r="114" spans="1:130" s="230" customFormat="1" ht="26.25" customHeight="1" x14ac:dyDescent="0.15">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147186</v>
      </c>
      <c r="AB114" s="780"/>
      <c r="AC114" s="780"/>
      <c r="AD114" s="780"/>
      <c r="AE114" s="781"/>
      <c r="AF114" s="782">
        <v>127086</v>
      </c>
      <c r="AG114" s="780"/>
      <c r="AH114" s="780"/>
      <c r="AI114" s="780"/>
      <c r="AJ114" s="781"/>
      <c r="AK114" s="782">
        <v>116306</v>
      </c>
      <c r="AL114" s="780"/>
      <c r="AM114" s="780"/>
      <c r="AN114" s="780"/>
      <c r="AO114" s="781"/>
      <c r="AP114" s="821">
        <v>1.8</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2219076</v>
      </c>
      <c r="BR114" s="817"/>
      <c r="BS114" s="817"/>
      <c r="BT114" s="817"/>
      <c r="BU114" s="817"/>
      <c r="BV114" s="817">
        <v>2161979</v>
      </c>
      <c r="BW114" s="817"/>
      <c r="BX114" s="817"/>
      <c r="BY114" s="817"/>
      <c r="BZ114" s="817"/>
      <c r="CA114" s="817">
        <v>2149954</v>
      </c>
      <c r="CB114" s="817"/>
      <c r="CC114" s="817"/>
      <c r="CD114" s="817"/>
      <c r="CE114" s="817"/>
      <c r="CF114" s="872">
        <v>34.1</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449</v>
      </c>
      <c r="DM114" s="780"/>
      <c r="DN114" s="780"/>
      <c r="DO114" s="780"/>
      <c r="DP114" s="781"/>
      <c r="DQ114" s="782" t="s">
        <v>449</v>
      </c>
      <c r="DR114" s="780"/>
      <c r="DS114" s="780"/>
      <c r="DT114" s="780"/>
      <c r="DU114" s="781"/>
      <c r="DV114" s="821" t="s">
        <v>449</v>
      </c>
      <c r="DW114" s="822"/>
      <c r="DX114" s="822"/>
      <c r="DY114" s="822"/>
      <c r="DZ114" s="823"/>
    </row>
    <row r="115" spans="1:130" s="230" customFormat="1" ht="26.25" customHeight="1" x14ac:dyDescent="0.1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449</v>
      </c>
      <c r="AB115" s="913"/>
      <c r="AC115" s="913"/>
      <c r="AD115" s="913"/>
      <c r="AE115" s="914"/>
      <c r="AF115" s="915" t="s">
        <v>449</v>
      </c>
      <c r="AG115" s="913"/>
      <c r="AH115" s="913"/>
      <c r="AI115" s="913"/>
      <c r="AJ115" s="914"/>
      <c r="AK115" s="915" t="s">
        <v>449</v>
      </c>
      <c r="AL115" s="913"/>
      <c r="AM115" s="913"/>
      <c r="AN115" s="913"/>
      <c r="AO115" s="914"/>
      <c r="AP115" s="916" t="s">
        <v>449</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458</v>
      </c>
      <c r="BR115" s="817"/>
      <c r="BS115" s="817"/>
      <c r="BT115" s="817"/>
      <c r="BU115" s="817"/>
      <c r="BV115" s="817" t="s">
        <v>449</v>
      </c>
      <c r="BW115" s="817"/>
      <c r="BX115" s="817"/>
      <c r="BY115" s="817"/>
      <c r="BZ115" s="817"/>
      <c r="CA115" s="817" t="s">
        <v>449</v>
      </c>
      <c r="CB115" s="817"/>
      <c r="CC115" s="817"/>
      <c r="CD115" s="817"/>
      <c r="CE115" s="817"/>
      <c r="CF115" s="872" t="s">
        <v>449</v>
      </c>
      <c r="CG115" s="873"/>
      <c r="CH115" s="873"/>
      <c r="CI115" s="873"/>
      <c r="CJ115" s="873"/>
      <c r="CK115" s="927"/>
      <c r="CL115" s="885"/>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449</v>
      </c>
      <c r="DM115" s="780"/>
      <c r="DN115" s="780"/>
      <c r="DO115" s="780"/>
      <c r="DP115" s="781"/>
      <c r="DQ115" s="782" t="s">
        <v>449</v>
      </c>
      <c r="DR115" s="780"/>
      <c r="DS115" s="780"/>
      <c r="DT115" s="780"/>
      <c r="DU115" s="781"/>
      <c r="DV115" s="821" t="s">
        <v>449</v>
      </c>
      <c r="DW115" s="822"/>
      <c r="DX115" s="822"/>
      <c r="DY115" s="822"/>
      <c r="DZ115" s="823"/>
    </row>
    <row r="116" spans="1:130" s="230" customFormat="1" ht="26.25" customHeight="1" x14ac:dyDescent="0.15">
      <c r="A116" s="923"/>
      <c r="B116" s="924"/>
      <c r="C116" s="819" t="s">
        <v>465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449</v>
      </c>
      <c r="AB116" s="780"/>
      <c r="AC116" s="780"/>
      <c r="AD116" s="780"/>
      <c r="AE116" s="781"/>
      <c r="AF116" s="782" t="s">
        <v>449</v>
      </c>
      <c r="AG116" s="780"/>
      <c r="AH116" s="780"/>
      <c r="AI116" s="780"/>
      <c r="AJ116" s="781"/>
      <c r="AK116" s="782" t="s">
        <v>449</v>
      </c>
      <c r="AL116" s="780"/>
      <c r="AM116" s="780"/>
      <c r="AN116" s="780"/>
      <c r="AO116" s="781"/>
      <c r="AP116" s="821" t="s">
        <v>449</v>
      </c>
      <c r="AQ116" s="822"/>
      <c r="AR116" s="822"/>
      <c r="AS116" s="822"/>
      <c r="AT116" s="823"/>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449</v>
      </c>
      <c r="BR116" s="817"/>
      <c r="BS116" s="817"/>
      <c r="BT116" s="817"/>
      <c r="BU116" s="817"/>
      <c r="BV116" s="817" t="s">
        <v>449</v>
      </c>
      <c r="BW116" s="817"/>
      <c r="BX116" s="817"/>
      <c r="BY116" s="817"/>
      <c r="BZ116" s="817"/>
      <c r="CA116" s="817" t="s">
        <v>447</v>
      </c>
      <c r="CB116" s="817"/>
      <c r="CC116" s="817"/>
      <c r="CD116" s="817"/>
      <c r="CE116" s="817"/>
      <c r="CF116" s="872" t="s">
        <v>449</v>
      </c>
      <c r="CG116" s="873"/>
      <c r="CH116" s="873"/>
      <c r="CI116" s="873"/>
      <c r="CJ116" s="873"/>
      <c r="CK116" s="927"/>
      <c r="CL116" s="885"/>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449</v>
      </c>
      <c r="DH116" s="780"/>
      <c r="DI116" s="780"/>
      <c r="DJ116" s="780"/>
      <c r="DK116" s="781"/>
      <c r="DL116" s="782" t="s">
        <v>449</v>
      </c>
      <c r="DM116" s="780"/>
      <c r="DN116" s="780"/>
      <c r="DO116" s="780"/>
      <c r="DP116" s="781"/>
      <c r="DQ116" s="782" t="s">
        <v>449</v>
      </c>
      <c r="DR116" s="780"/>
      <c r="DS116" s="780"/>
      <c r="DT116" s="780"/>
      <c r="DU116" s="781"/>
      <c r="DV116" s="821" t="s">
        <v>449</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468</v>
      </c>
      <c r="Z117" s="897"/>
      <c r="AA117" s="902">
        <v>1187220</v>
      </c>
      <c r="AB117" s="903"/>
      <c r="AC117" s="903"/>
      <c r="AD117" s="903"/>
      <c r="AE117" s="904"/>
      <c r="AF117" s="905">
        <v>1240511</v>
      </c>
      <c r="AG117" s="903"/>
      <c r="AH117" s="903"/>
      <c r="AI117" s="903"/>
      <c r="AJ117" s="904"/>
      <c r="AK117" s="905">
        <v>1289679</v>
      </c>
      <c r="AL117" s="903"/>
      <c r="AM117" s="903"/>
      <c r="AN117" s="903"/>
      <c r="AO117" s="904"/>
      <c r="AP117" s="906"/>
      <c r="AQ117" s="907"/>
      <c r="AR117" s="907"/>
      <c r="AS117" s="907"/>
      <c r="AT117" s="908"/>
      <c r="AU117" s="932"/>
      <c r="AV117" s="933"/>
      <c r="AW117" s="933"/>
      <c r="AX117" s="933"/>
      <c r="AY117" s="933"/>
      <c r="AZ117" s="860" t="s">
        <v>469</v>
      </c>
      <c r="BA117" s="861"/>
      <c r="BB117" s="861"/>
      <c r="BC117" s="861"/>
      <c r="BD117" s="861"/>
      <c r="BE117" s="861"/>
      <c r="BF117" s="861"/>
      <c r="BG117" s="861"/>
      <c r="BH117" s="861"/>
      <c r="BI117" s="861"/>
      <c r="BJ117" s="861"/>
      <c r="BK117" s="861"/>
      <c r="BL117" s="861"/>
      <c r="BM117" s="861"/>
      <c r="BN117" s="861"/>
      <c r="BO117" s="861"/>
      <c r="BP117" s="862"/>
      <c r="BQ117" s="816" t="s">
        <v>133</v>
      </c>
      <c r="BR117" s="817"/>
      <c r="BS117" s="817"/>
      <c r="BT117" s="817"/>
      <c r="BU117" s="817"/>
      <c r="BV117" s="817" t="s">
        <v>470</v>
      </c>
      <c r="BW117" s="817"/>
      <c r="BX117" s="817"/>
      <c r="BY117" s="817"/>
      <c r="BZ117" s="817"/>
      <c r="CA117" s="817" t="s">
        <v>471</v>
      </c>
      <c r="CB117" s="817"/>
      <c r="CC117" s="817"/>
      <c r="CD117" s="817"/>
      <c r="CE117" s="817"/>
      <c r="CF117" s="872" t="s">
        <v>471</v>
      </c>
      <c r="CG117" s="873"/>
      <c r="CH117" s="873"/>
      <c r="CI117" s="873"/>
      <c r="CJ117" s="873"/>
      <c r="CK117" s="927"/>
      <c r="CL117" s="885"/>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419</v>
      </c>
      <c r="DH117" s="780"/>
      <c r="DI117" s="780"/>
      <c r="DJ117" s="780"/>
      <c r="DK117" s="781"/>
      <c r="DL117" s="782" t="s">
        <v>473</v>
      </c>
      <c r="DM117" s="780"/>
      <c r="DN117" s="780"/>
      <c r="DO117" s="780"/>
      <c r="DP117" s="781"/>
      <c r="DQ117" s="782" t="s">
        <v>133</v>
      </c>
      <c r="DR117" s="780"/>
      <c r="DS117" s="780"/>
      <c r="DT117" s="780"/>
      <c r="DU117" s="781"/>
      <c r="DV117" s="821" t="s">
        <v>471</v>
      </c>
      <c r="DW117" s="822"/>
      <c r="DX117" s="822"/>
      <c r="DY117" s="822"/>
      <c r="DZ117" s="823"/>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18" t="s">
        <v>474</v>
      </c>
      <c r="BA118" s="819"/>
      <c r="BB118" s="819"/>
      <c r="BC118" s="819"/>
      <c r="BD118" s="819"/>
      <c r="BE118" s="819"/>
      <c r="BF118" s="819"/>
      <c r="BG118" s="819"/>
      <c r="BH118" s="819"/>
      <c r="BI118" s="819"/>
      <c r="BJ118" s="819"/>
      <c r="BK118" s="819"/>
      <c r="BL118" s="819"/>
      <c r="BM118" s="819"/>
      <c r="BN118" s="819"/>
      <c r="BO118" s="819"/>
      <c r="BP118" s="820"/>
      <c r="BQ118" s="856" t="s">
        <v>471</v>
      </c>
      <c r="BR118" s="857"/>
      <c r="BS118" s="857"/>
      <c r="BT118" s="857"/>
      <c r="BU118" s="857"/>
      <c r="BV118" s="857" t="s">
        <v>475</v>
      </c>
      <c r="BW118" s="857"/>
      <c r="BX118" s="857"/>
      <c r="BY118" s="857"/>
      <c r="BZ118" s="857"/>
      <c r="CA118" s="857" t="s">
        <v>419</v>
      </c>
      <c r="CB118" s="857"/>
      <c r="CC118" s="857"/>
      <c r="CD118" s="857"/>
      <c r="CE118" s="857"/>
      <c r="CF118" s="872" t="s">
        <v>419</v>
      </c>
      <c r="CG118" s="873"/>
      <c r="CH118" s="873"/>
      <c r="CI118" s="873"/>
      <c r="CJ118" s="873"/>
      <c r="CK118" s="927"/>
      <c r="CL118" s="885"/>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133</v>
      </c>
      <c r="DM118" s="780"/>
      <c r="DN118" s="780"/>
      <c r="DO118" s="780"/>
      <c r="DP118" s="781"/>
      <c r="DQ118" s="782" t="s">
        <v>419</v>
      </c>
      <c r="DR118" s="780"/>
      <c r="DS118" s="780"/>
      <c r="DT118" s="780"/>
      <c r="DU118" s="781"/>
      <c r="DV118" s="821" t="s">
        <v>133</v>
      </c>
      <c r="DW118" s="822"/>
      <c r="DX118" s="822"/>
      <c r="DY118" s="822"/>
      <c r="DZ118" s="823"/>
    </row>
    <row r="119" spans="1:130" s="230" customFormat="1" ht="26.25" customHeight="1" x14ac:dyDescent="0.15">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473</v>
      </c>
      <c r="AB119" s="889"/>
      <c r="AC119" s="889"/>
      <c r="AD119" s="889"/>
      <c r="AE119" s="890"/>
      <c r="AF119" s="891" t="s">
        <v>471</v>
      </c>
      <c r="AG119" s="889"/>
      <c r="AH119" s="889"/>
      <c r="AI119" s="889"/>
      <c r="AJ119" s="890"/>
      <c r="AK119" s="891" t="s">
        <v>471</v>
      </c>
      <c r="AL119" s="889"/>
      <c r="AM119" s="889"/>
      <c r="AN119" s="889"/>
      <c r="AO119" s="890"/>
      <c r="AP119" s="892" t="s">
        <v>419</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477</v>
      </c>
      <c r="BP119" s="855"/>
      <c r="BQ119" s="856">
        <v>15828051</v>
      </c>
      <c r="BR119" s="857"/>
      <c r="BS119" s="857"/>
      <c r="BT119" s="857"/>
      <c r="BU119" s="857"/>
      <c r="BV119" s="857">
        <v>15761361</v>
      </c>
      <c r="BW119" s="857"/>
      <c r="BX119" s="857"/>
      <c r="BY119" s="857"/>
      <c r="BZ119" s="857"/>
      <c r="CA119" s="857">
        <v>15548522</v>
      </c>
      <c r="CB119" s="857"/>
      <c r="CC119" s="857"/>
      <c r="CD119" s="857"/>
      <c r="CE119" s="857"/>
      <c r="CF119" s="748"/>
      <c r="CG119" s="749"/>
      <c r="CH119" s="749"/>
      <c r="CI119" s="749"/>
      <c r="CJ119" s="853"/>
      <c r="CK119" s="928"/>
      <c r="CL119" s="887"/>
      <c r="CM119" s="818" t="s">
        <v>478</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419</v>
      </c>
      <c r="DH119" s="764"/>
      <c r="DI119" s="764"/>
      <c r="DJ119" s="764"/>
      <c r="DK119" s="765"/>
      <c r="DL119" s="766" t="s">
        <v>419</v>
      </c>
      <c r="DM119" s="764"/>
      <c r="DN119" s="764"/>
      <c r="DO119" s="764"/>
      <c r="DP119" s="765"/>
      <c r="DQ119" s="766" t="s">
        <v>133</v>
      </c>
      <c r="DR119" s="764"/>
      <c r="DS119" s="764"/>
      <c r="DT119" s="764"/>
      <c r="DU119" s="765"/>
      <c r="DV119" s="828" t="s">
        <v>479</v>
      </c>
      <c r="DW119" s="829"/>
      <c r="DX119" s="829"/>
      <c r="DY119" s="829"/>
      <c r="DZ119" s="830"/>
    </row>
    <row r="120" spans="1:130" s="230" customFormat="1" ht="26.25" customHeight="1" x14ac:dyDescent="0.15">
      <c r="A120" s="884"/>
      <c r="B120" s="885"/>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473</v>
      </c>
      <c r="AB120" s="780"/>
      <c r="AC120" s="780"/>
      <c r="AD120" s="780"/>
      <c r="AE120" s="781"/>
      <c r="AF120" s="782" t="s">
        <v>133</v>
      </c>
      <c r="AG120" s="780"/>
      <c r="AH120" s="780"/>
      <c r="AI120" s="780"/>
      <c r="AJ120" s="781"/>
      <c r="AK120" s="782" t="s">
        <v>133</v>
      </c>
      <c r="AL120" s="780"/>
      <c r="AM120" s="780"/>
      <c r="AN120" s="780"/>
      <c r="AO120" s="781"/>
      <c r="AP120" s="821" t="s">
        <v>419</v>
      </c>
      <c r="AQ120" s="822"/>
      <c r="AR120" s="822"/>
      <c r="AS120" s="822"/>
      <c r="AT120" s="823"/>
      <c r="AU120" s="874" t="s">
        <v>480</v>
      </c>
      <c r="AV120" s="875"/>
      <c r="AW120" s="875"/>
      <c r="AX120" s="875"/>
      <c r="AY120" s="876"/>
      <c r="AZ120" s="840" t="s">
        <v>481</v>
      </c>
      <c r="BA120" s="808"/>
      <c r="BB120" s="808"/>
      <c r="BC120" s="808"/>
      <c r="BD120" s="808"/>
      <c r="BE120" s="808"/>
      <c r="BF120" s="808"/>
      <c r="BG120" s="808"/>
      <c r="BH120" s="808"/>
      <c r="BI120" s="808"/>
      <c r="BJ120" s="808"/>
      <c r="BK120" s="808"/>
      <c r="BL120" s="808"/>
      <c r="BM120" s="808"/>
      <c r="BN120" s="808"/>
      <c r="BO120" s="808"/>
      <c r="BP120" s="809"/>
      <c r="BQ120" s="841">
        <v>3101648</v>
      </c>
      <c r="BR120" s="825"/>
      <c r="BS120" s="825"/>
      <c r="BT120" s="825"/>
      <c r="BU120" s="825"/>
      <c r="BV120" s="825">
        <v>4201259</v>
      </c>
      <c r="BW120" s="825"/>
      <c r="BX120" s="825"/>
      <c r="BY120" s="825"/>
      <c r="BZ120" s="825"/>
      <c r="CA120" s="825">
        <v>5077011</v>
      </c>
      <c r="CB120" s="825"/>
      <c r="CC120" s="825"/>
      <c r="CD120" s="825"/>
      <c r="CE120" s="825"/>
      <c r="CF120" s="863">
        <v>80.599999999999994</v>
      </c>
      <c r="CG120" s="864"/>
      <c r="CH120" s="864"/>
      <c r="CI120" s="864"/>
      <c r="CJ120" s="864"/>
      <c r="CK120" s="865" t="s">
        <v>482</v>
      </c>
      <c r="CL120" s="832"/>
      <c r="CM120" s="832"/>
      <c r="CN120" s="832"/>
      <c r="CO120" s="833"/>
      <c r="CP120" s="869" t="s">
        <v>483</v>
      </c>
      <c r="CQ120" s="870"/>
      <c r="CR120" s="870"/>
      <c r="CS120" s="870"/>
      <c r="CT120" s="870"/>
      <c r="CU120" s="870"/>
      <c r="CV120" s="870"/>
      <c r="CW120" s="870"/>
      <c r="CX120" s="870"/>
      <c r="CY120" s="870"/>
      <c r="CZ120" s="870"/>
      <c r="DA120" s="870"/>
      <c r="DB120" s="870"/>
      <c r="DC120" s="870"/>
      <c r="DD120" s="870"/>
      <c r="DE120" s="870"/>
      <c r="DF120" s="871"/>
      <c r="DG120" s="841">
        <v>1726778</v>
      </c>
      <c r="DH120" s="825"/>
      <c r="DI120" s="825"/>
      <c r="DJ120" s="825"/>
      <c r="DK120" s="825"/>
      <c r="DL120" s="825">
        <v>1501748</v>
      </c>
      <c r="DM120" s="825"/>
      <c r="DN120" s="825"/>
      <c r="DO120" s="825"/>
      <c r="DP120" s="825"/>
      <c r="DQ120" s="825">
        <v>1211341</v>
      </c>
      <c r="DR120" s="825"/>
      <c r="DS120" s="825"/>
      <c r="DT120" s="825"/>
      <c r="DU120" s="825"/>
      <c r="DV120" s="826">
        <v>19.2</v>
      </c>
      <c r="DW120" s="826"/>
      <c r="DX120" s="826"/>
      <c r="DY120" s="826"/>
      <c r="DZ120" s="827"/>
    </row>
    <row r="121" spans="1:130" s="230" customFormat="1" ht="26.25" customHeight="1" x14ac:dyDescent="0.15">
      <c r="A121" s="884"/>
      <c r="B121" s="885"/>
      <c r="C121" s="860" t="s">
        <v>484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471</v>
      </c>
      <c r="AB121" s="780"/>
      <c r="AC121" s="780"/>
      <c r="AD121" s="780"/>
      <c r="AE121" s="781"/>
      <c r="AF121" s="782" t="s">
        <v>485</v>
      </c>
      <c r="AG121" s="780"/>
      <c r="AH121" s="780"/>
      <c r="AI121" s="780"/>
      <c r="AJ121" s="781"/>
      <c r="AK121" s="782" t="s">
        <v>470</v>
      </c>
      <c r="AL121" s="780"/>
      <c r="AM121" s="780"/>
      <c r="AN121" s="780"/>
      <c r="AO121" s="781"/>
      <c r="AP121" s="821" t="s">
        <v>471</v>
      </c>
      <c r="AQ121" s="822"/>
      <c r="AR121" s="822"/>
      <c r="AS121" s="822"/>
      <c r="AT121" s="823"/>
      <c r="AU121" s="877"/>
      <c r="AV121" s="878"/>
      <c r="AW121" s="878"/>
      <c r="AX121" s="878"/>
      <c r="AY121" s="879"/>
      <c r="AZ121" s="815" t="s">
        <v>486</v>
      </c>
      <c r="BA121" s="752"/>
      <c r="BB121" s="752"/>
      <c r="BC121" s="752"/>
      <c r="BD121" s="752"/>
      <c r="BE121" s="752"/>
      <c r="BF121" s="752"/>
      <c r="BG121" s="752"/>
      <c r="BH121" s="752"/>
      <c r="BI121" s="752"/>
      <c r="BJ121" s="752"/>
      <c r="BK121" s="752"/>
      <c r="BL121" s="752"/>
      <c r="BM121" s="752"/>
      <c r="BN121" s="752"/>
      <c r="BO121" s="752"/>
      <c r="BP121" s="753"/>
      <c r="BQ121" s="816">
        <v>80989</v>
      </c>
      <c r="BR121" s="817"/>
      <c r="BS121" s="817"/>
      <c r="BT121" s="817"/>
      <c r="BU121" s="817"/>
      <c r="BV121" s="817">
        <v>16535</v>
      </c>
      <c r="BW121" s="817"/>
      <c r="BX121" s="817"/>
      <c r="BY121" s="817"/>
      <c r="BZ121" s="817"/>
      <c r="CA121" s="817" t="s">
        <v>473</v>
      </c>
      <c r="CB121" s="817"/>
      <c r="CC121" s="817"/>
      <c r="CD121" s="817"/>
      <c r="CE121" s="817"/>
      <c r="CF121" s="872" t="s">
        <v>471</v>
      </c>
      <c r="CG121" s="873"/>
      <c r="CH121" s="873"/>
      <c r="CI121" s="873"/>
      <c r="CJ121" s="873"/>
      <c r="CK121" s="866"/>
      <c r="CL121" s="835"/>
      <c r="CM121" s="835"/>
      <c r="CN121" s="835"/>
      <c r="CO121" s="836"/>
      <c r="CP121" s="844" t="s">
        <v>487</v>
      </c>
      <c r="CQ121" s="845"/>
      <c r="CR121" s="845"/>
      <c r="CS121" s="845"/>
      <c r="CT121" s="845"/>
      <c r="CU121" s="845"/>
      <c r="CV121" s="845"/>
      <c r="CW121" s="845"/>
      <c r="CX121" s="845"/>
      <c r="CY121" s="845"/>
      <c r="CZ121" s="845"/>
      <c r="DA121" s="845"/>
      <c r="DB121" s="845"/>
      <c r="DC121" s="845"/>
      <c r="DD121" s="845"/>
      <c r="DE121" s="845"/>
      <c r="DF121" s="846"/>
      <c r="DG121" s="816">
        <v>127540</v>
      </c>
      <c r="DH121" s="817"/>
      <c r="DI121" s="817"/>
      <c r="DJ121" s="817"/>
      <c r="DK121" s="817"/>
      <c r="DL121" s="817">
        <v>118316</v>
      </c>
      <c r="DM121" s="817"/>
      <c r="DN121" s="817"/>
      <c r="DO121" s="817"/>
      <c r="DP121" s="817"/>
      <c r="DQ121" s="817">
        <v>113059</v>
      </c>
      <c r="DR121" s="817"/>
      <c r="DS121" s="817"/>
      <c r="DT121" s="817"/>
      <c r="DU121" s="817"/>
      <c r="DV121" s="794">
        <v>1.8</v>
      </c>
      <c r="DW121" s="794"/>
      <c r="DX121" s="794"/>
      <c r="DY121" s="794"/>
      <c r="DZ121" s="795"/>
    </row>
    <row r="122" spans="1:130" s="230" customFormat="1" ht="26.25" customHeight="1" x14ac:dyDescent="0.15">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419</v>
      </c>
      <c r="AB122" s="780"/>
      <c r="AC122" s="780"/>
      <c r="AD122" s="780"/>
      <c r="AE122" s="781"/>
      <c r="AF122" s="782" t="s">
        <v>133</v>
      </c>
      <c r="AG122" s="780"/>
      <c r="AH122" s="780"/>
      <c r="AI122" s="780"/>
      <c r="AJ122" s="781"/>
      <c r="AK122" s="782" t="s">
        <v>473</v>
      </c>
      <c r="AL122" s="780"/>
      <c r="AM122" s="780"/>
      <c r="AN122" s="780"/>
      <c r="AO122" s="781"/>
      <c r="AP122" s="821" t="s">
        <v>419</v>
      </c>
      <c r="AQ122" s="822"/>
      <c r="AR122" s="822"/>
      <c r="AS122" s="822"/>
      <c r="AT122" s="823"/>
      <c r="AU122" s="877"/>
      <c r="AV122" s="878"/>
      <c r="AW122" s="878"/>
      <c r="AX122" s="878"/>
      <c r="AY122" s="879"/>
      <c r="AZ122" s="818" t="s">
        <v>488</v>
      </c>
      <c r="BA122" s="819"/>
      <c r="BB122" s="819"/>
      <c r="BC122" s="819"/>
      <c r="BD122" s="819"/>
      <c r="BE122" s="819"/>
      <c r="BF122" s="819"/>
      <c r="BG122" s="819"/>
      <c r="BH122" s="819"/>
      <c r="BI122" s="819"/>
      <c r="BJ122" s="819"/>
      <c r="BK122" s="819"/>
      <c r="BL122" s="819"/>
      <c r="BM122" s="819"/>
      <c r="BN122" s="819"/>
      <c r="BO122" s="819"/>
      <c r="BP122" s="820"/>
      <c r="BQ122" s="856">
        <v>8214473</v>
      </c>
      <c r="BR122" s="857"/>
      <c r="BS122" s="857"/>
      <c r="BT122" s="857"/>
      <c r="BU122" s="857"/>
      <c r="BV122" s="857">
        <v>8174205</v>
      </c>
      <c r="BW122" s="857"/>
      <c r="BX122" s="857"/>
      <c r="BY122" s="857"/>
      <c r="BZ122" s="857"/>
      <c r="CA122" s="857">
        <v>8089550</v>
      </c>
      <c r="CB122" s="857"/>
      <c r="CC122" s="857"/>
      <c r="CD122" s="857"/>
      <c r="CE122" s="857"/>
      <c r="CF122" s="858">
        <v>128.4</v>
      </c>
      <c r="CG122" s="859"/>
      <c r="CH122" s="859"/>
      <c r="CI122" s="859"/>
      <c r="CJ122" s="859"/>
      <c r="CK122" s="866"/>
      <c r="CL122" s="835"/>
      <c r="CM122" s="835"/>
      <c r="CN122" s="835"/>
      <c r="CO122" s="836"/>
      <c r="CP122" s="844" t="s">
        <v>489</v>
      </c>
      <c r="CQ122" s="845"/>
      <c r="CR122" s="845"/>
      <c r="CS122" s="845"/>
      <c r="CT122" s="845"/>
      <c r="CU122" s="845"/>
      <c r="CV122" s="845"/>
      <c r="CW122" s="845"/>
      <c r="CX122" s="845"/>
      <c r="CY122" s="845"/>
      <c r="CZ122" s="845"/>
      <c r="DA122" s="845"/>
      <c r="DB122" s="845"/>
      <c r="DC122" s="845"/>
      <c r="DD122" s="845"/>
      <c r="DE122" s="845"/>
      <c r="DF122" s="846"/>
      <c r="DG122" s="816">
        <v>43862</v>
      </c>
      <c r="DH122" s="817"/>
      <c r="DI122" s="817"/>
      <c r="DJ122" s="817"/>
      <c r="DK122" s="817"/>
      <c r="DL122" s="817">
        <v>9757</v>
      </c>
      <c r="DM122" s="817"/>
      <c r="DN122" s="817"/>
      <c r="DO122" s="817"/>
      <c r="DP122" s="817"/>
      <c r="DQ122" s="817">
        <v>9319</v>
      </c>
      <c r="DR122" s="817"/>
      <c r="DS122" s="817"/>
      <c r="DT122" s="817"/>
      <c r="DU122" s="817"/>
      <c r="DV122" s="794">
        <v>0.1</v>
      </c>
      <c r="DW122" s="794"/>
      <c r="DX122" s="794"/>
      <c r="DY122" s="794"/>
      <c r="DZ122" s="795"/>
    </row>
    <row r="123" spans="1:130" s="230" customFormat="1" ht="26.25" customHeight="1" x14ac:dyDescent="0.15">
      <c r="A123" s="884"/>
      <c r="B123" s="885"/>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490</v>
      </c>
      <c r="AB123" s="780"/>
      <c r="AC123" s="780"/>
      <c r="AD123" s="780"/>
      <c r="AE123" s="781"/>
      <c r="AF123" s="782" t="s">
        <v>490</v>
      </c>
      <c r="AG123" s="780"/>
      <c r="AH123" s="780"/>
      <c r="AI123" s="780"/>
      <c r="AJ123" s="781"/>
      <c r="AK123" s="782" t="s">
        <v>133</v>
      </c>
      <c r="AL123" s="780"/>
      <c r="AM123" s="780"/>
      <c r="AN123" s="780"/>
      <c r="AO123" s="781"/>
      <c r="AP123" s="821" t="s">
        <v>419</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491</v>
      </c>
      <c r="BP123" s="855"/>
      <c r="BQ123" s="851">
        <v>11397110</v>
      </c>
      <c r="BR123" s="852"/>
      <c r="BS123" s="852"/>
      <c r="BT123" s="852"/>
      <c r="BU123" s="852"/>
      <c r="BV123" s="852">
        <v>12391999</v>
      </c>
      <c r="BW123" s="852"/>
      <c r="BX123" s="852"/>
      <c r="BY123" s="852"/>
      <c r="BZ123" s="852"/>
      <c r="CA123" s="852">
        <v>13166561</v>
      </c>
      <c r="CB123" s="852"/>
      <c r="CC123" s="852"/>
      <c r="CD123" s="852"/>
      <c r="CE123" s="852"/>
      <c r="CF123" s="748"/>
      <c r="CG123" s="749"/>
      <c r="CH123" s="749"/>
      <c r="CI123" s="749"/>
      <c r="CJ123" s="853"/>
      <c r="CK123" s="866"/>
      <c r="CL123" s="835"/>
      <c r="CM123" s="835"/>
      <c r="CN123" s="835"/>
      <c r="CO123" s="836"/>
      <c r="CP123" s="844" t="s">
        <v>492</v>
      </c>
      <c r="CQ123" s="845"/>
      <c r="CR123" s="845"/>
      <c r="CS123" s="845"/>
      <c r="CT123" s="845"/>
      <c r="CU123" s="845"/>
      <c r="CV123" s="845"/>
      <c r="CW123" s="845"/>
      <c r="CX123" s="845"/>
      <c r="CY123" s="845"/>
      <c r="CZ123" s="845"/>
      <c r="DA123" s="845"/>
      <c r="DB123" s="845"/>
      <c r="DC123" s="845"/>
      <c r="DD123" s="845"/>
      <c r="DE123" s="845"/>
      <c r="DF123" s="846"/>
      <c r="DG123" s="779" t="s">
        <v>470</v>
      </c>
      <c r="DH123" s="780"/>
      <c r="DI123" s="780"/>
      <c r="DJ123" s="780"/>
      <c r="DK123" s="781"/>
      <c r="DL123" s="782" t="s">
        <v>133</v>
      </c>
      <c r="DM123" s="780"/>
      <c r="DN123" s="780"/>
      <c r="DO123" s="780"/>
      <c r="DP123" s="781"/>
      <c r="DQ123" s="782" t="s">
        <v>419</v>
      </c>
      <c r="DR123" s="780"/>
      <c r="DS123" s="780"/>
      <c r="DT123" s="780"/>
      <c r="DU123" s="781"/>
      <c r="DV123" s="821" t="s">
        <v>473</v>
      </c>
      <c r="DW123" s="822"/>
      <c r="DX123" s="822"/>
      <c r="DY123" s="822"/>
      <c r="DZ123" s="823"/>
    </row>
    <row r="124" spans="1:130" s="230" customFormat="1" ht="26.25" customHeight="1" thickBot="1" x14ac:dyDescent="0.2">
      <c r="A124" s="884"/>
      <c r="B124" s="885"/>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419</v>
      </c>
      <c r="AG124" s="780"/>
      <c r="AH124" s="780"/>
      <c r="AI124" s="780"/>
      <c r="AJ124" s="781"/>
      <c r="AK124" s="782" t="s">
        <v>419</v>
      </c>
      <c r="AL124" s="780"/>
      <c r="AM124" s="780"/>
      <c r="AN124" s="780"/>
      <c r="AO124" s="781"/>
      <c r="AP124" s="821" t="s">
        <v>471</v>
      </c>
      <c r="AQ124" s="822"/>
      <c r="AR124" s="822"/>
      <c r="AS124" s="822"/>
      <c r="AT124" s="823"/>
      <c r="AU124" s="847" t="s">
        <v>493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71.2</v>
      </c>
      <c r="BR124" s="842"/>
      <c r="BS124" s="842"/>
      <c r="BT124" s="842"/>
      <c r="BU124" s="842"/>
      <c r="BV124" s="842">
        <v>51.5</v>
      </c>
      <c r="BW124" s="842"/>
      <c r="BX124" s="842"/>
      <c r="BY124" s="842"/>
      <c r="BZ124" s="842"/>
      <c r="CA124" s="842">
        <v>37.799999999999997</v>
      </c>
      <c r="CB124" s="842"/>
      <c r="CC124" s="842"/>
      <c r="CD124" s="842"/>
      <c r="CE124" s="842"/>
      <c r="CF124" s="726"/>
      <c r="CG124" s="727"/>
      <c r="CH124" s="727"/>
      <c r="CI124" s="727"/>
      <c r="CJ124" s="843"/>
      <c r="CK124" s="867"/>
      <c r="CL124" s="867"/>
      <c r="CM124" s="867"/>
      <c r="CN124" s="867"/>
      <c r="CO124" s="868"/>
      <c r="CP124" s="844" t="s">
        <v>494</v>
      </c>
      <c r="CQ124" s="845"/>
      <c r="CR124" s="845"/>
      <c r="CS124" s="845"/>
      <c r="CT124" s="845"/>
      <c r="CU124" s="845"/>
      <c r="CV124" s="845"/>
      <c r="CW124" s="845"/>
      <c r="CX124" s="845"/>
      <c r="CY124" s="845"/>
      <c r="CZ124" s="845"/>
      <c r="DA124" s="845"/>
      <c r="DB124" s="845"/>
      <c r="DC124" s="845"/>
      <c r="DD124" s="845"/>
      <c r="DE124" s="845"/>
      <c r="DF124" s="846"/>
      <c r="DG124" s="763">
        <v>5809</v>
      </c>
      <c r="DH124" s="764"/>
      <c r="DI124" s="764"/>
      <c r="DJ124" s="764"/>
      <c r="DK124" s="765"/>
      <c r="DL124" s="766">
        <v>912</v>
      </c>
      <c r="DM124" s="764"/>
      <c r="DN124" s="764"/>
      <c r="DO124" s="764"/>
      <c r="DP124" s="765"/>
      <c r="DQ124" s="766" t="s">
        <v>479</v>
      </c>
      <c r="DR124" s="764"/>
      <c r="DS124" s="764"/>
      <c r="DT124" s="764"/>
      <c r="DU124" s="765"/>
      <c r="DV124" s="828" t="s">
        <v>479</v>
      </c>
      <c r="DW124" s="829"/>
      <c r="DX124" s="829"/>
      <c r="DY124" s="829"/>
      <c r="DZ124" s="830"/>
    </row>
    <row r="125" spans="1:130" s="230" customFormat="1" ht="26.25" customHeight="1" x14ac:dyDescent="0.15">
      <c r="A125" s="884"/>
      <c r="B125" s="885"/>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419</v>
      </c>
      <c r="AB125" s="780"/>
      <c r="AC125" s="780"/>
      <c r="AD125" s="780"/>
      <c r="AE125" s="781"/>
      <c r="AF125" s="782" t="s">
        <v>485</v>
      </c>
      <c r="AG125" s="780"/>
      <c r="AH125" s="780"/>
      <c r="AI125" s="780"/>
      <c r="AJ125" s="781"/>
      <c r="AK125" s="782" t="s">
        <v>419</v>
      </c>
      <c r="AL125" s="780"/>
      <c r="AM125" s="780"/>
      <c r="AN125" s="780"/>
      <c r="AO125" s="781"/>
      <c r="AP125" s="821" t="s">
        <v>419</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495</v>
      </c>
      <c r="CL125" s="832"/>
      <c r="CM125" s="832"/>
      <c r="CN125" s="832"/>
      <c r="CO125" s="833"/>
      <c r="CP125" s="840" t="s">
        <v>496</v>
      </c>
      <c r="CQ125" s="808"/>
      <c r="CR125" s="808"/>
      <c r="CS125" s="808"/>
      <c r="CT125" s="808"/>
      <c r="CU125" s="808"/>
      <c r="CV125" s="808"/>
      <c r="CW125" s="808"/>
      <c r="CX125" s="808"/>
      <c r="CY125" s="808"/>
      <c r="CZ125" s="808"/>
      <c r="DA125" s="808"/>
      <c r="DB125" s="808"/>
      <c r="DC125" s="808"/>
      <c r="DD125" s="808"/>
      <c r="DE125" s="808"/>
      <c r="DF125" s="809"/>
      <c r="DG125" s="841" t="s">
        <v>133</v>
      </c>
      <c r="DH125" s="825"/>
      <c r="DI125" s="825"/>
      <c r="DJ125" s="825"/>
      <c r="DK125" s="825"/>
      <c r="DL125" s="825" t="s">
        <v>471</v>
      </c>
      <c r="DM125" s="825"/>
      <c r="DN125" s="825"/>
      <c r="DO125" s="825"/>
      <c r="DP125" s="825"/>
      <c r="DQ125" s="825" t="s">
        <v>133</v>
      </c>
      <c r="DR125" s="825"/>
      <c r="DS125" s="825"/>
      <c r="DT125" s="825"/>
      <c r="DU125" s="825"/>
      <c r="DV125" s="826" t="s">
        <v>133</v>
      </c>
      <c r="DW125" s="826"/>
      <c r="DX125" s="826"/>
      <c r="DY125" s="826"/>
      <c r="DZ125" s="827"/>
    </row>
    <row r="126" spans="1:130" s="230" customFormat="1" ht="26.25" customHeight="1" thickBot="1" x14ac:dyDescent="0.2">
      <c r="A126" s="884"/>
      <c r="B126" s="885"/>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471</v>
      </c>
      <c r="AG126" s="780"/>
      <c r="AH126" s="780"/>
      <c r="AI126" s="780"/>
      <c r="AJ126" s="781"/>
      <c r="AK126" s="782" t="s">
        <v>490</v>
      </c>
      <c r="AL126" s="780"/>
      <c r="AM126" s="780"/>
      <c r="AN126" s="780"/>
      <c r="AO126" s="781"/>
      <c r="AP126" s="821" t="s">
        <v>475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497</v>
      </c>
      <c r="CQ126" s="752"/>
      <c r="CR126" s="752"/>
      <c r="CS126" s="752"/>
      <c r="CT126" s="752"/>
      <c r="CU126" s="752"/>
      <c r="CV126" s="752"/>
      <c r="CW126" s="752"/>
      <c r="CX126" s="752"/>
      <c r="CY126" s="752"/>
      <c r="CZ126" s="752"/>
      <c r="DA126" s="752"/>
      <c r="DB126" s="752"/>
      <c r="DC126" s="752"/>
      <c r="DD126" s="752"/>
      <c r="DE126" s="752"/>
      <c r="DF126" s="753"/>
      <c r="DG126" s="816" t="s">
        <v>133</v>
      </c>
      <c r="DH126" s="817"/>
      <c r="DI126" s="817"/>
      <c r="DJ126" s="817"/>
      <c r="DK126" s="817"/>
      <c r="DL126" s="817" t="s">
        <v>419</v>
      </c>
      <c r="DM126" s="817"/>
      <c r="DN126" s="817"/>
      <c r="DO126" s="817"/>
      <c r="DP126" s="817"/>
      <c r="DQ126" s="817" t="s">
        <v>419</v>
      </c>
      <c r="DR126" s="817"/>
      <c r="DS126" s="817"/>
      <c r="DT126" s="817"/>
      <c r="DU126" s="817"/>
      <c r="DV126" s="794" t="s">
        <v>471</v>
      </c>
      <c r="DW126" s="794"/>
      <c r="DX126" s="794"/>
      <c r="DY126" s="794"/>
      <c r="DZ126" s="795"/>
    </row>
    <row r="127" spans="1:130" s="230" customFormat="1" ht="26.25" customHeight="1" x14ac:dyDescent="0.15">
      <c r="A127" s="886"/>
      <c r="B127" s="887"/>
      <c r="C127" s="818" t="s">
        <v>498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419</v>
      </c>
      <c r="AB127" s="780"/>
      <c r="AC127" s="780"/>
      <c r="AD127" s="780"/>
      <c r="AE127" s="781"/>
      <c r="AF127" s="782" t="s">
        <v>490</v>
      </c>
      <c r="AG127" s="780"/>
      <c r="AH127" s="780"/>
      <c r="AI127" s="780"/>
      <c r="AJ127" s="781"/>
      <c r="AK127" s="782" t="s">
        <v>490</v>
      </c>
      <c r="AL127" s="780"/>
      <c r="AM127" s="780"/>
      <c r="AN127" s="780"/>
      <c r="AO127" s="781"/>
      <c r="AP127" s="821" t="s">
        <v>470</v>
      </c>
      <c r="AQ127" s="822"/>
      <c r="AR127" s="822"/>
      <c r="AS127" s="822"/>
      <c r="AT127" s="823"/>
      <c r="AU127" s="232"/>
      <c r="AV127" s="232"/>
      <c r="AW127" s="232"/>
      <c r="AX127" s="824" t="s">
        <v>499</v>
      </c>
      <c r="AY127" s="812"/>
      <c r="AZ127" s="812"/>
      <c r="BA127" s="812"/>
      <c r="BB127" s="812"/>
      <c r="BC127" s="812"/>
      <c r="BD127" s="812"/>
      <c r="BE127" s="813"/>
      <c r="BF127" s="811" t="s">
        <v>500</v>
      </c>
      <c r="BG127" s="812"/>
      <c r="BH127" s="812"/>
      <c r="BI127" s="812"/>
      <c r="BJ127" s="812"/>
      <c r="BK127" s="812"/>
      <c r="BL127" s="813"/>
      <c r="BM127" s="811" t="s">
        <v>501</v>
      </c>
      <c r="BN127" s="812"/>
      <c r="BO127" s="812"/>
      <c r="BP127" s="812"/>
      <c r="BQ127" s="812"/>
      <c r="BR127" s="812"/>
      <c r="BS127" s="813"/>
      <c r="BT127" s="811" t="s">
        <v>502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503</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419</v>
      </c>
      <c r="DR127" s="817"/>
      <c r="DS127" s="817"/>
      <c r="DT127" s="817"/>
      <c r="DU127" s="817"/>
      <c r="DV127" s="794" t="s">
        <v>471</v>
      </c>
      <c r="DW127" s="794"/>
      <c r="DX127" s="794"/>
      <c r="DY127" s="794"/>
      <c r="DZ127" s="795"/>
    </row>
    <row r="128" spans="1:130" s="230" customFormat="1" ht="26.25" customHeight="1" thickBot="1" x14ac:dyDescent="0.2">
      <c r="A128" s="796" t="s">
        <v>504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505</v>
      </c>
      <c r="X128" s="798"/>
      <c r="Y128" s="798"/>
      <c r="Z128" s="799"/>
      <c r="AA128" s="800">
        <v>2485</v>
      </c>
      <c r="AB128" s="801"/>
      <c r="AC128" s="801"/>
      <c r="AD128" s="801"/>
      <c r="AE128" s="802"/>
      <c r="AF128" s="803">
        <v>1686</v>
      </c>
      <c r="AG128" s="801"/>
      <c r="AH128" s="801"/>
      <c r="AI128" s="801"/>
      <c r="AJ128" s="802"/>
      <c r="AK128" s="803" t="s">
        <v>470</v>
      </c>
      <c r="AL128" s="801"/>
      <c r="AM128" s="801"/>
      <c r="AN128" s="801"/>
      <c r="AO128" s="802"/>
      <c r="AP128" s="804"/>
      <c r="AQ128" s="805"/>
      <c r="AR128" s="805"/>
      <c r="AS128" s="805"/>
      <c r="AT128" s="806"/>
      <c r="AU128" s="232"/>
      <c r="AV128" s="232"/>
      <c r="AW128" s="232"/>
      <c r="AX128" s="807" t="s">
        <v>506</v>
      </c>
      <c r="AY128" s="808"/>
      <c r="AZ128" s="808"/>
      <c r="BA128" s="808"/>
      <c r="BB128" s="808"/>
      <c r="BC128" s="808"/>
      <c r="BD128" s="808"/>
      <c r="BE128" s="809"/>
      <c r="BF128" s="786" t="s">
        <v>133</v>
      </c>
      <c r="BG128" s="787"/>
      <c r="BH128" s="787"/>
      <c r="BI128" s="787"/>
      <c r="BJ128" s="787"/>
      <c r="BK128" s="787"/>
      <c r="BL128" s="810"/>
      <c r="BM128" s="786">
        <v>14.04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507</v>
      </c>
      <c r="CQ128" s="730"/>
      <c r="CR128" s="730"/>
      <c r="CS128" s="730"/>
      <c r="CT128" s="730"/>
      <c r="CU128" s="730"/>
      <c r="CV128" s="730"/>
      <c r="CW128" s="730"/>
      <c r="CX128" s="730"/>
      <c r="CY128" s="730"/>
      <c r="CZ128" s="730"/>
      <c r="DA128" s="730"/>
      <c r="DB128" s="730"/>
      <c r="DC128" s="730"/>
      <c r="DD128" s="730"/>
      <c r="DE128" s="730"/>
      <c r="DF128" s="731"/>
      <c r="DG128" s="790" t="s">
        <v>470</v>
      </c>
      <c r="DH128" s="791"/>
      <c r="DI128" s="791"/>
      <c r="DJ128" s="791"/>
      <c r="DK128" s="791"/>
      <c r="DL128" s="791" t="s">
        <v>471</v>
      </c>
      <c r="DM128" s="791"/>
      <c r="DN128" s="791"/>
      <c r="DO128" s="791"/>
      <c r="DP128" s="791"/>
      <c r="DQ128" s="791" t="s">
        <v>479</v>
      </c>
      <c r="DR128" s="791"/>
      <c r="DS128" s="791"/>
      <c r="DT128" s="791"/>
      <c r="DU128" s="791"/>
      <c r="DV128" s="792" t="s">
        <v>470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6953021</v>
      </c>
      <c r="AB129" s="780"/>
      <c r="AC129" s="780"/>
      <c r="AD129" s="780"/>
      <c r="AE129" s="781"/>
      <c r="AF129" s="782">
        <v>7289509</v>
      </c>
      <c r="AG129" s="780"/>
      <c r="AH129" s="780"/>
      <c r="AI129" s="780"/>
      <c r="AJ129" s="781"/>
      <c r="AK129" s="782">
        <v>7028125</v>
      </c>
      <c r="AL129" s="780"/>
      <c r="AM129" s="780"/>
      <c r="AN129" s="780"/>
      <c r="AO129" s="781"/>
      <c r="AP129" s="783"/>
      <c r="AQ129" s="784"/>
      <c r="AR129" s="784"/>
      <c r="AS129" s="784"/>
      <c r="AT129" s="785"/>
      <c r="AU129" s="233"/>
      <c r="AV129" s="233"/>
      <c r="AW129" s="233"/>
      <c r="AX129" s="751" t="s">
        <v>509</v>
      </c>
      <c r="AY129" s="752"/>
      <c r="AZ129" s="752"/>
      <c r="BA129" s="752"/>
      <c r="BB129" s="752"/>
      <c r="BC129" s="752"/>
      <c r="BD129" s="752"/>
      <c r="BE129" s="753"/>
      <c r="BF129" s="770" t="s">
        <v>133</v>
      </c>
      <c r="BG129" s="771"/>
      <c r="BH129" s="771"/>
      <c r="BI129" s="771"/>
      <c r="BJ129" s="771"/>
      <c r="BK129" s="771"/>
      <c r="BL129" s="772"/>
      <c r="BM129" s="770">
        <v>19.04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732475</v>
      </c>
      <c r="AB130" s="780"/>
      <c r="AC130" s="780"/>
      <c r="AD130" s="780"/>
      <c r="AE130" s="781"/>
      <c r="AF130" s="782">
        <v>753413</v>
      </c>
      <c r="AG130" s="780"/>
      <c r="AH130" s="780"/>
      <c r="AI130" s="780"/>
      <c r="AJ130" s="781"/>
      <c r="AK130" s="782">
        <v>728303</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6220546</v>
      </c>
      <c r="AB131" s="764"/>
      <c r="AC131" s="764"/>
      <c r="AD131" s="764"/>
      <c r="AE131" s="765"/>
      <c r="AF131" s="766">
        <v>6536096</v>
      </c>
      <c r="AG131" s="764"/>
      <c r="AH131" s="764"/>
      <c r="AI131" s="764"/>
      <c r="AJ131" s="765"/>
      <c r="AK131" s="766">
        <v>6299822</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37.799999999999997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7.2704228860000004</v>
      </c>
      <c r="AB132" s="745"/>
      <c r="AC132" s="745"/>
      <c r="AD132" s="745"/>
      <c r="AE132" s="746"/>
      <c r="AF132" s="747">
        <v>7.4266351049999999</v>
      </c>
      <c r="AG132" s="745"/>
      <c r="AH132" s="745"/>
      <c r="AI132" s="745"/>
      <c r="AJ132" s="746"/>
      <c r="AK132" s="747">
        <v>8.9109819290000001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7.4</v>
      </c>
      <c r="AB133" s="724"/>
      <c r="AC133" s="724"/>
      <c r="AD133" s="724"/>
      <c r="AE133" s="725"/>
      <c r="AF133" s="723">
        <v>7.4</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yNux77g2c2YFusrMJAq5xHqWnUcj55Rg5JfRDDbHufLWyoOnTJPBT83JKvF2J7eZJPFA4YFPiqOdHCGDCfQ5A==" saltValue="GP21Cpg7QO7SEpuVTYyPc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6mc1qaf0tXv+EDykKegPc03LCdRR5Nw2f3OjRSYGHNTZ6WewBz1aeLsjnbGr/aJf/rXUWqkTsZRhiGnsDMQdg==" saltValue="aoU85IobnwOUPFGRfeqv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vb1U3yRDPSvzeWXnFT0OlPSTjmeKjcJkUaf6eTdTJiq/hWq3U41doaUmZjsSGhruN9ypbJa0OOt5n4KOu2E5A==" saltValue="Dat3Du2UdkpAwzIbikSA3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526</v>
      </c>
      <c r="AL9" s="1130"/>
      <c r="AM9" s="1130"/>
      <c r="AN9" s="1131"/>
      <c r="AO9" s="281">
        <v>2209285</v>
      </c>
      <c r="AP9" s="281">
        <v>82258</v>
      </c>
      <c r="AQ9" s="282">
        <v>76332</v>
      </c>
      <c r="AR9" s="283">
        <v>7.8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527</v>
      </c>
      <c r="AL10" s="1130"/>
      <c r="AM10" s="1130"/>
      <c r="AN10" s="1131"/>
      <c r="AO10" s="284">
        <v>43603</v>
      </c>
      <c r="AP10" s="284">
        <v>1623</v>
      </c>
      <c r="AQ10" s="285">
        <v>8203</v>
      </c>
      <c r="AR10" s="286">
        <v>-80.2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528</v>
      </c>
      <c r="AL11" s="1130"/>
      <c r="AM11" s="1130"/>
      <c r="AN11" s="1131"/>
      <c r="AO11" s="284">
        <v>17060</v>
      </c>
      <c r="AP11" s="284">
        <v>635</v>
      </c>
      <c r="AQ11" s="285">
        <v>546</v>
      </c>
      <c r="AR11" s="286">
        <v>16.3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529</v>
      </c>
      <c r="AL12" s="1130"/>
      <c r="AM12" s="1130"/>
      <c r="AN12" s="1131"/>
      <c r="AO12" s="284" t="s">
        <v>530</v>
      </c>
      <c r="AP12" s="284" t="s">
        <v>530</v>
      </c>
      <c r="AQ12" s="285">
        <v>4</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531</v>
      </c>
      <c r="AL13" s="1130"/>
      <c r="AM13" s="1130"/>
      <c r="AN13" s="1131"/>
      <c r="AO13" s="284">
        <v>80459</v>
      </c>
      <c r="AP13" s="284">
        <v>2996</v>
      </c>
      <c r="AQ13" s="285">
        <v>2795</v>
      </c>
      <c r="AR13" s="286">
        <v>7.2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532</v>
      </c>
      <c r="AL14" s="1130"/>
      <c r="AM14" s="1130"/>
      <c r="AN14" s="1131"/>
      <c r="AO14" s="284">
        <v>10514</v>
      </c>
      <c r="AP14" s="284">
        <v>391</v>
      </c>
      <c r="AQ14" s="285">
        <v>1229</v>
      </c>
      <c r="AR14" s="286">
        <v>-68.2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533</v>
      </c>
      <c r="AL15" s="1133"/>
      <c r="AM15" s="1133"/>
      <c r="AN15" s="1134"/>
      <c r="AO15" s="284">
        <v>-131956</v>
      </c>
      <c r="AP15" s="284">
        <v>-4913</v>
      </c>
      <c r="AQ15" s="285">
        <v>-5192</v>
      </c>
      <c r="AR15" s="286">
        <v>-5.4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2228965</v>
      </c>
      <c r="AP16" s="284">
        <v>82991</v>
      </c>
      <c r="AQ16" s="285">
        <v>83916</v>
      </c>
      <c r="AR16" s="286">
        <v>-1.1000000000000001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538</v>
      </c>
      <c r="AL21" s="1136"/>
      <c r="AM21" s="1136"/>
      <c r="AN21" s="1137"/>
      <c r="AO21" s="297">
        <v>9.31</v>
      </c>
      <c r="AP21" s="298">
        <v>7.81</v>
      </c>
      <c r="AQ21" s="299">
        <v>1.5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539</v>
      </c>
      <c r="AL22" s="1136"/>
      <c r="AM22" s="1136"/>
      <c r="AN22" s="1137"/>
      <c r="AO22" s="302">
        <v>96.1</v>
      </c>
      <c r="AP22" s="303">
        <v>97.3</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543</v>
      </c>
      <c r="AL32" s="1114"/>
      <c r="AM32" s="1114"/>
      <c r="AN32" s="1115"/>
      <c r="AO32" s="312">
        <v>999990</v>
      </c>
      <c r="AP32" s="312">
        <v>37232</v>
      </c>
      <c r="AQ32" s="313">
        <v>34996</v>
      </c>
      <c r="AR32" s="314">
        <v>6.4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544</v>
      </c>
      <c r="AL33" s="1114"/>
      <c r="AM33" s="1114"/>
      <c r="AN33" s="1115"/>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545</v>
      </c>
      <c r="AL34" s="1114"/>
      <c r="AM34" s="1114"/>
      <c r="AN34" s="1115"/>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546</v>
      </c>
      <c r="AL35" s="1114"/>
      <c r="AM35" s="1114"/>
      <c r="AN35" s="1115"/>
      <c r="AO35" s="312">
        <v>173383</v>
      </c>
      <c r="AP35" s="312">
        <v>6456</v>
      </c>
      <c r="AQ35" s="313">
        <v>11520</v>
      </c>
      <c r="AR35" s="314">
        <v>-44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547</v>
      </c>
      <c r="AL36" s="1114"/>
      <c r="AM36" s="1114"/>
      <c r="AN36" s="1115"/>
      <c r="AO36" s="312">
        <v>116306</v>
      </c>
      <c r="AP36" s="312">
        <v>4330</v>
      </c>
      <c r="AQ36" s="313">
        <v>3057</v>
      </c>
      <c r="AR36" s="314">
        <v>41.6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548</v>
      </c>
      <c r="AL37" s="1114"/>
      <c r="AM37" s="1114"/>
      <c r="AN37" s="1115"/>
      <c r="AO37" s="312" t="s">
        <v>530</v>
      </c>
      <c r="AP37" s="312" t="s">
        <v>530</v>
      </c>
      <c r="AQ37" s="313">
        <v>208</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549</v>
      </c>
      <c r="AL38" s="1117"/>
      <c r="AM38" s="1117"/>
      <c r="AN38" s="1118"/>
      <c r="AO38" s="315" t="s">
        <v>530</v>
      </c>
      <c r="AP38" s="315" t="s">
        <v>530</v>
      </c>
      <c r="AQ38" s="316">
        <v>0</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550</v>
      </c>
      <c r="AL39" s="1117"/>
      <c r="AM39" s="1117"/>
      <c r="AN39" s="1118"/>
      <c r="AO39" s="312" t="s">
        <v>530</v>
      </c>
      <c r="AP39" s="312" t="s">
        <v>530</v>
      </c>
      <c r="AQ39" s="313">
        <v>-2483</v>
      </c>
      <c r="AR39" s="314" t="s">
        <v>530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551</v>
      </c>
      <c r="AL40" s="1114"/>
      <c r="AM40" s="1114"/>
      <c r="AN40" s="1115"/>
      <c r="AO40" s="312">
        <v>-728303</v>
      </c>
      <c r="AP40" s="312">
        <v>-27117</v>
      </c>
      <c r="AQ40" s="313">
        <v>-31447</v>
      </c>
      <c r="AR40" s="314">
        <v>-13.8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561376</v>
      </c>
      <c r="AP41" s="312">
        <v>20902</v>
      </c>
      <c r="AQ41" s="313">
        <v>15852</v>
      </c>
      <c r="AR41" s="314">
        <v>31.9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521</v>
      </c>
      <c r="AN49" s="1124" t="s">
        <v>555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1335203</v>
      </c>
      <c r="AN51" s="334">
        <v>45850</v>
      </c>
      <c r="AO51" s="335">
        <v>11.8</v>
      </c>
      <c r="AP51" s="336">
        <v>53869</v>
      </c>
      <c r="AQ51" s="337">
        <v>0.4</v>
      </c>
      <c r="AR51" s="338">
        <v>11.4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854647</v>
      </c>
      <c r="AN52" s="342">
        <v>29348</v>
      </c>
      <c r="AO52" s="343">
        <v>0.3</v>
      </c>
      <c r="AP52" s="344">
        <v>35046</v>
      </c>
      <c r="AQ52" s="345">
        <v>7.1</v>
      </c>
      <c r="AR52" s="346">
        <v>-6.8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1990455</v>
      </c>
      <c r="AN53" s="334">
        <v>69628</v>
      </c>
      <c r="AO53" s="335">
        <v>51.9</v>
      </c>
      <c r="AP53" s="336">
        <v>59119</v>
      </c>
      <c r="AQ53" s="337">
        <v>9.6999999999999993</v>
      </c>
      <c r="AR53" s="338">
        <v>42.2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863137</v>
      </c>
      <c r="AN54" s="342">
        <v>30193</v>
      </c>
      <c r="AO54" s="343">
        <v>2.9</v>
      </c>
      <c r="AP54" s="344">
        <v>29900</v>
      </c>
      <c r="AQ54" s="345">
        <v>-14.7</v>
      </c>
      <c r="AR54" s="346">
        <v>17.600000000000001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2483748</v>
      </c>
      <c r="AN55" s="334">
        <v>88639</v>
      </c>
      <c r="AO55" s="335">
        <v>27.3</v>
      </c>
      <c r="AP55" s="336">
        <v>53895</v>
      </c>
      <c r="AQ55" s="337">
        <v>-8.8000000000000007</v>
      </c>
      <c r="AR55" s="338">
        <v>36.1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773516</v>
      </c>
      <c r="AN56" s="342">
        <v>27605</v>
      </c>
      <c r="AO56" s="343">
        <v>-8.6</v>
      </c>
      <c r="AP56" s="344">
        <v>31224</v>
      </c>
      <c r="AQ56" s="345">
        <v>4.4000000000000004</v>
      </c>
      <c r="AR56" s="346">
        <v>-13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1008856</v>
      </c>
      <c r="AN57" s="334">
        <v>36845</v>
      </c>
      <c r="AO57" s="335">
        <v>-58.4</v>
      </c>
      <c r="AP57" s="336">
        <v>56181</v>
      </c>
      <c r="AQ57" s="337">
        <v>4.2</v>
      </c>
      <c r="AR57" s="338">
        <v>-62.6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681594</v>
      </c>
      <c r="AN58" s="342">
        <v>24893</v>
      </c>
      <c r="AO58" s="343">
        <v>-9.8000000000000007</v>
      </c>
      <c r="AP58" s="344">
        <v>32039</v>
      </c>
      <c r="AQ58" s="345">
        <v>2.6</v>
      </c>
      <c r="AR58" s="346">
        <v>-12.4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695096</v>
      </c>
      <c r="AN59" s="334">
        <v>25880</v>
      </c>
      <c r="AO59" s="335">
        <v>-29.8</v>
      </c>
      <c r="AP59" s="336">
        <v>47730</v>
      </c>
      <c r="AQ59" s="337">
        <v>-15</v>
      </c>
      <c r="AR59" s="338">
        <v>-14.8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454626</v>
      </c>
      <c r="AN60" s="342">
        <v>16927</v>
      </c>
      <c r="AO60" s="343">
        <v>-32</v>
      </c>
      <c r="AP60" s="344">
        <v>26378</v>
      </c>
      <c r="AQ60" s="345">
        <v>-17.7</v>
      </c>
      <c r="AR60" s="346">
        <v>-14.3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1502672</v>
      </c>
      <c r="AN61" s="349">
        <v>53368</v>
      </c>
      <c r="AO61" s="350">
        <v>0.6</v>
      </c>
      <c r="AP61" s="351">
        <v>54159</v>
      </c>
      <c r="AQ61" s="352">
        <v>-1.9</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725504</v>
      </c>
      <c r="AN62" s="342">
        <v>25793</v>
      </c>
      <c r="AO62" s="343">
        <v>-9.4</v>
      </c>
      <c r="AP62" s="344">
        <v>30917</v>
      </c>
      <c r="AQ62" s="345">
        <v>-3.7</v>
      </c>
      <c r="AR62" s="346">
        <v>-5.7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7T7wlw03H6vmpRxhk4f7ls9WN7QbK5cuJAPjLqFouFiDIbSQ4UFZPHNRTRNkc6hbT4pNJnwdCZJluaCuzFbQA==" saltValue="vFeohTeGsH5bYHuO6O4F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M/T4+dIbaBz5kCcq9Q3pvoONdxhnaI1OspomMoZMOdNomd2mf6xVTnioBzZejcf/Wvpj5w4uE1LWDHNxdwGJFg==" saltValue="Uh34ddy1GI74FxdPxgCTt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tPtj8a4Kh4uuAa/j0E+gOEPZz+z1PXCM4hhC6aV3xGda3/eX0pzAF/Q+8pH1Yz5scjZqahEfep1VTjpCZwZLcA==" saltValue="fYPNMt90i7pgNZvSs256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14.4</v>
      </c>
      <c r="G47" s="12">
        <v>14.44</v>
      </c>
      <c r="H47" s="12">
        <v>13.84</v>
      </c>
      <c r="I47" s="12">
        <v>13.2</v>
      </c>
      <c r="J47" s="13">
        <v>13.77</v>
      </c>
    </row>
    <row r="48" spans="2:10" ht="57.75" customHeight="1" x14ac:dyDescent="0.15">
      <c r="B48" s="14"/>
      <c r="C48" s="1141" t="s">
        <v>4</v>
      </c>
      <c r="D48" s="1141"/>
      <c r="E48" s="1142"/>
      <c r="F48" s="15">
        <v>4.8600000000000003</v>
      </c>
      <c r="G48" s="16">
        <v>5.93</v>
      </c>
      <c r="H48" s="16">
        <v>10.43</v>
      </c>
      <c r="I48" s="16">
        <v>15.86</v>
      </c>
      <c r="J48" s="17">
        <v>15.16</v>
      </c>
    </row>
    <row r="49" spans="2:10" ht="57.75" customHeight="1" thickBot="1" x14ac:dyDescent="0.2">
      <c r="B49" s="18"/>
      <c r="C49" s="1143" t="s">
        <v>5</v>
      </c>
      <c r="D49" s="1143"/>
      <c r="E49" s="1144"/>
      <c r="F49" s="19" t="s">
        <v>576</v>
      </c>
      <c r="G49" s="20">
        <v>1.06</v>
      </c>
      <c r="H49" s="20">
        <v>4.75</v>
      </c>
      <c r="I49" s="20">
        <v>5.91</v>
      </c>
      <c r="J49" s="21" t="s">
        <v>577</v>
      </c>
    </row>
    <row r="50" spans="2:10" x14ac:dyDescent="0.15"/>
  </sheetData>
  <sheetProtection algorithmName="SHA-512" hashValue="WJ4d6LUi8qTc7Yf1xjPeUBk7jy1T+B8yn6V3B2m/Nou8XkAmF0/ad/G43w5Ixbf268lVvcOdMrbOIrg6qgQmTQ==" saltValue="GhPkhrRIF8Hluk7t30vW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2024-03-18T01:20:17Z</cp:lastPrinted>
  <dcterms:created xsi:type="dcterms:W3CDTF">2024-03-14T02:42:18Z</dcterms:created>
  <dcterms:modified xsi:type="dcterms:W3CDTF">2024-03-18T01:20:22Z</dcterms:modified>
  <cp:category/>
</cp:coreProperties>
</file>