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10.122.1.200\各課共有\02企画財政課\■財政\2.財政関係\財政関係照会\04財政関係調査\■財政状況資料集\R2年度決算公表用\"/>
    </mc:Choice>
  </mc:AlternateContent>
  <xr:revisionPtr revIDLastSave="0" documentId="13_ncr:1_{DF199467-CCE8-45B5-B84D-EFB7B0E93A83}"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4" i="10"/>
  <c r="CO35" i="10" s="1"/>
  <c r="BW34" i="10"/>
  <c r="BW35" i="10" s="1"/>
  <c r="BW36" i="10" s="1"/>
  <c r="BW37" i="10" s="1"/>
  <c r="BW38" i="10" s="1"/>
  <c r="BW39" i="10" s="1"/>
  <c r="BW40" i="10" s="1"/>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<sst xmlns="http://schemas.openxmlformats.org/spreadsheetml/2006/main" count="1179" uniqueCount="620">
  <si>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</si>
  <si>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</si>
  <si>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</si>
  <si>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</si>
  <si>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</si>
  <si>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</si>
  <si>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</si>
  <si>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</si>
  <si>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</si>
  <si>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</si>
  <si>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</si>
  <si>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</si>
  <si>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</si>
  <si>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</si>
  <si>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</si>
  <si>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</si>
  <si>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</si>
  <si>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</si>
  <si>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</si>
  <si>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</si>
  <si>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</si>
  <si>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</si>
  <si>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</si>
  <si>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</si>
  <si>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</si>
  <si>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</si>
  <si>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</si>
  <si>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</si>
  <si>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</si>
  <si>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</si>
  <si>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</si>
  <si>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</si>
  <si>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</si>
  <si>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</si>
  <si>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</si>
  <si>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</si>
  <si>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</si>
  <si>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</si>
  <si>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</si>
  <si>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</si>
  <si>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</si>
  <si>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</si>
  <si>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</si>
  <si>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</si>
  <si>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</si>
  <si>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</si>
  <si>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</si>
  <si>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</si>
  <si>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</si>
  <si>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</si>
  <si>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</si>
  <si>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</si>
  <si>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</si>
  <si>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</si>
  <si>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</si>
  <si>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</si>
  <si>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</si>
  <si>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</si>
  <si>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</si>
  <si>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</si>
  <si>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</si>
  <si>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</si>
  <si>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</si>
  <si>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</si>
  <si>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</si>
  <si>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</si>
  <si>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</si>
  <si>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</si>
  <si>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</si>
  <si>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</si>
  <si>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</si>
  <si>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</si>
  <si>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</si>
  <si>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</si>
  <si>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</si>
  <si>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</si>
  <si>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</si>
  <si>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</si>
  <si>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</si>
  <si>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</si>
  <si>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</si>
  <si>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</si>
  <si>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</si>
  <si>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</si>
  <si>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</si>
  <si>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</si>
  <si>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</si>
  <si>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</si>
  <si>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</si>
  <si>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</si>
  <si>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</si>
  <si>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</si>
  <si>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</si>
  <si>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</si>
  <si>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</si>
  <si>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</si>
  <si>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</si>
  <si>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</si>
  <si>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</si>
  <si>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</si>
  <si>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</si>
  <si>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</si>
  <si>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</si>
  <si>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</si>
  <si>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</si>
  <si>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</si>
  <si>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</si>
  <si>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</si>
  <si>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</si>
  <si>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</si>
  <si>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</si>
  <si>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</si>
  <si>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</si>
  <si>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</si>
  <si>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</si>
  <si>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</si>
  <si>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</si>
  <si>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</si>
  <si>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</si>
  <si>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</si>
  <si>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</si>
  <si>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</si>
  <si>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</si>
  <si>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</si>
  <si>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</si>
  <si>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</si>
  <si>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</si>
  <si>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</si>
  <si>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</si>
  <si>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</si>
  <si>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</si>
  <si>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</si>
  <si>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</si>
  <si>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</si>
  <si>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</si>
  <si>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</si>
  <si>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</si>
  <si>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</si>
  <si>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</si>
  <si>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</si>
  <si>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</si>
  <si>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</si>
  <si>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</si>
  <si>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</si>
  <si>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</si>
  <si>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</si>
  <si>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</si>
  <si>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</si>
  <si>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</si>
  <si>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</si>
  <si>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</si>
  <si>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</si>
  <si>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</si>
  <si>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</si>
  <si>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</si>
  <si>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</si>
  <si>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</si>
  <si>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</si>
  <si>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</si>
  <si>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</si>
  <si>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</si>
  <si>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</si>
  <si>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</si>
  <si>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</si>
  <si>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</si>
  <si>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</si>
  <si>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</si>
  <si>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</si>
  <si>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</si>
  <si>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</si>
  <si>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</si>
  <si>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</si>
  <si>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</si>
  <si>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</si>
  <si>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</si>
  <si>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</si>
  <si>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</si>
  <si>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</si>
  <si>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</si>
  <si>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</si>
  <si>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</si>
  <si>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</si>
  <si>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</si>
  <si>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</si>
  <si>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</si>
  <si>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</si>
  <si>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</si>
  <si>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</si>
  <si>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</si>
  <si>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</si>
  <si>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</si>
  <si>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</si>
  <si>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</si>
  <si>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</si>
  <si>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</si>
  <si>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</si>
  <si>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</si>
  <si>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</si>
  <si>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</si>
  <si>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</si>
  <si>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</si>
  <si>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</si>
  <si>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</si>
  <si>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</si>
  <si>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</si>
  <si>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</si>
  <si>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</si>
  <si>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</si>
  <si>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</si>
  <si>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</si>
  <si>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</si>
  <si>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</si>
  <si>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</si>
  <si>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</si>
  <si>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</si>
  <si>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</si>
  <si>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</si>
  <si>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</si>
  <si>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</si>
  <si>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</si>
  <si>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</si>
  <si>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</si>
  <si>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</si>
  <si>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</si>
  <si>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</si>
  <si>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</si>
  <si>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</si>
  <si>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</si>
  <si>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</si>
  <si>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</si>
  <si>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</si>
  <si>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</si>
  <si>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</si>
  <si>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</si>
  <si>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</si>
  <si>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</si>
  <si>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</si>
  <si>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</si>
  <si>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</si>
  <si>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</si>
  <si>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</si>
  <si>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</si>
  <si>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</si>
  <si>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</si>
  <si>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</si>
  <si>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</si>
  <si>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</si>
  <si>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</si>
  <si>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</si>
  <si>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</si>
  <si>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</si>
  <si>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</si>
  <si>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</si>
  <si>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</si>
  <si>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</si>
  <si>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</si>
  <si>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</si>
  <si>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</si>
  <si>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</si>
  <si>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</si>
  <si>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</si>
  <si>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</si>
  <si>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</si>
  <si>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</si>
  <si>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</si>
  <si>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</si>
  <si>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</si>
  <si>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</si>
  <si>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</si>
  <si>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</si>
  <si>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</si>
  <si>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</si>
  <si>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</si>
  <si>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</si>
  <si>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</si>
  <si>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</si>
  <si>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</si>
  <si>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</si>
  <si>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</si>
  <si>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</si>
  <si>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</si>
  <si>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</si>
  <si>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</si>
  <si>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</si>
  <si>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</si>
  <si>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</si>
  <si>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</si>
  <si>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</si>
  <si>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</si>
  <si>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</si>
  <si>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</si>
  <si>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</si>
  <si>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</si>
  <si>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</si>
  <si>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</si>
  <si>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</si>
  <si>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</si>
  <si>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</si>
  <si>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</si>
  <si>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</si>
  <si>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</si>
  <si>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</si>
  <si>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</si>
  <si>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</si>
  <si>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</si>
  <si>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</si>
  <si>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</si>
  <si>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</si>
  <si>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</si>
  <si>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</si>
  <si>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</si>
  <si>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</si>
  <si>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</si>
  <si>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</si>
  <si>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</si>
  <si>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</si>
  <si>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</si>
  <si>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</si>
  <si>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</si>
  <si>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</si>
  <si>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</si>
  <si>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</si>
  <si>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</si>
  <si>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</si>
  <si>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</si>
  <si>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</si>
  <si>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</si>
  <si>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</si>
  <si>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</si>
  <si>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</si>
  <si>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</si>
  <si>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</si>
  <si>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</si>
  <si>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</si>
  <si>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</si>
  <si>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</si>
  <si>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</si>
  <si>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</si>
  <si>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</si>
  <si>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</si>
  <si>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</si>
  <si>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</si>
  <si>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</si>
  <si>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</si>
  <si>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</si>
  <si>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</si>
  <si>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</si>
  <si>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</si>
  <si>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</si>
  <si>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</si>
  <si>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</si>
  <si>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</si>
  <si>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</si>
  <si>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</si>
  <si>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</si>
  <si>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</si>
  <si>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</si>
  <si>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</si>
  <si>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</si>
  <si>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</si>
  <si>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</si>
  <si>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</si>
  <si>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</si>
  <si>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</si>
  <si>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</si>
  <si>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</si>
  <si>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</si>
  <si>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</si>
  <si>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</si>
  <si>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</si>
  <si>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</si>
  <si>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</si>
  <si>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</si>
  <si>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</si>
  <si>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</si>
  <si>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</si>
  <si>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</si>
  <si>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</si>
  <si>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</si>
  <si>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</si>
  <si>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</si>
  <si>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</si>
  <si>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</si>
  <si>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</si>
  <si>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</si>
  <si>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</si>
  <si>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</si>
  <si>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</si>
  <si>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</si>
  <si>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</si>
  <si>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</si>
  <si>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</si>
  <si>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</si>
  <si>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</si>
  <si>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</si>
  <si>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</si>
  <si>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</si>
  <si>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</si>
  <si>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</si>
  <si>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</si>
  <si>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</si>
  <si>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</si>
  <si>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</si>
  <si>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</si>
  <si>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</si>
  <si>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</si>
  <si>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</si>
  <si>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</si>
  <si>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</si>
  <si>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</si>
  <si>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</si>
  <si>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法適用企業</t>
    <phoneticPr fontId="5"/>
  </si>
  <si>
    <t>簡易水道特別会計</t>
    <phoneticPr fontId="5"/>
  </si>
  <si>
    <t>法非適用企業</t>
    <phoneticPr fontId="5"/>
  </si>
  <si>
    <t>食肉事業センター特別会計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</si>
  <si>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</si>
  <si>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</si>
  <si>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</si>
  <si>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</si>
  <si>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</si>
  <si>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</si>
  <si>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</si>
  <si>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</si>
  <si>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</si>
  <si>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</si>
  <si>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</si>
  <si>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</si>
  <si>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</si>
  <si>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</si>
  <si>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</si>
  <si>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</si>
  <si>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</si>
  <si>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</si>
  <si>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</si>
  <si>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</si>
  <si>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</si>
  <si>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</si>
  <si>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</si>
  <si>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</si>
  <si>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</si>
  <si>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</si>
  <si>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</si>
  <si>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</si>
  <si>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</si>
  <si>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</si>
  <si>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</si>
  <si>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</si>
  <si>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</si>
  <si>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</si>
  <si>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</si>
  <si>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</si>
  <si>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</si>
  <si>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</si>
  <si>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</si>
  <si>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</si>
  <si>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</si>
  <si>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</si>
  <si>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</si>
  <si>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</si>
  <si>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</si>
  <si>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</si>
  <si>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</si>
  <si>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</si>
  <si>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</si>
  <si>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</si>
  <si>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</si>
  <si>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</si>
  <si>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</si>
  <si>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</si>
  <si>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</si>
  <si>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</si>
  <si>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</si>
  <si>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</si>
  <si>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</si>
  <si>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</si>
  <si>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</si>
  <si>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</si>
  <si>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</si>
  <si>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</si>
  <si>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</si>
  <si>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</si>
  <si>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</si>
  <si>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</si>
  <si>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</si>
  <si>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</si>
  <si>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</si>
  <si>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食肉事業センター特別会計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</si>
  <si>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</si>
  <si>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</si>
  <si>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</si>
  <si>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</si>
  <si>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</si>
  <si>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</si>
  <si>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</si>
  <si>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</si>
  <si>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</si>
  <si>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</si>
  <si>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</si>
  <si>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</si>
  <si>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</si>
  <si>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</si>
  <si>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</si>
  <si>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</si>
  <si>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</si>
  <si>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</si>
  <si>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</si>
  <si>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</si>
  <si>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</si>
  <si>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</si>
  <si>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</si>
  <si>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</si>
  <si>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</si>
  <si>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</si>
  <si>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</si>
  <si>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</si>
  <si>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</si>
  <si>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</si>
  <si>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</si>
  <si>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</si>
  <si>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</si>
  <si>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</si>
  <si>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</si>
  <si>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</si>
  <si>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</si>
  <si>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</si>
  <si>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</si>
  <si>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</si>
  <si>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</si>
  <si>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</si>
  <si>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</si>
  <si>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</si>
  <si>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</si>
  <si>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</si>
  <si>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</si>
  <si>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</si>
  <si>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</si>
  <si>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</si>
  <si>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</si>
  <si>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</si>
  <si>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</si>
  <si>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</si>
  <si>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</si>
  <si>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</si>
  <si>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</si>
  <si>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</si>
  <si>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</si>
  <si>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</si>
  <si>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</si>
  <si>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</si>
  <si>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</si>
  <si>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</si>
  <si>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</si>
  <si>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</si>
  <si>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</si>
  <si>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</si>
  <si>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</si>
  <si>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</si>
  <si>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</si>
  <si>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</si>
  <si>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</si>
  <si>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</si>
  <si>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</si>
  <si>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</si>
  <si>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</si>
  <si>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</si>
  <si>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</si>
  <si>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</si>
  <si>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</si>
  <si>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</si>
  <si>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</si>
  <si>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3.79</t>
  </si>
  <si>
    <t>▲ 2.62</t>
  </si>
  <si>
    <t>▲ 0.22</t>
  </si>
  <si>
    <t>一般会計</t>
  </si>
  <si>
    <t>国民健康保険特別会計</t>
  </si>
  <si>
    <t>上水道事業会計</t>
  </si>
  <si>
    <t>介護保険事業特別会計</t>
  </si>
  <si>
    <t>住宅新築資金等貸付特別会計</t>
  </si>
  <si>
    <t>簡易水道特別会計</t>
  </si>
  <si>
    <t>公共下水道事業会計</t>
  </si>
  <si>
    <t>食肉事業センター特別会計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</si>
  <si>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</si>
  <si>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</si>
  <si>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</si>
  <si>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</si>
  <si>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</si>
  <si>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</si>
  <si>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</si>
  <si>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</si>
  <si>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</si>
  <si>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</si>
  <si>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</si>
  <si>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</si>
  <si>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</si>
  <si>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</si>
  <si>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</si>
  <si>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</si>
  <si>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t>
    <phoneticPr fontId="2"/>
  </si>
  <si>
    <t>基金繰入金790百万円</t>
    <rPh sb="0" eb="2">
      <t>キキン</t>
    </rPh>
    <rPh sb="2" eb="4">
      <t>クリイレ</t>
    </rPh>
    <rPh sb="4" eb="5">
      <t>キン</t>
    </rPh>
    <rPh sb="8" eb="11">
      <t>ヒャクマンエン</t>
    </rPh>
    <phoneticPr fontId="2"/>
  </si>
  <si>
    <t>基金繰入金302百万円</t>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</si>
  <si>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</si>
  <si>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基金繰入金23百万円</t>
    <phoneticPr fontId="2"/>
  </si>
  <si>
    <t>○</t>
    <phoneticPr fontId="2"/>
  </si>
  <si>
    <t>ふるさと応援基金</t>
    <phoneticPr fontId="2"/>
  </si>
  <si>
    <t>長寿社会福祉基金</t>
    <phoneticPr fontId="5"/>
  </si>
  <si>
    <t>薩摩義士史跡整備基金</t>
    <phoneticPr fontId="2"/>
  </si>
  <si>
    <t>山口俊郎基金</t>
  </si>
  <si>
    <t>まちづくり整備基金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</si>
  <si>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</si>
  <si>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</si>
  <si>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</si>
  <si>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</si>
  <si>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</si>
  <si>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残高は前年より約2億円増加したが、ふるさと応援基金を中心とした充当可能財源の増加が上回ったため、前年度と比較し減少した。将来負担比率の類似団体内平均値と比較して、非常に多い状態が続いているが、前年度よりは18.0ポイント減少している。また、実質公債費比率については前年と同率であり、類似団体内平均値と比較してやや高い値が続いている。経常的経費の見直しにより基金残高を増やすとともに、地方債の新規発行には慎重に対処していく必要がある。</t>
    <rPh sb="24" eb="25">
      <t>オク</t>
    </rPh>
    <rPh sb="26" eb="28">
      <t>ゾウカ</t>
    </rPh>
    <rPh sb="63" eb="66">
      <t>ゼンネンド</t>
    </rPh>
    <rPh sb="67" eb="69">
      <t>ヒカク</t>
    </rPh>
    <rPh sb="70" eb="72">
      <t>ゲンショウ</t>
    </rPh>
    <rPh sb="82" eb="86">
      <t>ルイジダンタイ</t>
    </rPh>
    <rPh sb="86" eb="90">
      <t>ナイヘイキンチ</t>
    </rPh>
    <rPh sb="91" eb="93">
      <t>ヒカク</t>
    </rPh>
    <rPh sb="96" eb="98">
      <t>ヒジョウ</t>
    </rPh>
    <rPh sb="99" eb="100">
      <t>オオ</t>
    </rPh>
    <rPh sb="101" eb="103">
      <t>ジョウタイ</t>
    </rPh>
    <rPh sb="104" eb="105">
      <t>ツヅ</t>
    </rPh>
    <rPh sb="111" eb="114">
      <t>ゼンネンド</t>
    </rPh>
    <rPh sb="125" eb="127">
      <t>ゲンショウ</t>
    </rPh>
    <rPh sb="171" eb="172">
      <t>タカ</t>
    </rPh>
    <rPh sb="173" eb="174">
      <t>アタイ</t>
    </rPh>
    <rPh sb="175" eb="176">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</si>
  <si>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</si>
  <si>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</si>
  <si>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</si>
  <si>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より18.0ポイント減少しており、類似団体内平均値と比較すると低い値となっている。有形固定資産減価償却率は前年度より0.6ポイント増加している。有形固定資産減価償却率については類似団体を下回ったものの、今後も施設全体の老朽が進んでいく。令和4年3月に改訂された公共施設等総合管理計画に基づき統廃合も十分に検討し、地方債の新規発行を抑制しつつ、適切な維持管理を進める必要がある。</t>
    <rPh sb="7" eb="10">
      <t>ゼンネンド</t>
    </rPh>
    <rPh sb="20" eb="22">
      <t>ゲンショウ</t>
    </rPh>
    <rPh sb="27" eb="31">
      <t>ルイジダンタイ</t>
    </rPh>
    <rPh sb="31" eb="32">
      <t>ナイ</t>
    </rPh>
    <rPh sb="32" eb="35">
      <t>ヘイキンチ</t>
    </rPh>
    <rPh sb="36" eb="38">
      <t>ヒカク</t>
    </rPh>
    <rPh sb="41" eb="42">
      <t>ヒク</t>
    </rPh>
    <rPh sb="43" eb="44">
      <t>アタイ</t>
    </rPh>
    <rPh sb="63" eb="66">
      <t>ゼンネンド</t>
    </rPh>
    <rPh sb="75" eb="77">
      <t>ゾウカ</t>
    </rPh>
    <rPh sb="131" eb="132">
      <t>ネン</t>
    </rPh>
    <rPh sb="132" eb="134">
      <t>サンガツ</t>
    </rPh>
    <rPh sb="135" eb="137">
      <t>カイテイ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</si>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</sst>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7541F72-6A2F-454D-97E8-48995C6FBD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FC29-4CDD-836C-042FB528B1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46682</c:v>
                </c:pt>
                <c:pt idx="1">
                  <c:v>41027</c:v>
                </c:pt>
                <c:pt idx="2">
                  <c:v>45850</c:v>
                </c:pt>
                <c:pt idx="3">
                  <c:v>69628</c:v>
                </c:pt>
                <c:pt idx="4">
                  <c:v>88639</c:v>
                </c:pt>
              </c:numCache>
            </c:numRef>
          </c:val>
          <c:smooth val="0"/>
          <c:extLst>
            <c:ext xmlns:c16="http://schemas.microsoft.com/office/drawing/2014/chart" uri="{C3380CC4-5D6E-409C-BE32-E72D297353CC}">
              <c16:uniqueId val="{00000001-FC29-4CDD-836C-042FB528B1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4.1100000000000003</c:v>
                </c:pt>
                <c:pt idx="1">
                  <c:v>5.0999999999999996</c:v>
                </c:pt>
                <c:pt idx="2">
                  <c:v>4.8600000000000003</c:v>
                </c:pt>
                <c:pt idx="3">
                  <c:v>5.93</c:v>
                </c:pt>
                <c:pt idx="4">
                  <c:v>10.43</c:v>
                </c:pt>
              </c:numCache>
            </c:numRef>
          </c:val>
          <c:extLst>
            <c:ext xmlns:c16="http://schemas.microsoft.com/office/drawing/2014/chart" uri="{C3380CC4-5D6E-409C-BE32-E72D297353CC}">
              <c16:uniqueId val="{00000000-42CF-4895-A608-7141AE6213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17.98</c:v>
                </c:pt>
                <c:pt idx="1">
                  <c:v>14.43</c:v>
                </c:pt>
                <c:pt idx="2">
                  <c:v>14.4</c:v>
                </c:pt>
                <c:pt idx="3">
                  <c:v>14.44</c:v>
                </c:pt>
                <c:pt idx="4">
                  <c:v>13.84</c:v>
                </c:pt>
              </c:numCache>
            </c:numRef>
          </c:val>
          <c:extLst>
            <c:ext xmlns:c16="http://schemas.microsoft.com/office/drawing/2014/chart" uri="{C3380CC4-5D6E-409C-BE32-E72D297353CC}">
              <c16:uniqueId val="{00000001-42CF-4895-A608-7141AE6213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c:v>
                </c:pt>
                <c:pt idx="1">
                  <c:v>-2.62</c:v>
                </c:pt>
                <c:pt idx="2">
                  <c:v>-0.22</c:v>
                </c:pt>
                <c:pt idx="3">
                  <c:v>1.06</c:v>
                </c:pt>
                <c:pt idx="4">
                  <c:v>4.75</c:v>
                </c:pt>
              </c:numCache>
            </c:numRef>
          </c:val>
          <c:smooth val="0"/>
          <c:extLst>
            <c:ext xmlns:c16="http://schemas.microsoft.com/office/drawing/2014/chart" uri="{C3380CC4-5D6E-409C-BE32-E72D297353CC}">
              <c16:uniqueId val="{00000002-42CF-4895-A608-7141AE6213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0.23</c:v>
                </c:pt>
                <c:pt idx="4">
                  <c:v>#N/A</c:v>
                </c:pt>
                <c:pt idx="5">
                  <c:v>0.21</c:v>
                </c:pt>
                <c:pt idx="6">
                  <c:v>#N/A</c:v>
                </c:pt>
                <c:pt idx="7">
                  <c:v>0.27</c:v>
                </c:pt>
                <c:pt idx="8">
                  <c:v>#N/A</c:v>
                </c:pt>
                <c:pt idx="9">
                  <c:v>7.0000000000000007E-2</c:v>
                </c:pt>
              </c:numCache>
            </c:numRef>
          </c:val>
          <c:extLst>
            <c:ext xmlns:c16="http://schemas.microsoft.com/office/drawing/2014/chart" uri="{C3380CC4-5D6E-409C-BE32-E72D297353CC}">
              <c16:uniqueId val="{00000000-94C7-49A3-949A-A4DD2D153E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C7-49A3-949A-A4DD2D153E71}"/>
            </c:ext>
          </c:extLst>
        </c:ser>
        <c:ser>
          <c:idx val="2"/>
          <c:order val="2"/>
          <c:tx>
            <c:strRef>
              <c:f>データシート!$A$29</c:f>
              <c:strCache>
                <c:ptCount val="1"/>
                <c:pt idx="0">
                  <c:v>食肉事業センター特別会計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c:v>
                </c:pt>
                <c:pt idx="4">
                  <c:v>#N/A</c:v>
                </c:pt>
                <c:pt idx="5">
                  <c:v>0.01</c:v>
                </c:pt>
                <c:pt idx="6">
                  <c:v>#N/A</c:v>
                </c:pt>
                <c:pt idx="7">
                  <c:v>0.01</c:v>
                </c:pt>
                <c:pt idx="8">
                  <c:v>#N/A</c:v>
                </c:pt>
                <c:pt idx="9">
                  <c:v>0.06</c:v>
                </c:pt>
              </c:numCache>
            </c:numRef>
          </c:val>
          <c:extLst>
            <c:ext xmlns:c16="http://schemas.microsoft.com/office/drawing/2014/chart" uri="{C3380CC4-5D6E-409C-BE32-E72D297353CC}">
              <c16:uniqueId val="{00000002-94C7-49A3-949A-A4DD2D153E71}"/>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3-94C7-49A3-949A-A4DD2D153E7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0.25</c:v>
                </c:pt>
                <c:pt idx="4">
                  <c:v>#N/A</c:v>
                </c:pt>
                <c:pt idx="5">
                  <c:v>0.37</c:v>
                </c:pt>
                <c:pt idx="6">
                  <c:v>#N/A</c:v>
                </c:pt>
                <c:pt idx="7">
                  <c:v>0.43</c:v>
                </c:pt>
                <c:pt idx="8">
                  <c:v>#N/A</c:v>
                </c:pt>
                <c:pt idx="9">
                  <c:v>0.43</c:v>
                </c:pt>
              </c:numCache>
            </c:numRef>
          </c:val>
          <c:extLst>
            <c:ext xmlns:c16="http://schemas.microsoft.com/office/drawing/2014/chart" uri="{C3380CC4-5D6E-409C-BE32-E72D297353CC}">
              <c16:uniqueId val="{00000004-94C7-49A3-949A-A4DD2D153E71}"/>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0.77</c:v>
                </c:pt>
                <c:pt idx="2">
                  <c:v>#N/A</c:v>
                </c:pt>
                <c:pt idx="3">
                  <c:v>0.8</c:v>
                </c:pt>
                <c:pt idx="4">
                  <c:v>#N/A</c:v>
                </c:pt>
                <c:pt idx="5">
                  <c:v>0.91</c:v>
                </c:pt>
                <c:pt idx="6">
                  <c:v>#N/A</c:v>
                </c:pt>
                <c:pt idx="7">
                  <c:v>0.92</c:v>
                </c:pt>
                <c:pt idx="8">
                  <c:v>#N/A</c:v>
                </c:pt>
                <c:pt idx="9">
                  <c:v>0.98</c:v>
                </c:pt>
              </c:numCache>
            </c:numRef>
          </c:val>
          <c:extLst>
            <c:ext xmlns:c16="http://schemas.microsoft.com/office/drawing/2014/chart" uri="{C3380CC4-5D6E-409C-BE32-E72D297353CC}">
              <c16:uniqueId val="{00000005-94C7-49A3-949A-A4DD2D153E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3.14</c:v>
                </c:pt>
                <c:pt idx="4">
                  <c:v>#N/A</c:v>
                </c:pt>
                <c:pt idx="5">
                  <c:v>3.05</c:v>
                </c:pt>
                <c:pt idx="6">
                  <c:v>#N/A</c:v>
                </c:pt>
                <c:pt idx="7">
                  <c:v>2.94</c:v>
                </c:pt>
                <c:pt idx="8">
                  <c:v>#N/A</c:v>
                </c:pt>
                <c:pt idx="9">
                  <c:v>2.79</c:v>
                </c:pt>
              </c:numCache>
            </c:numRef>
          </c:val>
          <c:extLst>
            <c:ext xmlns:c16="http://schemas.microsoft.com/office/drawing/2014/chart" uri="{C3380CC4-5D6E-409C-BE32-E72D297353CC}">
              <c16:uniqueId val="{00000006-94C7-49A3-949A-A4DD2D153E71}"/>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6.63</c:v>
                </c:pt>
                <c:pt idx="2">
                  <c:v>#N/A</c:v>
                </c:pt>
                <c:pt idx="3">
                  <c:v>7.32</c:v>
                </c:pt>
                <c:pt idx="4">
                  <c:v>#N/A</c:v>
                </c:pt>
                <c:pt idx="5">
                  <c:v>7.93</c:v>
                </c:pt>
                <c:pt idx="6">
                  <c:v>#N/A</c:v>
                </c:pt>
                <c:pt idx="7">
                  <c:v>8.48</c:v>
                </c:pt>
                <c:pt idx="8">
                  <c:v>#N/A</c:v>
                </c:pt>
                <c:pt idx="9">
                  <c:v>7.68</c:v>
                </c:pt>
              </c:numCache>
            </c:numRef>
          </c:val>
          <c:extLst>
            <c:ext xmlns:c16="http://schemas.microsoft.com/office/drawing/2014/chart" uri="{C3380CC4-5D6E-409C-BE32-E72D297353CC}">
              <c16:uniqueId val="{00000007-94C7-49A3-949A-A4DD2D153E7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c:v>
                </c:pt>
                <c:pt idx="2">
                  <c:v>#N/A</c:v>
                </c:pt>
                <c:pt idx="3">
                  <c:v>7.66</c:v>
                </c:pt>
                <c:pt idx="4">
                  <c:v>#N/A</c:v>
                </c:pt>
                <c:pt idx="5">
                  <c:v>7.54</c:v>
                </c:pt>
                <c:pt idx="6">
                  <c:v>#N/A</c:v>
                </c:pt>
                <c:pt idx="7">
                  <c:v>7.32</c:v>
                </c:pt>
                <c:pt idx="8">
                  <c:v>#N/A</c:v>
                </c:pt>
                <c:pt idx="9">
                  <c:v>8.6999999999999993</c:v>
                </c:pt>
              </c:numCache>
            </c:numRef>
          </c:val>
          <c:extLst>
            <c:ext xmlns:c16="http://schemas.microsoft.com/office/drawing/2014/chart" uri="{C3380CC4-5D6E-409C-BE32-E72D297353CC}">
              <c16:uniqueId val="{00000008-94C7-49A3-949A-A4DD2D153E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3.32</c:v>
                </c:pt>
                <c:pt idx="2">
                  <c:v>#N/A</c:v>
                </c:pt>
                <c:pt idx="3">
                  <c:v>4.28</c:v>
                </c:pt>
                <c:pt idx="4">
                  <c:v>#N/A</c:v>
                </c:pt>
                <c:pt idx="5">
                  <c:v>3.94</c:v>
                </c:pt>
                <c:pt idx="6">
                  <c:v>#N/A</c:v>
                </c:pt>
                <c:pt idx="7">
                  <c:v>5</c:v>
                </c:pt>
                <c:pt idx="8">
                  <c:v>#N/A</c:v>
                </c:pt>
                <c:pt idx="9">
                  <c:v>9.44</c:v>
                </c:pt>
              </c:numCache>
            </c:numRef>
          </c:val>
          <c:extLst>
            <c:ext xmlns:c16="http://schemas.microsoft.com/office/drawing/2014/chart" uri="{C3380CC4-5D6E-409C-BE32-E72D297353CC}">
              <c16:uniqueId val="{00000009-94C7-49A3-949A-A4DD2D153E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741</c:v>
                </c:pt>
                <c:pt idx="5">
                  <c:v>752</c:v>
                </c:pt>
                <c:pt idx="8">
                  <c:v>751</c:v>
                </c:pt>
                <c:pt idx="11">
                  <c:v>740</c:v>
                </c:pt>
                <c:pt idx="14">
                  <c:v>734</c:v>
                </c:pt>
              </c:numCache>
            </c:numRef>
          </c:val>
          <c:extLst>
            <c:ext xmlns:c16="http://schemas.microsoft.com/office/drawing/2014/chart" uri="{C3380CC4-5D6E-409C-BE32-E72D297353CC}">
              <c16:uniqueId val="{00000000-4245-4BD1-8C37-1A1EE11BE1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45-4BD1-8C37-1A1EE11BE1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7</c:v>
                </c:pt>
                <c:pt idx="6">
                  <c:v>0</c:v>
                </c:pt>
                <c:pt idx="9">
                  <c:v>0</c:v>
                </c:pt>
                <c:pt idx="12">
                  <c:v>0</c:v>
                </c:pt>
              </c:numCache>
            </c:numRef>
          </c:val>
          <c:extLst>
            <c:ext xmlns:c16="http://schemas.microsoft.com/office/drawing/2014/chart" uri="{C3380CC4-5D6E-409C-BE32-E72D297353CC}">
              <c16:uniqueId val="{00000002-4245-4BD1-8C37-1A1EE11BE1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137</c:v>
                </c:pt>
                <c:pt idx="3">
                  <c:v>140</c:v>
                </c:pt>
                <c:pt idx="6">
                  <c:v>144</c:v>
                </c:pt>
                <c:pt idx="9">
                  <c:v>146</c:v>
                </c:pt>
                <c:pt idx="12">
                  <c:v>147</c:v>
                </c:pt>
              </c:numCache>
            </c:numRef>
          </c:val>
          <c:extLst>
            <c:ext xmlns:c16="http://schemas.microsoft.com/office/drawing/2014/chart" uri="{C3380CC4-5D6E-409C-BE32-E72D297353CC}">
              <c16:uniqueId val="{00000003-4245-4BD1-8C37-1A1EE11BE1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231</c:v>
                </c:pt>
                <c:pt idx="3">
                  <c:v>232</c:v>
                </c:pt>
                <c:pt idx="6">
                  <c:v>238</c:v>
                </c:pt>
                <c:pt idx="9">
                  <c:v>234</c:v>
                </c:pt>
                <c:pt idx="12">
                  <c:v>186</c:v>
                </c:pt>
              </c:numCache>
            </c:numRef>
          </c:val>
          <c:extLst>
            <c:ext xmlns:c16="http://schemas.microsoft.com/office/drawing/2014/chart" uri="{C3380CC4-5D6E-409C-BE32-E72D297353CC}">
              <c16:uniqueId val="{00000004-4245-4BD1-8C37-1A1EE11BE1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45-4BD1-8C37-1A1EE11BE1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45-4BD1-8C37-1A1EE11BE1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805</c:v>
                </c:pt>
                <c:pt idx="3">
                  <c:v>826</c:v>
                </c:pt>
                <c:pt idx="6">
                  <c:v>811</c:v>
                </c:pt>
                <c:pt idx="9">
                  <c:v>820</c:v>
                </c:pt>
                <c:pt idx="12">
                  <c:v>854</c:v>
                </c:pt>
              </c:numCache>
            </c:numRef>
          </c:val>
          <c:extLst>
            <c:ext xmlns:c16="http://schemas.microsoft.com/office/drawing/2014/chart" uri="{C3380CC4-5D6E-409C-BE32-E72D297353CC}">
              <c16:uniqueId val="{00000007-4245-4BD1-8C37-1A1EE11BE1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458</c:v>
                </c:pt>
                <c:pt idx="2">
                  <c:v>#N/A</c:v>
                </c:pt>
                <c:pt idx="3">
                  <c:v>#N/A</c:v>
                </c:pt>
                <c:pt idx="4">
                  <c:v>453</c:v>
                </c:pt>
                <c:pt idx="5">
                  <c:v>#N/A</c:v>
                </c:pt>
                <c:pt idx="6">
                  <c:v>#N/A</c:v>
                </c:pt>
                <c:pt idx="7">
                  <c:v>442</c:v>
                </c:pt>
                <c:pt idx="8">
                  <c:v>#N/A</c:v>
                </c:pt>
                <c:pt idx="9">
                  <c:v>#N/A</c:v>
                </c:pt>
                <c:pt idx="10">
                  <c:v>460</c:v>
                </c:pt>
                <c:pt idx="11">
                  <c:v>#N/A</c:v>
                </c:pt>
                <c:pt idx="12">
                  <c:v>#N/A</c:v>
                </c:pt>
                <c:pt idx="13">
                  <c:v>453</c:v>
                </c:pt>
                <c:pt idx="14">
                  <c:v>#N/A</c:v>
                </c:pt>
              </c:numCache>
            </c:numRef>
          </c:val>
          <c:smooth val="0"/>
          <c:extLst>
            <c:ext xmlns:c16="http://schemas.microsoft.com/office/drawing/2014/chart" uri="{C3380CC4-5D6E-409C-BE32-E72D297353CC}">
              <c16:uniqueId val="{00000008-4245-4BD1-8C37-1A1EE11BE1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8549</c:v>
                </c:pt>
                <c:pt idx="5">
                  <c:v>8385</c:v>
                </c:pt>
                <c:pt idx="8">
                  <c:v>8329</c:v>
                </c:pt>
                <c:pt idx="11">
                  <c:v>8098</c:v>
                </c:pt>
                <c:pt idx="14">
                  <c:v>8214</c:v>
                </c:pt>
              </c:numCache>
            </c:numRef>
          </c:val>
          <c:extLst>
            <c:ext xmlns:c16="http://schemas.microsoft.com/office/drawing/2014/chart" uri="{C3380CC4-5D6E-409C-BE32-E72D297353CC}">
              <c16:uniqueId val="{00000000-E498-48DF-8EE2-9881262FE2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143</c:v>
                </c:pt>
                <c:pt idx="5">
                  <c:v>139</c:v>
                </c:pt>
                <c:pt idx="8">
                  <c:v>115</c:v>
                </c:pt>
                <c:pt idx="11">
                  <c:v>98</c:v>
                </c:pt>
                <c:pt idx="14">
                  <c:v>81</c:v>
                </c:pt>
              </c:numCache>
            </c:numRef>
          </c:val>
          <c:extLst>
            <c:ext xmlns:c16="http://schemas.microsoft.com/office/drawing/2014/chart" uri="{C3380CC4-5D6E-409C-BE32-E72D297353CC}">
              <c16:uniqueId val="{00000001-E498-48DF-8EE2-9881262FE2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2054</c:v>
                </c:pt>
                <c:pt idx="5">
                  <c:v>1734</c:v>
                </c:pt>
                <c:pt idx="8">
                  <c:v>2060</c:v>
                </c:pt>
                <c:pt idx="11">
                  <c:v>2426</c:v>
                </c:pt>
                <c:pt idx="14">
                  <c:v>3102</c:v>
                </c:pt>
              </c:numCache>
            </c:numRef>
          </c:val>
          <c:extLst>
            <c:ext xmlns:c16="http://schemas.microsoft.com/office/drawing/2014/chart" uri="{C3380CC4-5D6E-409C-BE32-E72D297353CC}">
              <c16:uniqueId val="{00000002-E498-48DF-8EE2-9881262FE2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8-48DF-8EE2-9881262FE2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8-48DF-8EE2-9881262FE2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98-48DF-8EE2-9881262FE2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2171</c:v>
                </c:pt>
                <c:pt idx="3">
                  <c:v>2218</c:v>
                </c:pt>
                <c:pt idx="6">
                  <c:v>2136</c:v>
                </c:pt>
                <c:pt idx="9">
                  <c:v>2177</c:v>
                </c:pt>
                <c:pt idx="12">
                  <c:v>2219</c:v>
                </c:pt>
              </c:numCache>
            </c:numRef>
          </c:val>
          <c:extLst>
            <c:ext xmlns:c16="http://schemas.microsoft.com/office/drawing/2014/chart" uri="{C3380CC4-5D6E-409C-BE32-E72D297353CC}">
              <c16:uniqueId val="{00000006-E498-48DF-8EE2-9881262FE2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957</c:v>
                </c:pt>
                <c:pt idx="3">
                  <c:v>840</c:v>
                </c:pt>
                <c:pt idx="6">
                  <c:v>705</c:v>
                </c:pt>
                <c:pt idx="9">
                  <c:v>535</c:v>
                </c:pt>
                <c:pt idx="12">
                  <c:v>510</c:v>
                </c:pt>
              </c:numCache>
            </c:numRef>
          </c:val>
          <c:extLst>
            <c:ext xmlns:c16="http://schemas.microsoft.com/office/drawing/2014/chart" uri="{C3380CC4-5D6E-409C-BE32-E72D297353CC}">
              <c16:uniqueId val="{00000007-E498-48DF-8EE2-9881262FE2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2666</c:v>
                </c:pt>
                <c:pt idx="3">
                  <c:v>2498</c:v>
                </c:pt>
                <c:pt idx="6">
                  <c:v>2370</c:v>
                </c:pt>
                <c:pt idx="9">
                  <c:v>2205</c:v>
                </c:pt>
                <c:pt idx="12">
                  <c:v>1904</c:v>
                </c:pt>
              </c:numCache>
            </c:numRef>
          </c:val>
          <c:extLst>
            <c:ext xmlns:c16="http://schemas.microsoft.com/office/drawing/2014/chart" uri="{C3380CC4-5D6E-409C-BE32-E72D297353CC}">
              <c16:uniqueId val="{00000008-E498-48DF-8EE2-9881262FE2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E498-48DF-8EE2-9881262FE2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9883</c:v>
                </c:pt>
                <c:pt idx="3">
                  <c:v>10110</c:v>
                </c:pt>
                <c:pt idx="6">
                  <c:v>10544</c:v>
                </c:pt>
                <c:pt idx="9">
                  <c:v>11005</c:v>
                </c:pt>
                <c:pt idx="12">
                  <c:v>11195</c:v>
                </c:pt>
              </c:numCache>
            </c:numRef>
          </c:val>
          <c:extLst>
            <c:ext xmlns:c16="http://schemas.microsoft.com/office/drawing/2014/chart" uri="{C3380CC4-5D6E-409C-BE32-E72D297353CC}">
              <c16:uniqueId val="{0000000A-E498-48DF-8EE2-9881262FE2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4932</c:v>
                </c:pt>
                <c:pt idx="2">
                  <c:v>#N/A</c:v>
                </c:pt>
                <c:pt idx="3">
                  <c:v>#N/A</c:v>
                </c:pt>
                <c:pt idx="4">
                  <c:v>5410</c:v>
                </c:pt>
                <c:pt idx="5">
                  <c:v>#N/A</c:v>
                </c:pt>
                <c:pt idx="6">
                  <c:v>#N/A</c:v>
                </c:pt>
                <c:pt idx="7">
                  <c:v>5251</c:v>
                </c:pt>
                <c:pt idx="8">
                  <c:v>#N/A</c:v>
                </c:pt>
                <c:pt idx="9">
                  <c:v>#N/A</c:v>
                </c:pt>
                <c:pt idx="10">
                  <c:v>5301</c:v>
                </c:pt>
                <c:pt idx="11">
                  <c:v>#N/A</c:v>
                </c:pt>
                <c:pt idx="12">
                  <c:v>#N/A</c:v>
                </c:pt>
                <c:pt idx="13">
                  <c:v>4431</c:v>
                </c:pt>
                <c:pt idx="14">
                  <c:v>#N/A</c:v>
                </c:pt>
              </c:numCache>
            </c:numRef>
          </c:val>
          <c:smooth val="0"/>
          <c:extLst>
            <c:ext xmlns:c16="http://schemas.microsoft.com/office/drawing/2014/chart" uri="{C3380CC4-5D6E-409C-BE32-E72D297353CC}">
              <c16:uniqueId val="{0000000B-E498-48DF-8EE2-9881262FE2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4EA6-4B1C-B93F-9FE96CD727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4EA6-4B1C-B93F-9FE96CD727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644</c:v>
                </c:pt>
                <c:pt idx="1">
                  <c:v>868</c:v>
                </c:pt>
                <c:pt idx="2">
                  <c:v>1382</c:v>
                </c:pt>
              </c:numCache>
            </c:numRef>
          </c:val>
          <c:extLst>
            <c:ext xmlns:c16="http://schemas.microsoft.com/office/drawing/2014/chart" uri="{C3380CC4-5D6E-409C-BE32-E72D297353CC}">
              <c16:uniqueId val="{00000002-4EA6-4B1C-B93F-9FE96CD727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{0AA6818A-2A49-484A-B215-0953EE573C9D}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1CB-413E-8221-F880F92A06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{3A8F9592-B80D-43F4-BDE5-9206F25BB38E}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CB-413E-8221-F880F92A06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{2AE67A04-38CA-48A9-A9AF-E4449938634F}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CB-413E-8221-F880F92A06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{8842BD24-CEDA-4D37-BDEA-B187AF6E03B0}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CB-413E-8221-F880F92A06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{00654301-41BD-479E-AE0C-AE0CA7B25270}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CB-413E-8221-F880F92A0689}"/>
                </c:ext>
              </c:extLst>
            </c:dLbl>
            <c:dLbl>
              <c:idx val="8"/>
              <c:layout>
                <c:manualLayout>
                  <c:x val="-2.271691435897002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{56A78CC4-6F0B-4427-A934-0E9AEC0C9ACB}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1CB-413E-8221-F880F92A068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{1D2B314C-F065-45D9-A39C-59B6D86FF5A1}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1CB-413E-8221-F880F92A0689}"/>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{FC6987ED-1720-4554-963F-3B10246CE9E3}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1CB-413E-8221-F880F92A06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{174C4B9A-9504-4A95-9DDF-392AAEAE25EA}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1CB-413E-8221-F880F92A06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55.2</c:v>
                </c:pt>
                <c:pt idx="16">
                  <c:v>53.9</c:v>
                </c:pt>
                <c:pt idx="24">
                  <c:v>55.3</c:v>
                </c:pt>
                <c:pt idx="32">
                  <c:v>55.9</c:v>
                </c:pt>
              </c:numCache>
            </c:numRef>
          </c:xVal>
          <c:yVal>
            <c:numRef>
              <c:f>公会計指標分析・財政指標組合せ分析表!$BP$51:$DC$51</c:f>
              <c:numCache>
                <c:formatCode>#,##0.0;"▲ "#,##0.0</c:formatCode>
                <c:ptCount val="40"/>
                <c:pt idx="0">
                  <c:v>82.3</c:v>
                </c:pt>
                <c:pt idx="8">
                  <c:v>90.9</c:v>
                </c:pt>
                <c:pt idx="16">
                  <c:v>88.1</c:v>
                </c:pt>
                <c:pt idx="24">
                  <c:v>89.2</c:v>
                </c:pt>
                <c:pt idx="32">
                  <c:v>71.2</c:v>
                </c:pt>
              </c:numCache>
            </c:numRef>
          </c:yVal>
          <c:smooth val="0"/>
          <c:extLst>
            <c:ext xmlns:c16="http://schemas.microsoft.com/office/drawing/2014/chart" uri="{C3380CC4-5D6E-409C-BE32-E72D297353CC}">
              <c16:uniqueId val="{00000009-E1CB-413E-8221-F880F92A06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{8384EDD9-2ED6-47B0-BBA1-D4FD4A75C1EE}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1CB-413E-8221-F880F92A06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{250C5ECC-10E0-4F32-8D02-5D31F0EC23D6}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CB-413E-8221-F880F92A06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{6878E1D2-F289-49D3-8E2B-20512CCC478B}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CB-413E-8221-F880F92A06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{BDF923F6-4583-4305-B4A3-FB79FA5CA65D}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CB-413E-8221-F880F92A06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{CAE57AB8-6FCD-4C9F-91F0-A47F1BAFE32A}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CB-413E-8221-F880F92A0689}"/>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{0D6D85D3-5C1C-4D08-ADA6-25BE80238AD8}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1CB-413E-8221-F880F92A068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{DF477A85-5E78-41F2-8AEA-9B29C7DDC968}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1CB-413E-8221-F880F92A068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{1E32030B-9D9D-4DC7-89F9-4AF66D08ED03}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1CB-413E-8221-F880F92A06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{1434A241-ECF3-4EFC-9735-C9800EACFC9E}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1CB-413E-8221-F880F92A06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E1CB-413E-8221-F880F92A0689}"/>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{DBF84C14-8043-4E0B-8FD3-A958FB8B4C73}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9F-475E-A3D7-34A1B811B4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{954C5518-F335-4799-81C4-7D25174B6886}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9F-475E-A3D7-34A1B811B4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{3FAAD1D6-FBF6-40E5-B820-6ABB06A3294C}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9F-475E-A3D7-34A1B811B4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{F10E0B0A-268E-4769-8D7E-3D777ED2D985}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9F-475E-A3D7-34A1B811B4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{3F19F5CF-4FCA-43EB-8D36-4DD0B21F9D93}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9F-475E-A3D7-34A1B811B4A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{D058B396-A400-49C2-92C7-27C24C3EC8AD}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9F-475E-A3D7-34A1B811B4AF}"/>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{44337714-1EEA-4A23-99F0-94E64A239A4E}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9F-475E-A3D7-34A1B811B4A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{8FB73CFC-62F7-40E4-A509-3CAF772669F1}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9F-475E-A3D7-34A1B811B4A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{1AEC4B9A-72CD-431D-8891-77F9A3007CB5}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9F-475E-A3D7-34A1B811B4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7.5</c:v>
                </c:pt>
                <c:pt idx="24">
                  <c:v>7.5</c:v>
                </c:pt>
                <c:pt idx="32">
                  <c:v>7.4</c:v>
                </c:pt>
              </c:numCache>
            </c:numRef>
          </c:xVal>
          <c:yVal>
            <c:numRef>
              <c:f>公会計指標分析・財政指標組合せ分析表!$BP$73:$DC$73</c:f>
              <c:numCache>
                <c:formatCode>#,##0.0;"▲ "#,##0.0</c:formatCode>
                <c:ptCount val="40"/>
                <c:pt idx="0">
                  <c:v>82.3</c:v>
                </c:pt>
                <c:pt idx="8">
                  <c:v>90.9</c:v>
                </c:pt>
                <c:pt idx="16">
                  <c:v>88.1</c:v>
                </c:pt>
                <c:pt idx="24">
                  <c:v>89.2</c:v>
                </c:pt>
                <c:pt idx="32">
                  <c:v>71.2</c:v>
                </c:pt>
              </c:numCache>
            </c:numRef>
          </c:yVal>
          <c:smooth val="0"/>
          <c:extLst>
            <c:ext xmlns:c16="http://schemas.microsoft.com/office/drawing/2014/chart" uri="{C3380CC4-5D6E-409C-BE32-E72D297353CC}">
              <c16:uniqueId val="{00000009-5A9F-475E-A3D7-34A1B811B4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02E-2"/>
                  <c:y val="-4.937489168830617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{FA89E89E-CD13-4F21-9ECF-6EA01AA66C4D}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9F-475E-A3D7-34A1B811B4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{7BAB26DA-E984-406C-A38B-0933250C20F3}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9F-475E-A3D7-34A1B811B4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{A4A4DF6F-926B-4497-A824-9C1D6C7F68E0}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9F-475E-A3D7-34A1B811B4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{CB259007-F422-4F08-B829-1A58D5E63247}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9F-475E-A3D7-34A1B811B4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{31230655-26FB-41A9-A87C-16DD50B9CB71}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9F-475E-A3D7-34A1B811B4AF}"/>
                </c:ext>
              </c:extLst>
            </c:dLbl>
            <c:dLbl>
              <c:idx val="8"/>
              <c:layout>
                <c:manualLayout>
                  <c:x val="-2.8829840147400865E-2"/>
                  <c:y val="-5.51829671342078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{D0047C98-FD25-4B38-BE48-71AB1F1FBF8C}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9F-475E-A3D7-34A1B811B4AF}"/>
                </c:ext>
              </c:extLst>
            </c:dLbl>
            <c:dLbl>
              <c:idx val="16"/>
              <c:layout>
                <c:manualLayout>
                  <c:x val="-3.1697991619110633E-2"/>
                  <c:y val="-5.687999304065258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{3DF75FBB-0181-48D6-85C9-65FC64495432}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9F-475E-A3D7-34A1B811B4AF}"/>
                </c:ext>
              </c:extLst>
            </c:dLbl>
            <c:dLbl>
              <c:idx val="24"/>
              <c:layout>
                <c:manualLayout>
                  <c:x val="-3.1570342725075584E-2"/>
                  <c:y val="-8.82285652442244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{57C81A1B-A14A-4332-9D54-F4B756F3384D}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9F-475E-A3D7-34A1B811B4A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{5196918B-E6B6-467D-AD77-FEF62C21732B}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9F-475E-A3D7-34A1B811B4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A9F-475E-A3D7-34A1B811B4A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地方債の発行増加に伴い令和元年度から３４，１６６千円増加したが、準元利償還金に該当する「公営企業に要する経費の財源とする地方債の償還の財源に充てたと認められる繰入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年度より公共下水道事業会計が法適用化されたことに伴い、この項目に算入される繰入金額が減少したため、分子は減少した。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８．０ポイント減少した。構成要素である一般会計等に係る地方債の現在高は、新規の地方債借入れにより引き続き増加した。一方で、充当可能財源等のうち充当可能基金の取崩しを抑制し、ふるさと納税を原資とする基金の積み立てを行ったことにより充当可能基金の残高が増加したため、分子の総額は減少した。</a:t>
          </a:r>
        </a:p>
        <a:p>
          <a:r>
            <a:rPr kumimoji="1" lang="ja-JP" altLang="en-US" sz="1400">
              <a:latin typeface="ＭＳ ゴシック" pitchFamily="49" charset="-128"/>
              <a:ea typeface="ＭＳ ゴシック" pitchFamily="49" charset="-128"/>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当初予算では取崩し予定であったが、行わなかった。一部の特定目的基金については予算通りに取崩しを執行したが、ふるさと納税寄附金受入額の増加により、ふるさと応援基金に積立てを行ったため、基金残高は約２４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円となっており、前年度から約５億円増加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特定目的基金のうち、ふるさと納税寄附金など今後も収入が見込める事業については貴重な財源として有効に活用し、計画的に積立を行う。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個性豊かなまちづくりを進める。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意識の高揚に資する。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・山口俊郎基金：山口俊郎顕彰事業の推進。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まちづくり整備基金は養老鉄道活性化事業等に充当し、ふるさと応援基金については新規事業等の財源として一部取崩しを行ったものの、積立て原資の確保により、約５億円の積立てを行った。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税収の減少や大規模事業の実施による歳出予算の増加に伴い、当初予算では取崩しを予定したが未執行となった。一方で、積立ても預金利子のみとなったため、横ばいとなった。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２年度末の現在高は標準財政規模の１０％にあたる額を満たしているものの、養老町財政調整基金条例に定める１３億円に達していないため、余剰金が発生した場合等には、条例に基づき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税収の減少や公債費の増加に伴い、当初予算では取崩しを予定したが未執行となった。一方で、積立ても預金利子のみとなったため、横ばいとなった。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DD02684-C9B8-4075-9C15-4E99D5B5B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5DE0BDE-7482-4D95-BDF7-C0D15A014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9879893-ED26-426E-92AC-89938150A33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F802D37-443C-4AAA-9EC4-4642C3B12D1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0F4C133-D98A-4BA7-9265-9CF7FEC0C99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386C122-21F1-4051-94A6-72606746AEE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8F5585B-4CBF-4E5D-AA6A-50793B56AF7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6C801E0-DE26-475D-9E36-69F9787B6E5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E3AC174-ABFE-44FA-A1E5-E0C9424004D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5F89DA0-552C-4CDE-ADA8-8C8BC194597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CC73BA-07C9-4D6B-8762-39CD7A6D06F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212A43F-CEDD-4659-9A58-9C596E9B97F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ADA312D-9345-4A17-B04D-9DB809883C7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D1FE83C-AF09-459B-BF8A-8970E8C5B3E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A35E327-89CD-4D19-92B9-665BC35EA35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B110A59-9EE9-4BA0-A9E6-0EAD6980167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D7D01F2-1D30-42D1-82CA-F3DA5DE56FF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6DE7638-C0EB-4270-B0E5-2916E919E46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7EADFE4-7D7F-494A-958D-4230EC84D7D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2F1C28D-2E0D-4D6B-A737-174B6CAF915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1414E5-8EFD-485B-A115-648276F3239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45A4D7-5AC7-43C2-8984-24C581D4C26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9A09E06-94A2-4633-933F-3CA6935A34B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9F95619-13E1-4019-A492-DF85A7656B7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57CCCDC-43A8-4BE9-9DC5-6F999C64F7A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311F2A2-86F9-48B3-8497-B02EA085241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80DA71E-B84C-4EB6-9DDD-274A1D4E20C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7715024-E7EC-4670-A8CC-56A789015D6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035F55D-F962-4894-A079-CA4F17E0A54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8B7EA51-1127-4520-9AA8-25CB1D3134E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F7D481E-F610-46F1-A48D-804C3C5FF6C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D7C9342-A701-488A-A805-8F95A388264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9A4A052-F44B-4B90-9A7F-200F2214D88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9A06069-DE2C-4615-BE40-28E27B2291C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12093A1-73F2-4038-B713-17605927EA0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B56B48F-9F37-4F1E-989B-4706E80D7FB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A9F5614-8967-4640-A587-87CBFFF8E87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FC850E4-ADD6-47E7-BB54-95E27FC7341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2937F6A-0936-4AEA-9570-7B365635321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5C82470-0DFA-40DE-AA11-AE711B8A0A7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EE50814-AB92-4F25-9F61-5AC3C4F4E0C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9E8AC4-0A8F-4567-9232-27166654B64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E0D5D45-62F4-41D9-B879-7FC42506F3C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27E9FC6-CE43-4CDF-8A59-1D961E5C981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7AC68F-6BF6-440A-92B3-FC6975454C5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140EC6-C2D1-4921-B80D-BDD22266AAA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75716E4-C0C0-4867-9684-A5378E0F6D5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前年度に比べて</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しているが、</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年度には一般会計等で固定資産が約</a:t>
          </a:r>
          <a:r>
            <a:rPr kumimoji="1" lang="en-US" altLang="ja-JP" sz="1100">
              <a:solidFill>
                <a:schemeClr val="dk1"/>
              </a:solidFill>
              <a:effectLst/>
              <a:latin typeface="+mn-ea"/>
              <a:ea typeface="+mn-ea"/>
              <a:cs typeface="+mn-cs"/>
            </a:rPr>
            <a:t>8.0</a:t>
          </a:r>
          <a:r>
            <a:rPr kumimoji="1" lang="ja-JP" altLang="en-US" sz="1100">
              <a:solidFill>
                <a:schemeClr val="dk1"/>
              </a:solidFill>
              <a:effectLst/>
              <a:latin typeface="+mn-ea"/>
              <a:ea typeface="+mn-ea"/>
              <a:cs typeface="+mn-cs"/>
            </a:rPr>
            <a:t>億円増加している。固定資産</a:t>
          </a:r>
          <a:r>
            <a:rPr kumimoji="1" lang="ja-JP" altLang="ja-JP" sz="1100">
              <a:solidFill>
                <a:schemeClr val="dk1"/>
              </a:solidFill>
              <a:effectLst/>
              <a:latin typeface="+mn-ea"/>
              <a:ea typeface="+mn-ea"/>
              <a:cs typeface="+mn-cs"/>
            </a:rPr>
            <a:t>全体の老朽化は進んでおり</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a:t>
          </a:r>
          <a:r>
            <a:rPr kumimoji="1" lang="ja-JP" altLang="ja-JP" sz="1100">
              <a:solidFill>
                <a:schemeClr val="dk1"/>
              </a:solidFill>
              <a:effectLst/>
              <a:latin typeface="+mn-ea"/>
              <a:ea typeface="+mn-ea"/>
              <a:cs typeface="+mn-cs"/>
            </a:rPr>
            <a:t>され</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によると、</a:t>
          </a:r>
          <a:r>
            <a:rPr lang="ja-JP" altLang="en-US">
              <a:latin typeface="+mn-ea"/>
              <a:ea typeface="+mn-ea"/>
            </a:rPr>
            <a:t>令和</a:t>
          </a:r>
          <a:r>
            <a:rPr lang="en-US" altLang="ja-JP">
              <a:latin typeface="+mn-ea"/>
              <a:ea typeface="+mn-ea"/>
            </a:rPr>
            <a:t>2</a:t>
          </a:r>
          <a:r>
            <a:rPr lang="ja-JP" altLang="en-US">
              <a:latin typeface="+mn-ea"/>
              <a:ea typeface="+mn-ea"/>
            </a:rPr>
            <a:t>年度末時点で保有する公共施設の総延床面積は約 </a:t>
          </a:r>
          <a:r>
            <a:rPr lang="en-US" altLang="ja-JP">
              <a:latin typeface="+mn-ea"/>
              <a:ea typeface="+mn-ea"/>
            </a:rPr>
            <a:t>14.5 </a:t>
          </a:r>
          <a:r>
            <a:rPr lang="ja-JP" altLang="en-US">
              <a:latin typeface="+mn-ea"/>
              <a:ea typeface="+mn-ea"/>
            </a:rPr>
            <a:t>万 ㎡である。当計画の</a:t>
          </a:r>
          <a:r>
            <a:rPr kumimoji="1" lang="ja-JP" altLang="ja-JP" sz="1100">
              <a:solidFill>
                <a:schemeClr val="dk1"/>
              </a:solidFill>
              <a:effectLst/>
              <a:latin typeface="+mn-ea"/>
              <a:ea typeface="+mn-ea"/>
              <a:cs typeface="+mn-cs"/>
            </a:rPr>
            <a:t>方に基づき、今後も適正な施設の保有量を保持するよう努める。</a:t>
          </a:r>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F0A145E-954B-457C-ADBD-E98218C2340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8183CF4-FDB9-44CB-9C6F-FD5B3DAB90A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FF654EC-E269-475B-878E-70E3DD46197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745DB5B-0C4B-4A55-873B-5AF0C3CC7891}"/>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1D62D92-BD8B-48FC-B455-2B64A1A32CD3}"/>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E472F87-6B8B-4168-A056-01D42E8E68D8}"/>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734EDDF-2E2C-419C-9A19-AD0F83A96C1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7E708E7-7710-4D62-A44A-FEDE442E253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18AA6CE-74F5-44CA-80DF-27CC6D23D7A2}"/>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9D56711-26B9-46CC-A718-D6792D14A52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5E2B274-84DA-4CA3-BBF8-AF9B8E82CD5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8E78B92-83A5-422E-866D-D4409EBE2AD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41D26FF-9CC8-4256-8ADE-76F546E4E5E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31FBC3B-19A6-42B8-8651-18679F9F63F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C8372753-D9A5-400A-A7E3-9A7C9F7C6324}"/>
            </a:ext>
          </a:extLst>
        </xdr:cNvPr>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191B91C2-7497-4E1D-8360-074289D4ADBE}"/>
            </a:ext>
          </a:extLst>
        </xdr:cNvPr>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20A0F46B-4D38-4FA9-A4E5-2EC22FF72D38}"/>
            </a:ext>
          </a:extLst>
        </xdr:cNvPr>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9F8347C1-0D6E-4FEB-9C99-D22D0F0755AA}"/>
            </a:ext>
          </a:extLst>
        </xdr:cNvPr>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46CE30B5-B4AC-42B5-9412-1326BB2B0DF6}"/>
            </a:ext>
          </a:extLst>
        </xdr:cNvPr>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a:extLst>
            <a:ext uri="{FF2B5EF4-FFF2-40B4-BE49-F238E27FC236}">
              <a16:creationId xmlns:a16="http://schemas.microsoft.com/office/drawing/2014/main" id="{6B45F1AE-3300-4871-9B79-E9DA0409BA77}"/>
            </a:ext>
          </a:extLst>
        </xdr:cNvPr>
        <xdr:cNvSpPr txBox="1"/>
      </xdr:nvSpPr>
      <xdr:spPr>
        <a:xfrm>
          <a:off x="4813300" y="505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220D855A-E55D-4BCD-A929-6A7A45F02164}"/>
            </a:ext>
          </a:extLst>
        </xdr:cNvPr>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2C2EAA74-DF31-4E45-8D96-9B9952850B38}"/>
            </a:ext>
          </a:extLst>
        </xdr:cNvPr>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735F7BB6-6A41-4D02-895A-6AA3B2EFDE3E}"/>
            </a:ext>
          </a:extLst>
        </xdr:cNvPr>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576EFBCB-1AA6-4396-B5D7-325C78DB04AF}"/>
            </a:ext>
          </a:extLst>
        </xdr:cNvPr>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772B41E6-DE7C-4794-BD82-BA3CBF6D67A1}"/>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0ACA405-194C-4506-AF2B-FC5C609409A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32B487F-81C5-4535-849E-026A2B97535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37E0977-692D-4AE9-949C-B60BB4B8797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584D395-541E-4BE5-8F33-5031DC9F42F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4BCAFFD-F58C-4119-A78D-63C7935437D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79" name="楕円 78">
          <a:extLst>
            <a:ext uri="{FF2B5EF4-FFF2-40B4-BE49-F238E27FC236}">
              <a16:creationId xmlns:a16="http://schemas.microsoft.com/office/drawing/2014/main" id="{C593909E-AC1A-49C5-9948-B8094D3EAE13}"/>
            </a:ext>
          </a:extLst>
        </xdr:cNvPr>
        <xdr:cNvSpPr/>
      </xdr:nvSpPr>
      <xdr:spPr>
        <a:xfrm>
          <a:off x="4711700" y="4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39514</xdr:rowOff>
    </xdr:from>
    <xdr:ext cx="405111" cy="259045"/>
    <xdr:sp macro="" textlink="">
      <xdr:nvSpPr>
        <xdr:cNvPr id="80" name="有形固定資産減価償却率該当値テキスト">
          <a:extLst>
            <a:ext uri="{FF2B5EF4-FFF2-40B4-BE49-F238E27FC236}">
              <a16:creationId xmlns:a16="http://schemas.microsoft.com/office/drawing/2014/main" id="{CC02EE7E-8E8B-46EC-8027-8EAD2E3BDC73}"/>
            </a:ext>
          </a:extLst>
        </xdr:cNvPr>
        <xdr:cNvSpPr txBox="1"/>
      </xdr:nvSpPr>
      <xdr:spPr>
        <a:xfrm>
          <a:off x="4813300" y="466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162179</xdr:rowOff>
    </xdr:from>
    <xdr:to>
      <xdr:col>19</xdr:col>
      <xdr:colOff>187325</xdr:colOff>
      <xdr:row>28</xdr:row>
      <xdr:rowOff>92329</xdr:rowOff>
    </xdr:to>
    <xdr:sp macro="" textlink="">
      <xdr:nvSpPr>
        <xdr:cNvPr id="81" name="楕円 80">
          <a:extLst>
            <a:ext uri="{FF2B5EF4-FFF2-40B4-BE49-F238E27FC236}">
              <a16:creationId xmlns:a16="http://schemas.microsoft.com/office/drawing/2014/main" id="{2BFDA5BA-DA4A-42BE-9E36-554CEBA0CD1A}"/>
            </a:ext>
          </a:extLst>
        </xdr:cNvPr>
        <xdr:cNvSpPr/>
      </xdr:nvSpPr>
      <xdr:spPr>
        <a:xfrm>
          <a:off x="4000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67437</xdr:rowOff>
    </xdr:to>
    <xdr:cxnSp macro="">
      <xdr:nvCxnSpPr>
        <xdr:cNvPr id="82" name="直線コネクタ 81">
          <a:extLst>
            <a:ext uri="{FF2B5EF4-FFF2-40B4-BE49-F238E27FC236}">
              <a16:creationId xmlns:a16="http://schemas.microsoft.com/office/drawing/2014/main" id="{2914ABD2-5A34-4DD2-9E6A-A7DDF1154098}"/>
            </a:ext>
          </a:extLst>
        </xdr:cNvPr>
        <xdr:cNvCxnSpPr/>
      </xdr:nvCxnSpPr>
      <xdr:spPr>
        <a:xfrm>
          <a:off x="4051300" y="484212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101727</xdr:rowOff>
    </xdr:from>
    <xdr:to>
      <xdr:col>15</xdr:col>
      <xdr:colOff>187325</xdr:colOff>
      <xdr:row>28</xdr:row>
      <xdr:rowOff>31877</xdr:rowOff>
    </xdr:to>
    <xdr:sp macro="" textlink="">
      <xdr:nvSpPr>
        <xdr:cNvPr id="83" name="楕円 82">
          <a:extLst>
            <a:ext uri="{FF2B5EF4-FFF2-40B4-BE49-F238E27FC236}">
              <a16:creationId xmlns:a16="http://schemas.microsoft.com/office/drawing/2014/main" id="{3BA29D95-F311-465D-A2A6-AD0CC2E396B3}"/>
            </a:ext>
          </a:extLst>
        </xdr:cNvPr>
        <xdr:cNvSpPr/>
      </xdr:nvSpPr>
      <xdr:spPr>
        <a:xfrm>
          <a:off x="3238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152527</xdr:rowOff>
    </xdr:from>
    <xdr:to>
      <xdr:col>19</xdr:col>
      <xdr:colOff>136525</xdr:colOff>
      <xdr:row>28</xdr:row>
      <xdr:rowOff>41529</xdr:rowOff>
    </xdr:to>
    <xdr:cxnSp macro="">
      <xdr:nvCxnSpPr>
        <xdr:cNvPr id="84" name="直線コネクタ 83">
          <a:extLst>
            <a:ext uri="{FF2B5EF4-FFF2-40B4-BE49-F238E27FC236}">
              <a16:creationId xmlns:a16="http://schemas.microsoft.com/office/drawing/2014/main" id="{ACBE21CD-5893-482F-9C33-85867371E3A6}"/>
            </a:ext>
          </a:extLst>
        </xdr:cNvPr>
        <xdr:cNvCxnSpPr/>
      </xdr:nvCxnSpPr>
      <xdr:spPr>
        <a:xfrm>
          <a:off x="3289300" y="478167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a16="http://schemas.microsoft.com/office/drawing/2014/main" id="{0DE15538-0443-4D18-8B2D-7A6C7FC825CE}"/>
            </a:ext>
          </a:extLst>
        </xdr:cNvPr>
        <xdr:cNvSpPr/>
      </xdr:nvSpPr>
      <xdr:spPr>
        <a:xfrm>
          <a:off x="2476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152527</xdr:rowOff>
    </xdr:from>
    <xdr:to>
      <xdr:col>15</xdr:col>
      <xdr:colOff>136525</xdr:colOff>
      <xdr:row>28</xdr:row>
      <xdr:rowOff>37211</xdr:rowOff>
    </xdr:to>
    <xdr:cxnSp macro="">
      <xdr:nvCxnSpPr>
        <xdr:cNvPr id="86" name="直線コネクタ 85">
          <a:extLst>
            <a:ext uri="{FF2B5EF4-FFF2-40B4-BE49-F238E27FC236}">
              <a16:creationId xmlns:a16="http://schemas.microsoft.com/office/drawing/2014/main" id="{23D56D49-1365-4701-82DD-C11DB1834B6A}"/>
            </a:ext>
          </a:extLst>
        </xdr:cNvPr>
        <xdr:cNvCxnSpPr/>
      </xdr:nvCxnSpPr>
      <xdr:spPr>
        <a:xfrm flipV="1">
          <a:off x="2527300" y="478167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D97525BE-5A85-474E-A848-6E1F9E65DDC5}"/>
            </a:ext>
          </a:extLst>
        </xdr:cNvPr>
        <xdr:cNvSpPr/>
      </xdr:nvSpPr>
      <xdr:spPr>
        <a:xfrm>
          <a:off x="1714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B8923086-2741-4500-8957-BC033B6815B8}"/>
            </a:ext>
          </a:extLst>
        </xdr:cNvPr>
        <xdr:cNvCxnSpPr/>
      </xdr:nvCxnSpPr>
      <xdr:spPr>
        <a:xfrm>
          <a:off x="1765300" y="483781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a:extLst>
            <a:ext uri="{FF2B5EF4-FFF2-40B4-BE49-F238E27FC236}">
              <a16:creationId xmlns:a16="http://schemas.microsoft.com/office/drawing/2014/main" id="{B8D6F7FF-9625-44C9-B702-D4982C10590C}"/>
            </a:ext>
          </a:extLst>
        </xdr:cNvPr>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a:extLst>
            <a:ext uri="{FF2B5EF4-FFF2-40B4-BE49-F238E27FC236}">
              <a16:creationId xmlns:a16="http://schemas.microsoft.com/office/drawing/2014/main" id="{E34B0021-0DBA-4308-B68A-20C935473FC6}"/>
            </a:ext>
          </a:extLst>
        </xdr:cNvPr>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709717D0-D91F-400C-B3ED-E10F4972042C}"/>
            </a:ext>
          </a:extLst>
        </xdr:cNvPr>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a:extLst>
            <a:ext uri="{FF2B5EF4-FFF2-40B4-BE49-F238E27FC236}">
              <a16:creationId xmlns:a16="http://schemas.microsoft.com/office/drawing/2014/main" id="{272D2009-B16E-47CE-BB72-BE98BD720A41}"/>
            </a:ext>
          </a:extLst>
        </xdr:cNvPr>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108856</xdr:rowOff>
    </xdr:from>
    <xdr:ext cx="405111" cy="259045"/>
    <xdr:sp macro="" textlink="">
      <xdr:nvSpPr>
        <xdr:cNvPr id="93" name="n_1mainValue有形固定資産減価償却率">
          <a:extLst>
            <a:ext uri="{FF2B5EF4-FFF2-40B4-BE49-F238E27FC236}">
              <a16:creationId xmlns:a16="http://schemas.microsoft.com/office/drawing/2014/main" id="{1CD21B47-D9E9-4FBD-B550-897AD8F263B9}"/>
            </a:ext>
          </a:extLst>
        </xdr:cNvPr>
        <xdr:cNvSpPr txBox="1"/>
      </xdr:nvSpPr>
      <xdr:spPr>
        <a:xfrm>
          <a:off x="38360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48404</xdr:rowOff>
    </xdr:from>
    <xdr:ext cx="405111" cy="259045"/>
    <xdr:sp macro="" textlink="">
      <xdr:nvSpPr>
        <xdr:cNvPr id="94" name="n_2mainValue有形固定資産減価償却率">
          <a:extLst>
            <a:ext uri="{FF2B5EF4-FFF2-40B4-BE49-F238E27FC236}">
              <a16:creationId xmlns:a16="http://schemas.microsoft.com/office/drawing/2014/main" id="{DECC3D7E-DDEA-4612-B041-20CCF8DC3238}"/>
            </a:ext>
          </a:extLst>
        </xdr:cNvPr>
        <xdr:cNvSpPr txBox="1"/>
      </xdr:nvSpPr>
      <xdr:spPr>
        <a:xfrm>
          <a:off x="3086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a16="http://schemas.microsoft.com/office/drawing/2014/main" id="{1D511166-8A08-4637-89AC-3486B0DDFE98}"/>
            </a:ext>
          </a:extLst>
        </xdr:cNvPr>
        <xdr:cNvSpPr txBox="1"/>
      </xdr:nvSpPr>
      <xdr:spPr>
        <a:xfrm>
          <a:off x="2324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75DE3A69-7101-45AD-875F-8BCFBF4767FE}"/>
            </a:ext>
          </a:extLst>
        </xdr:cNvPr>
        <xdr:cNvSpPr txBox="1"/>
      </xdr:nvSpPr>
      <xdr:spPr>
        <a:xfrm>
          <a:off x="1562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99917A5-E2AD-4985-B593-05CE1632F88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1940AE8-7854-4421-B283-0617AB0E35B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E2BC13D-6B51-4542-9CEF-0FC01A22ECB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8075686-6152-4927-B7D1-7428CFBB097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683E6C1-4FD6-45E6-B8BE-BBF780EE531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77D4B6B-89BD-410A-9843-ABFA6A01DF2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9C673270-6442-4906-A719-EC4E31EB894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0B6DFEB-E007-4C23-8E02-9E9E1D28624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41025A6-CDF6-45CD-9585-DE001895171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CFB9F63-345F-4287-A371-D2AB5DE3D9B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81DFCCA-8573-4BD0-83D2-D84617CECD4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9048AB2-AF17-46CC-B0B2-EEBF83E64B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EBDEB21-96F2-49B8-9C5E-A969DB6CFC7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債務償還比率は、類似団体平均値と比較</a:t>
          </a:r>
          <a:r>
            <a:rPr kumimoji="1" lang="ja-JP" altLang="en-US" sz="1100">
              <a:solidFill>
                <a:schemeClr val="dk1"/>
              </a:solidFill>
              <a:effectLst/>
              <a:latin typeface="+mn-ea"/>
              <a:ea typeface="+mn-ea"/>
              <a:cs typeface="+mn-cs"/>
            </a:rPr>
            <a:t>して</a:t>
          </a:r>
          <a:r>
            <a:rPr kumimoji="1" lang="ja-JP" altLang="ja-JP" sz="1100">
              <a:solidFill>
                <a:schemeClr val="dk1"/>
              </a:solidFill>
              <a:effectLst/>
              <a:latin typeface="+mn-ea"/>
              <a:ea typeface="+mn-ea"/>
              <a:cs typeface="+mn-cs"/>
            </a:rPr>
            <a:t>上回って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前年度より</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67.9</a:t>
          </a:r>
          <a:r>
            <a:rPr kumimoji="1" lang="ja-JP" altLang="ja-JP" sz="1100">
              <a:solidFill>
                <a:schemeClr val="dk1"/>
              </a:solidFill>
              <a:effectLst/>
              <a:latin typeface="+mn-ea"/>
              <a:ea typeface="+mn-ea"/>
              <a:cs typeface="+mn-cs"/>
            </a:rPr>
            <a:t>ポイント減少している</a:t>
          </a:r>
          <a:r>
            <a:rPr kumimoji="1" lang="ja-JP" altLang="en-US" sz="1100">
              <a:solidFill>
                <a:schemeClr val="dk1"/>
              </a:solidFill>
              <a:effectLst/>
              <a:latin typeface="+mn-ea"/>
              <a:ea typeface="+mn-ea"/>
              <a:cs typeface="+mn-cs"/>
            </a:rPr>
            <a:t>。これは、地方債残高は前年度より約</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億円増加したが、ふるさと応援基金を中心とした充当可能財源の増加が上回ったためである。令和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a:t>
          </a:r>
          <a:r>
            <a:rPr kumimoji="1" lang="ja-JP" altLang="ja-JP" sz="1100">
              <a:solidFill>
                <a:schemeClr val="dk1"/>
              </a:solidFill>
              <a:effectLst/>
              <a:latin typeface="+mn-ea"/>
              <a:ea typeface="+mn-ea"/>
              <a:cs typeface="+mn-cs"/>
            </a:rPr>
            <a:t>され</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公共施設等総合管理計画に基づき統廃合も十分に検討し、適切な維持管理に努めることで、地方債残高の抑制を図る必要がある。</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609FC96-7556-4580-ADCE-32B71C4DB93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65A446B-3814-40CE-B981-D9DE515AE0D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AED4775-3110-4AE0-974B-94A4C990FE2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10E69958-66DB-4F8D-8899-E2D0A919F98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9F57A90-4716-4A1A-A28B-CE0AA2288CF7}"/>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EDA98149-18AD-41DA-9BA6-BDE91ACB2B4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E83FC315-3E46-47B0-B86E-C953B976AD81}"/>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488DC01-236C-4847-8DBF-8754765BD1E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CBA03B6-A8AE-4605-B7C4-D6FAEF48164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C41BF653-1DA5-46D0-9F47-AD4A950D43DF}"/>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9195E34-4D12-4BAB-BF72-FC617D23B70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D887C74-7508-4127-8737-D0546688117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197BBE62-DF1D-4DCF-A7AD-1A41E559957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81C6691-1BF9-4207-B5AB-E64030E389E6}"/>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F7795704-BD5E-4176-AA0B-6B9F46626B1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9414CF5-2326-4619-802D-D98B4F0C54E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43F63EE-80B0-4915-ACBA-4BC9842B845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2DBB4DA5-F74D-4110-A9E4-514A514A050C}"/>
            </a:ext>
          </a:extLst>
        </xdr:cNvPr>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87B6EEB8-F90C-4F63-AF13-22A404C66CE5}"/>
            </a:ext>
          </a:extLst>
        </xdr:cNvPr>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CFDD58C7-0F5E-4E41-A002-C2E47051E065}"/>
            </a:ext>
          </a:extLst>
        </xdr:cNvPr>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AE966864-E327-4ED1-8C0B-6BC494D83EBC}"/>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4363E233-B0DF-45F4-BE31-ADAF86009DED}"/>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10274B71-14CA-4A54-86AF-2FCC1532C3D8}"/>
            </a:ext>
          </a:extLst>
        </xdr:cNvPr>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46E6D91F-B2FF-440B-B176-81F0DA669A34}"/>
            </a:ext>
          </a:extLst>
        </xdr:cNvPr>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5A7E5A16-1F1D-437E-9832-AD350C57915C}"/>
            </a:ext>
          </a:extLst>
        </xdr:cNvPr>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36D77A3F-EB43-4E5D-ADBE-C6D810833A75}"/>
            </a:ext>
          </a:extLst>
        </xdr:cNvPr>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973B9949-84E2-4429-A82E-D8816F32C770}"/>
            </a:ext>
          </a:extLst>
        </xdr:cNvPr>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9961CD58-269B-4C0B-9798-5A5C8CFB462F}"/>
            </a:ext>
          </a:extLst>
        </xdr:cNvPr>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293C8A2-5D85-48B2-9813-AD6828BAD3D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A151B51-1F95-4578-AC29-3ABA53B7DC3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04F7CCC-982C-40A9-9DEE-F245AE1AE26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348E9A6-BCF7-4517-BA6D-18CBF4BD3C8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8184BB-E92C-4D8E-B5CA-B2A91CB7096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69641</xdr:rowOff>
    </xdr:from>
    <xdr:to>
      <xdr:col>76</xdr:col>
      <xdr:colOff>73025</xdr:colOff>
      <xdr:row>31</xdr:row>
      <xdr:rowOff>171241</xdr:rowOff>
    </xdr:to>
    <xdr:sp macro="" textlink="">
      <xdr:nvSpPr>
        <xdr:cNvPr id="143" name="楕円 142">
          <a:extLst>
            <a:ext uri="{FF2B5EF4-FFF2-40B4-BE49-F238E27FC236}">
              <a16:creationId xmlns:a16="http://schemas.microsoft.com/office/drawing/2014/main" id="{E2002BF9-6ACE-4B45-A0E0-183F9CCBA3EE}"/>
            </a:ext>
          </a:extLst>
        </xdr:cNvPr>
        <xdr:cNvSpPr/>
      </xdr:nvSpPr>
      <xdr:spPr>
        <a:xfrm>
          <a:off x="14744700" y="53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48068</xdr:rowOff>
    </xdr:from>
    <xdr:ext cx="469744" cy="259045"/>
    <xdr:sp macro="" textlink="">
      <xdr:nvSpPr>
        <xdr:cNvPr id="144" name="債務償還比率該当値テキスト">
          <a:extLst>
            <a:ext uri="{FF2B5EF4-FFF2-40B4-BE49-F238E27FC236}">
              <a16:creationId xmlns:a16="http://schemas.microsoft.com/office/drawing/2014/main" id="{C95038F0-5BEF-4D96-987C-140BD6366F9C}"/>
            </a:ext>
          </a:extLst>
        </xdr:cNvPr>
        <xdr:cNvSpPr txBox="1"/>
      </xdr:nvSpPr>
      <xdr:spPr>
        <a:xfrm>
          <a:off x="14846300" y="53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2903</xdr:rowOff>
    </xdr:from>
    <xdr:to>
      <xdr:col>72</xdr:col>
      <xdr:colOff>123825</xdr:colOff>
      <xdr:row>32</xdr:row>
      <xdr:rowOff>104503</xdr:rowOff>
    </xdr:to>
    <xdr:sp macro="" textlink="">
      <xdr:nvSpPr>
        <xdr:cNvPr id="145" name="楕円 144">
          <a:extLst>
            <a:ext uri="{FF2B5EF4-FFF2-40B4-BE49-F238E27FC236}">
              <a16:creationId xmlns:a16="http://schemas.microsoft.com/office/drawing/2014/main" id="{52017D7F-718D-4DA7-B285-C2F246908FAD}"/>
            </a:ext>
          </a:extLst>
        </xdr:cNvPr>
        <xdr:cNvSpPr/>
      </xdr:nvSpPr>
      <xdr:spPr>
        <a:xfrm>
          <a:off x="14033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120441</xdr:rowOff>
    </xdr:from>
    <xdr:to>
      <xdr:col>76</xdr:col>
      <xdr:colOff>22225</xdr:colOff>
      <xdr:row>32</xdr:row>
      <xdr:rowOff>53703</xdr:rowOff>
    </xdr:to>
    <xdr:cxnSp macro="">
      <xdr:nvCxnSpPr>
        <xdr:cNvPr id="146" name="直線コネクタ 145">
          <a:extLst>
            <a:ext uri="{FF2B5EF4-FFF2-40B4-BE49-F238E27FC236}">
              <a16:creationId xmlns:a16="http://schemas.microsoft.com/office/drawing/2014/main" id="{92DBA58A-AD9D-46D0-BE92-7DDF40F1AAF7}"/>
            </a:ext>
          </a:extLst>
        </xdr:cNvPr>
        <xdr:cNvCxnSpPr/>
      </xdr:nvCxnSpPr>
      <xdr:spPr>
        <a:xfrm flipV="1">
          <a:off x="14084300" y="5435391"/>
          <a:ext cx="7112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90034</xdr:rowOff>
    </xdr:from>
    <xdr:to>
      <xdr:col>68</xdr:col>
      <xdr:colOff>123825</xdr:colOff>
      <xdr:row>33</xdr:row>
      <xdr:rowOff>20184</xdr:rowOff>
    </xdr:to>
    <xdr:sp macro="" textlink="">
      <xdr:nvSpPr>
        <xdr:cNvPr id="147" name="楕円 146">
          <a:extLst>
            <a:ext uri="{FF2B5EF4-FFF2-40B4-BE49-F238E27FC236}">
              <a16:creationId xmlns:a16="http://schemas.microsoft.com/office/drawing/2014/main" id="{A69D3DE7-62B8-48B2-8893-B3CA2D7F1647}"/>
            </a:ext>
          </a:extLst>
        </xdr:cNvPr>
        <xdr:cNvSpPr/>
      </xdr:nvSpPr>
      <xdr:spPr>
        <a:xfrm>
          <a:off x="13271500" y="55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53703</xdr:rowOff>
    </xdr:from>
    <xdr:to>
      <xdr:col>72</xdr:col>
      <xdr:colOff>73025</xdr:colOff>
      <xdr:row>32</xdr:row>
      <xdr:rowOff>140834</xdr:rowOff>
    </xdr:to>
    <xdr:cxnSp macro="">
      <xdr:nvCxnSpPr>
        <xdr:cNvPr id="148" name="直線コネクタ 147">
          <a:extLst>
            <a:ext uri="{FF2B5EF4-FFF2-40B4-BE49-F238E27FC236}">
              <a16:creationId xmlns:a16="http://schemas.microsoft.com/office/drawing/2014/main" id="{E508FDB4-A0E5-4596-935A-1BF1080DAC35}"/>
            </a:ext>
          </a:extLst>
        </xdr:cNvPr>
        <xdr:cNvCxnSpPr/>
      </xdr:nvCxnSpPr>
      <xdr:spPr>
        <a:xfrm flipV="1">
          <a:off x="13322300" y="5540103"/>
          <a:ext cx="7620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95431</xdr:rowOff>
    </xdr:from>
    <xdr:to>
      <xdr:col>64</xdr:col>
      <xdr:colOff>123825</xdr:colOff>
      <xdr:row>33</xdr:row>
      <xdr:rowOff>25581</xdr:rowOff>
    </xdr:to>
    <xdr:sp macro="" textlink="">
      <xdr:nvSpPr>
        <xdr:cNvPr id="149" name="楕円 148">
          <a:extLst>
            <a:ext uri="{FF2B5EF4-FFF2-40B4-BE49-F238E27FC236}">
              <a16:creationId xmlns:a16="http://schemas.microsoft.com/office/drawing/2014/main" id="{412964D4-4AEB-4762-A2E2-2894B25894B3}"/>
            </a:ext>
          </a:extLst>
        </xdr:cNvPr>
        <xdr:cNvSpPr/>
      </xdr:nvSpPr>
      <xdr:spPr>
        <a:xfrm>
          <a:off x="12509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140834</xdr:rowOff>
    </xdr:from>
    <xdr:to>
      <xdr:col>68</xdr:col>
      <xdr:colOff>73025</xdr:colOff>
      <xdr:row>32</xdr:row>
      <xdr:rowOff>146231</xdr:rowOff>
    </xdr:to>
    <xdr:cxnSp macro="">
      <xdr:nvCxnSpPr>
        <xdr:cNvPr id="150" name="直線コネクタ 149">
          <a:extLst>
            <a:ext uri="{FF2B5EF4-FFF2-40B4-BE49-F238E27FC236}">
              <a16:creationId xmlns:a16="http://schemas.microsoft.com/office/drawing/2014/main" id="{DACC63E9-BEE2-4B5E-B025-813E45A50F17}"/>
            </a:ext>
          </a:extLst>
        </xdr:cNvPr>
        <xdr:cNvCxnSpPr/>
      </xdr:nvCxnSpPr>
      <xdr:spPr>
        <a:xfrm flipV="1">
          <a:off x="12560300" y="562723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61504</xdr:rowOff>
    </xdr:from>
    <xdr:to>
      <xdr:col>60</xdr:col>
      <xdr:colOff>123825</xdr:colOff>
      <xdr:row>32</xdr:row>
      <xdr:rowOff>163104</xdr:rowOff>
    </xdr:to>
    <xdr:sp macro="" textlink="">
      <xdr:nvSpPr>
        <xdr:cNvPr id="151" name="楕円 150">
          <a:extLst>
            <a:ext uri="{FF2B5EF4-FFF2-40B4-BE49-F238E27FC236}">
              <a16:creationId xmlns:a16="http://schemas.microsoft.com/office/drawing/2014/main" id="{B4C644F8-6E00-496C-88B5-B070B872487F}"/>
            </a:ext>
          </a:extLst>
        </xdr:cNvPr>
        <xdr:cNvSpPr/>
      </xdr:nvSpPr>
      <xdr:spPr>
        <a:xfrm>
          <a:off x="11747500" y="55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112304</xdr:rowOff>
    </xdr:from>
    <xdr:to>
      <xdr:col>64</xdr:col>
      <xdr:colOff>73025</xdr:colOff>
      <xdr:row>32</xdr:row>
      <xdr:rowOff>146231</xdr:rowOff>
    </xdr:to>
    <xdr:cxnSp macro="">
      <xdr:nvCxnSpPr>
        <xdr:cNvPr id="152" name="直線コネクタ 151">
          <a:extLst>
            <a:ext uri="{FF2B5EF4-FFF2-40B4-BE49-F238E27FC236}">
              <a16:creationId xmlns:a16="http://schemas.microsoft.com/office/drawing/2014/main" id="{F5E164D5-C553-4124-88F3-22C46ACEAC3D}"/>
            </a:ext>
          </a:extLst>
        </xdr:cNvPr>
        <xdr:cNvCxnSpPr/>
      </xdr:nvCxnSpPr>
      <xdr:spPr>
        <a:xfrm>
          <a:off x="11798300" y="55987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C40C7B68-71AA-491E-BB2A-6526FBA493CF}"/>
            </a:ext>
          </a:extLst>
        </xdr:cNvPr>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9C45552-B23D-4BAB-AC18-7DD8B4434D5F}"/>
            </a:ext>
          </a:extLst>
        </xdr:cNvPr>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a:extLst>
            <a:ext uri="{FF2B5EF4-FFF2-40B4-BE49-F238E27FC236}">
              <a16:creationId xmlns:a16="http://schemas.microsoft.com/office/drawing/2014/main" id="{AEC39B9B-5F1A-4AAF-A1CA-5E132C1A8B37}"/>
            </a:ext>
          </a:extLst>
        </xdr:cNvPr>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a:extLst>
            <a:ext uri="{FF2B5EF4-FFF2-40B4-BE49-F238E27FC236}">
              <a16:creationId xmlns:a16="http://schemas.microsoft.com/office/drawing/2014/main" id="{EF6AEF3E-84DD-465A-83CF-72D3A5DE6121}"/>
            </a:ext>
          </a:extLst>
        </xdr:cNvPr>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95630</xdr:rowOff>
    </xdr:from>
    <xdr:ext cx="469744" cy="259045"/>
    <xdr:sp macro="" textlink="">
      <xdr:nvSpPr>
        <xdr:cNvPr id="157" name="n_1mainValue債務償還比率">
          <a:extLst>
            <a:ext uri="{FF2B5EF4-FFF2-40B4-BE49-F238E27FC236}">
              <a16:creationId xmlns:a16="http://schemas.microsoft.com/office/drawing/2014/main" id="{111E8BCC-C45F-4FFE-9F4A-1B8CFB921826}"/>
            </a:ext>
          </a:extLst>
        </xdr:cNvPr>
        <xdr:cNvSpPr txBox="1"/>
      </xdr:nvSpPr>
      <xdr:spPr>
        <a:xfrm>
          <a:off x="13836727" y="558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11311</xdr:rowOff>
    </xdr:from>
    <xdr:ext cx="469744" cy="259045"/>
    <xdr:sp macro="" textlink="">
      <xdr:nvSpPr>
        <xdr:cNvPr id="158" name="n_2mainValue債務償還比率">
          <a:extLst>
            <a:ext uri="{FF2B5EF4-FFF2-40B4-BE49-F238E27FC236}">
              <a16:creationId xmlns:a16="http://schemas.microsoft.com/office/drawing/2014/main" id="{FDE01130-ABD8-4533-8E07-00ACF1545D20}"/>
            </a:ext>
          </a:extLst>
        </xdr:cNvPr>
        <xdr:cNvSpPr txBox="1"/>
      </xdr:nvSpPr>
      <xdr:spPr>
        <a:xfrm>
          <a:off x="13087427" y="56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16708</xdr:rowOff>
    </xdr:from>
    <xdr:ext cx="469744" cy="259045"/>
    <xdr:sp macro="" textlink="">
      <xdr:nvSpPr>
        <xdr:cNvPr id="159" name="n_3mainValue債務償還比率">
          <a:extLst>
            <a:ext uri="{FF2B5EF4-FFF2-40B4-BE49-F238E27FC236}">
              <a16:creationId xmlns:a16="http://schemas.microsoft.com/office/drawing/2014/main" id="{62571EFA-E252-4EB7-A0AE-89D8872C5F6F}"/>
            </a:ext>
          </a:extLst>
        </xdr:cNvPr>
        <xdr:cNvSpPr txBox="1"/>
      </xdr:nvSpPr>
      <xdr:spPr>
        <a:xfrm>
          <a:off x="12325427"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154231</xdr:rowOff>
    </xdr:from>
    <xdr:ext cx="469744" cy="259045"/>
    <xdr:sp macro="" textlink="">
      <xdr:nvSpPr>
        <xdr:cNvPr id="160" name="n_4mainValue債務償還比率">
          <a:extLst>
            <a:ext uri="{FF2B5EF4-FFF2-40B4-BE49-F238E27FC236}">
              <a16:creationId xmlns:a16="http://schemas.microsoft.com/office/drawing/2014/main" id="{4E88FF61-D54A-4CAB-A7A9-7BB172F23D48}"/>
            </a:ext>
          </a:extLst>
        </xdr:cNvPr>
        <xdr:cNvSpPr txBox="1"/>
      </xdr:nvSpPr>
      <xdr:spPr>
        <a:xfrm>
          <a:off x="11563427" y="56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B2CF9D5-F8E8-4C38-B77E-77AB6751488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0103820-6877-46AC-9C2D-B20E2A0EA95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EFCDCDC-6B31-4297-BA02-11126E2F57B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222EBCA-1A11-4AB0-A30A-FA18144D7ED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97D0A316-3EDC-48F2-9630-11DB2587EFA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3534180-0B8B-4835-AFCA-2E73E8443B2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5122BE-2544-496C-BD3F-D9F975B9CD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ED93EE-3122-4699-86EB-653A2BF038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36BACB-1C9E-46CC-8254-255C2FFB23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69C488-5E8D-431D-8AC8-5916FC784A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95DF7F-F7F4-49D4-B071-260862459D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6D59A2-7508-459E-8172-F7BAE25450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AE601F-330C-4E2D-99A7-7528A4300C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C1C18F-484A-4A71-99A1-4E75C30266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B5D218-459D-40AC-9C0B-6D9AF013CA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E76B27-D844-40D3-B398-CD78D099F5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55D20F-4440-403C-80FC-CD79B15CCE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AFCF78-3EC4-4566-95EC-AD37DD5946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8BB913-001A-4186-9E05-F7C113BBC5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3156F9-175F-4B72-B963-49560EF4B6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A8198E-A0A3-45C8-92DC-E1517FFD16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7B7177-44C0-48D7-B67A-8265B79829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8EF00E-18B5-4DE6-B6CE-10D4DBFCCD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8327FA-9F3B-4D3E-927E-40469C688A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E9B3B5-49B0-431E-B88A-A69D531F8B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2DA1FF-FD8C-40D5-AB57-01C1051F42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BE9F3B-3BB9-4BE2-A9A5-93B2CBDF13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55C885-4C16-4D0E-B046-B8D60B569A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2CE0CE-A3F2-4B81-A405-AB89B1E141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3156DC-360E-42D9-8423-3317E55323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B4EDAA-328E-4F24-9505-49538F77E5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82EDE2-1E76-4AF0-950F-D7F0E71672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1C6DA5-88A4-4DF1-957B-587CC5102A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386970-316B-44CD-9C79-C2F7B74462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C06482-35F7-4DC2-AA82-90E5911A70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23AB3A-99D1-427B-B6C3-873D34A3AD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4970A8-6A45-47DB-8BFC-9D5FBFD4CB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94AD1E-F83A-4E83-90EF-F865B518AC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6C2F02-165D-4934-B42F-CDE8DC1D6C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000E29-7241-4567-8F3B-C33DF16B1D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8150D7-9B14-43AA-9AC4-093E8E269C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C96593-9695-4E39-B0FF-930490EE08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CF8618-2F8A-4C2B-ACBB-0A52E45BE2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C475C3-CEE3-41E1-BF5C-A577A2C7EE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B6B96A-754B-421D-B690-BDF7B5770C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D3A1FC-BB53-4C62-BA3A-B6376BCBFC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2C225C-EE32-4F9E-A2D4-9E11D90453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8CE53C4-1453-477A-9685-1DDAE7A787B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393830E-74B8-4008-92A1-385B7AC8FF6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96F5B2FD-E43A-4AA1-B8CF-3D8171F2832B}"/>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AAD773F-DDCB-4CCB-92DF-3E29D2A822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B81801-BA37-4BD1-A99D-EF657618EEC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6D14C2-BC27-4A80-9295-886C433E966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9B7A703-1B50-4676-B514-6DCA7047B5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8D31697-F169-4175-A8E4-7A6DAE00E7F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5048222-B1E6-424B-912B-06BCFDC6F39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9D0082-C85E-42C2-9D24-39EC07FE15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0120A5-B1DA-4F2B-B391-87EDAB4CA5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0FF814-A69C-4418-B484-C2B7226595E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9D3F8069-2FBC-4BE6-B7B1-A8620B6DDBA6}"/>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F99749-E14A-415B-B4CF-8D1749D86B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91A6180A-6322-40C5-ADC3-FF69BF466E8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26B652E-5C62-4B55-BB17-41A7094662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73301468-0D20-4918-9430-8B28DD80F2AA}"/>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8D99C74B-0BAE-4784-8033-20583E9B7BA3}"/>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AEDFDE04-8038-47B5-9B53-D94F878322D7}"/>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A8EC3D6-3C32-4B82-A61A-E7CEB1DE144B}"/>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8AF7FC2-EE9E-414C-9D47-44016A2CC8A6}"/>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55F4238B-08DF-4892-9E8B-F57543C0151C}"/>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14C70DD8-2E8B-49BA-8ADB-43FE71A8586A}"/>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1C773D32-37A0-434E-9041-C031CBC65275}"/>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97CC54B0-0B77-495D-BA3B-6FA1FE7FB016}"/>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48CFE3E5-B437-48BE-BF7F-7E668AAC592E}"/>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EAC52008-189B-4002-A8E6-EFFEA34B16C4}"/>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011750-679D-4FC4-ABEE-8EC4BF1640D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D67661-2975-4C76-A171-FA503DD321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CD0BF3-0929-489C-825B-F5C080DF8C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5EA759C-F8EA-421A-BD2B-58DC040378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35852DB-42BE-4667-ADE9-48E7BAD954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138067</xdr:rowOff>
    </xdr:from>
    <xdr:to>
      <xdr:col>24</xdr:col>
      <xdr:colOff>114300</xdr:colOff>
      <xdr:row>34</xdr:row>
      <xdr:rowOff>68217</xdr:rowOff>
    </xdr:to>
    <xdr:sp macro="" textlink="">
      <xdr:nvSpPr>
        <xdr:cNvPr id="75" name="楕円 74">
          <a:extLst>
            <a:ext uri="{FF2B5EF4-FFF2-40B4-BE49-F238E27FC236}">
              <a16:creationId xmlns:a16="http://schemas.microsoft.com/office/drawing/2014/main" id="{16EC532C-9FE1-45AB-B089-1AAD007EE1CF}"/>
            </a:ext>
          </a:extLst>
        </xdr:cNvPr>
        <xdr:cNvSpPr/>
      </xdr:nvSpPr>
      <xdr:spPr>
        <a:xfrm>
          <a:off x="4584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52994</xdr:rowOff>
    </xdr:from>
    <xdr:ext cx="405111" cy="259045"/>
    <xdr:sp macro="" textlink="">
      <xdr:nvSpPr>
        <xdr:cNvPr id="76" name="【道路】&#10;有形固定資産減価償却率該当値テキスト">
          <a:extLst>
            <a:ext uri="{FF2B5EF4-FFF2-40B4-BE49-F238E27FC236}">
              <a16:creationId xmlns:a16="http://schemas.microsoft.com/office/drawing/2014/main" id="{17E2B682-F0CF-4A9E-A3D8-17D45E51A132}"/>
            </a:ext>
          </a:extLst>
        </xdr:cNvPr>
        <xdr:cNvSpPr txBox="1"/>
      </xdr:nvSpPr>
      <xdr:spPr>
        <a:xfrm>
          <a:off x="4673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7" name="楕円 76">
          <a:extLst>
            <a:ext uri="{FF2B5EF4-FFF2-40B4-BE49-F238E27FC236}">
              <a16:creationId xmlns:a16="http://schemas.microsoft.com/office/drawing/2014/main" id="{81A1FF7D-C194-4BE5-AC08-BB2D1745AB8F}"/>
            </a:ext>
          </a:extLst>
        </xdr:cNvPr>
        <xdr:cNvSpPr/>
      </xdr:nvSpPr>
      <xdr:spPr>
        <a:xfrm>
          <a:off x="3746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34</xdr:row>
      <xdr:rowOff>17417</xdr:rowOff>
    </xdr:to>
    <xdr:cxnSp macro="">
      <xdr:nvCxnSpPr>
        <xdr:cNvPr id="78" name="直線コネクタ 77">
          <a:extLst>
            <a:ext uri="{FF2B5EF4-FFF2-40B4-BE49-F238E27FC236}">
              <a16:creationId xmlns:a16="http://schemas.microsoft.com/office/drawing/2014/main" id="{F1EF8BA8-7C28-4EDC-9209-EE9ED72AAED3}"/>
            </a:ext>
          </a:extLst>
        </xdr:cNvPr>
        <xdr:cNvCxnSpPr/>
      </xdr:nvCxnSpPr>
      <xdr:spPr>
        <a:xfrm>
          <a:off x="3797300" y="58075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9" name="楕円 78">
          <a:extLst>
            <a:ext uri="{FF2B5EF4-FFF2-40B4-BE49-F238E27FC236}">
              <a16:creationId xmlns:a16="http://schemas.microsoft.com/office/drawing/2014/main" id="{D055C1B2-5D8C-4985-9972-9B49318A72BD}"/>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149678</xdr:rowOff>
    </xdr:from>
    <xdr:to>
      <xdr:col>19</xdr:col>
      <xdr:colOff>177800</xdr:colOff>
      <xdr:row>34</xdr:row>
      <xdr:rowOff>27214</xdr:rowOff>
    </xdr:to>
    <xdr:cxnSp macro="">
      <xdr:nvCxnSpPr>
        <xdr:cNvPr id="80" name="直線コネクタ 79">
          <a:extLst>
            <a:ext uri="{FF2B5EF4-FFF2-40B4-BE49-F238E27FC236}">
              <a16:creationId xmlns:a16="http://schemas.microsoft.com/office/drawing/2014/main" id="{77825303-D403-4373-97AC-4FBA0EEEF672}"/>
            </a:ext>
          </a:extLst>
        </xdr:cNvPr>
        <xdr:cNvCxnSpPr/>
      </xdr:nvCxnSpPr>
      <xdr:spPr>
        <a:xfrm flipV="1">
          <a:off x="2908300" y="5807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1" name="楕円 80">
          <a:extLst>
            <a:ext uri="{FF2B5EF4-FFF2-40B4-BE49-F238E27FC236}">
              <a16:creationId xmlns:a16="http://schemas.microsoft.com/office/drawing/2014/main" id="{3D477BF5-E301-45C4-8E0C-3D00B4CA3CF8}"/>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2" name="直線コネクタ 81">
          <a:extLst>
            <a:ext uri="{FF2B5EF4-FFF2-40B4-BE49-F238E27FC236}">
              <a16:creationId xmlns:a16="http://schemas.microsoft.com/office/drawing/2014/main" id="{96A1B6D2-4DFB-48DA-8A08-EF7C6A142808}"/>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92347</xdr:rowOff>
    </xdr:from>
    <xdr:to>
      <xdr:col>6</xdr:col>
      <xdr:colOff>38100</xdr:colOff>
      <xdr:row>34</xdr:row>
      <xdr:rowOff>22497</xdr:rowOff>
    </xdr:to>
    <xdr:sp macro="" textlink="">
      <xdr:nvSpPr>
        <xdr:cNvPr id="83" name="楕円 82">
          <a:extLst>
            <a:ext uri="{FF2B5EF4-FFF2-40B4-BE49-F238E27FC236}">
              <a16:creationId xmlns:a16="http://schemas.microsoft.com/office/drawing/2014/main" id="{2DE36272-2878-4D16-95ED-B65E76AC9BEE}"/>
            </a:ext>
          </a:extLst>
        </xdr:cNvPr>
        <xdr:cNvSpPr/>
      </xdr:nvSpPr>
      <xdr:spPr>
        <a:xfrm>
          <a:off x="1079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143147</xdr:rowOff>
    </xdr:from>
    <xdr:to>
      <xdr:col>10</xdr:col>
      <xdr:colOff>114300</xdr:colOff>
      <xdr:row>33</xdr:row>
      <xdr:rowOff>166007</xdr:rowOff>
    </xdr:to>
    <xdr:cxnSp macro="">
      <xdr:nvCxnSpPr>
        <xdr:cNvPr id="84" name="直線コネクタ 83">
          <a:extLst>
            <a:ext uri="{FF2B5EF4-FFF2-40B4-BE49-F238E27FC236}">
              <a16:creationId xmlns:a16="http://schemas.microsoft.com/office/drawing/2014/main" id="{CBCDABD6-35C6-478C-A045-E81899753529}"/>
            </a:ext>
          </a:extLst>
        </xdr:cNvPr>
        <xdr:cNvCxnSpPr/>
      </xdr:nvCxnSpPr>
      <xdr:spPr>
        <a:xfrm>
          <a:off x="1130300" y="5800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1DD16407-F922-4BC1-B7B0-C6C65791C98E}"/>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21CB8877-2379-426E-9E53-C8F498EDDED8}"/>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a:extLst>
            <a:ext uri="{FF2B5EF4-FFF2-40B4-BE49-F238E27FC236}">
              <a16:creationId xmlns:a16="http://schemas.microsoft.com/office/drawing/2014/main" id="{DAB0B5DC-58D2-436A-A643-5EBFB6C1E2C2}"/>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83887656-F783-40DD-BC70-E6967111EF49}"/>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45555</xdr:rowOff>
    </xdr:from>
    <xdr:ext cx="405111" cy="259045"/>
    <xdr:sp macro="" textlink="">
      <xdr:nvSpPr>
        <xdr:cNvPr id="89" name="n_1mainValue【道路】&#10;有形固定資産減価償却率">
          <a:extLst>
            <a:ext uri="{FF2B5EF4-FFF2-40B4-BE49-F238E27FC236}">
              <a16:creationId xmlns:a16="http://schemas.microsoft.com/office/drawing/2014/main" id="{9732BE5F-17B5-4514-BEB6-E5A22CB04309}"/>
            </a:ext>
          </a:extLst>
        </xdr:cNvPr>
        <xdr:cNvSpPr txBox="1"/>
      </xdr:nvSpPr>
      <xdr:spPr>
        <a:xfrm>
          <a:off x="35820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90" name="n_2mainValue【道路】&#10;有形固定資産減価償却率">
          <a:extLst>
            <a:ext uri="{FF2B5EF4-FFF2-40B4-BE49-F238E27FC236}">
              <a16:creationId xmlns:a16="http://schemas.microsoft.com/office/drawing/2014/main" id="{BC87896D-8681-48B3-90DB-CC8975A1C9C2}"/>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1" name="n_3mainValue【道路】&#10;有形固定資産減価償却率">
          <a:extLst>
            <a:ext uri="{FF2B5EF4-FFF2-40B4-BE49-F238E27FC236}">
              <a16:creationId xmlns:a16="http://schemas.microsoft.com/office/drawing/2014/main" id="{D17EA513-FE26-439A-ABE7-99A968E9C6F5}"/>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39024</xdr:rowOff>
    </xdr:from>
    <xdr:ext cx="405111" cy="259045"/>
    <xdr:sp macro="" textlink="">
      <xdr:nvSpPr>
        <xdr:cNvPr id="92" name="n_4mainValue【道路】&#10;有形固定資産減価償却率">
          <a:extLst>
            <a:ext uri="{FF2B5EF4-FFF2-40B4-BE49-F238E27FC236}">
              <a16:creationId xmlns:a16="http://schemas.microsoft.com/office/drawing/2014/main" id="{21AFD707-81EC-4119-B030-717951832E9A}"/>
            </a:ext>
          </a:extLst>
        </xdr:cNvPr>
        <xdr:cNvSpPr txBox="1"/>
      </xdr:nvSpPr>
      <xdr:spPr>
        <a:xfrm>
          <a:off x="927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EC0940C5-8252-4701-B4A7-4908B0284A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C21679AA-BA8A-416B-BE55-6D4C2CC946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B5B4EB3-241F-4003-958E-5588FF0BE3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B941F6B3-A000-4DA1-A486-5EF56BD8CB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702E3D9D-99E0-4398-99FA-9DF064E2BD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5BA141EA-85CE-455E-93A5-E098E8A2F7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66C2C18B-EC2F-43F8-87EF-D5D6CD8734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3A115356-4BC3-4AD7-9EC4-C898C81A56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1FF3A049-ACC8-4F59-85CD-49244DEC0D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34122524-4A03-4B6A-BAE9-970BD768DB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17F08ECC-6A32-4B3B-800F-6A8825DB1D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B4B0459C-6D3A-4FCB-B0DF-D2172B2D6B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4CD7BC48-64E7-4F27-B819-7AA1BAF695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ACB2DC1F-D67D-4EA2-BEEA-61D2D1EA718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6475B17E-804E-4652-8A0A-B9F1D51D88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5AAA2D40-0CBA-4A7E-9B06-C10F8E2B2E0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19E4BAC4-C802-4C07-9BED-C8497777B3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778139A7-BF3E-4E85-9418-69F0C5D7F1F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351E3051-00E9-4EF2-AFB8-23A86195DC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39D6A1EA-2702-4C62-BE3C-10189DAFCB9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02ACEA3-597D-4AB5-8A27-7009D53FB65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A907BA58-01CB-4683-B70A-58BFAC31CE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1A6A1ED-1C0E-490E-99E8-3F8B029780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9DAA1A96-9836-4361-B31A-140FC4AAD151}"/>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A7E69A1F-C613-4209-B09C-144B6D1A399C}"/>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BCFA9588-FBE0-46A6-B2C3-03699A429104}"/>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DB27AEB2-7896-4819-BCED-81400273E8BA}"/>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D11F1417-4381-408C-B7BF-120BFBB83193}"/>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a:extLst>
            <a:ext uri="{FF2B5EF4-FFF2-40B4-BE49-F238E27FC236}">
              <a16:creationId xmlns:a16="http://schemas.microsoft.com/office/drawing/2014/main" id="{32329FB1-8AF1-4732-B46C-85FCE69AEA41}"/>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269BDAF8-74BD-4AC7-8AA9-4D1D37671DBE}"/>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3F514549-0946-4801-823E-9090C138B795}"/>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4C083AD8-4D79-461A-A9F5-5C15C8D446EB}"/>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731D9347-B800-4C20-B6D5-D90DD6BF6FE9}"/>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9ECB0621-60ED-413D-A165-965FEBD3DBFE}"/>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DF5777-517D-4AB0-8EF2-3292B215B8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3030DE3-155E-47E7-838D-45A9D2CB9C0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802888E-BE82-405E-9C2E-573D4C6E09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585D198-837A-4AEB-A312-92C272BEE8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BCD3A07-070A-4ADF-B54C-EFE590A8F1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123444</xdr:rowOff>
    </xdr:from>
    <xdr:to>
      <xdr:col>55</xdr:col>
      <xdr:colOff>50800</xdr:colOff>
      <xdr:row>33</xdr:row>
      <xdr:rowOff>53594</xdr:rowOff>
    </xdr:to>
    <xdr:sp macro="" textlink="">
      <xdr:nvSpPr>
        <xdr:cNvPr id="132" name="楕円 131">
          <a:extLst>
            <a:ext uri="{FF2B5EF4-FFF2-40B4-BE49-F238E27FC236}">
              <a16:creationId xmlns:a16="http://schemas.microsoft.com/office/drawing/2014/main" id="{D1A0330F-6E64-4B5C-A44D-57093B942EA2}"/>
            </a:ext>
          </a:extLst>
        </xdr:cNvPr>
        <xdr:cNvSpPr/>
      </xdr:nvSpPr>
      <xdr:spPr>
        <a:xfrm>
          <a:off x="10426700" y="56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76471</xdr:rowOff>
    </xdr:from>
    <xdr:ext cx="599010" cy="259045"/>
    <xdr:sp macro="" textlink="">
      <xdr:nvSpPr>
        <xdr:cNvPr id="133" name="【道路】&#10;一人当たり延長該当値テキスト">
          <a:extLst>
            <a:ext uri="{FF2B5EF4-FFF2-40B4-BE49-F238E27FC236}">
              <a16:creationId xmlns:a16="http://schemas.microsoft.com/office/drawing/2014/main" id="{73D1CB4E-465B-41E6-BBBA-4F0E0917ACE2}"/>
            </a:ext>
          </a:extLst>
        </xdr:cNvPr>
        <xdr:cNvSpPr txBox="1"/>
      </xdr:nvSpPr>
      <xdr:spPr>
        <a:xfrm>
          <a:off x="10515600" y="55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154699</xdr:rowOff>
    </xdr:from>
    <xdr:to>
      <xdr:col>50</xdr:col>
      <xdr:colOff>165100</xdr:colOff>
      <xdr:row>33</xdr:row>
      <xdr:rowOff>84849</xdr:rowOff>
    </xdr:to>
    <xdr:sp macro="" textlink="">
      <xdr:nvSpPr>
        <xdr:cNvPr id="134" name="楕円 133">
          <a:extLst>
            <a:ext uri="{FF2B5EF4-FFF2-40B4-BE49-F238E27FC236}">
              <a16:creationId xmlns:a16="http://schemas.microsoft.com/office/drawing/2014/main" id="{BB6EB011-576B-45DC-ABED-3E2BCEF2AFCF}"/>
            </a:ext>
          </a:extLst>
        </xdr:cNvPr>
        <xdr:cNvSpPr/>
      </xdr:nvSpPr>
      <xdr:spPr>
        <a:xfrm>
          <a:off x="9588500" y="56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2794</xdr:rowOff>
    </xdr:from>
    <xdr:to>
      <xdr:col>55</xdr:col>
      <xdr:colOff>0</xdr:colOff>
      <xdr:row>33</xdr:row>
      <xdr:rowOff>34049</xdr:rowOff>
    </xdr:to>
    <xdr:cxnSp macro="">
      <xdr:nvCxnSpPr>
        <xdr:cNvPr id="135" name="直線コネクタ 134">
          <a:extLst>
            <a:ext uri="{FF2B5EF4-FFF2-40B4-BE49-F238E27FC236}">
              <a16:creationId xmlns:a16="http://schemas.microsoft.com/office/drawing/2014/main" id="{75D01177-0DD5-4A8F-B823-6D3A84D2C8E6}"/>
            </a:ext>
          </a:extLst>
        </xdr:cNvPr>
        <xdr:cNvCxnSpPr/>
      </xdr:nvCxnSpPr>
      <xdr:spPr>
        <a:xfrm flipV="1">
          <a:off x="9639300" y="5660644"/>
          <a:ext cx="8382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11621</xdr:rowOff>
    </xdr:from>
    <xdr:to>
      <xdr:col>46</xdr:col>
      <xdr:colOff>38100</xdr:colOff>
      <xdr:row>33</xdr:row>
      <xdr:rowOff>113221</xdr:rowOff>
    </xdr:to>
    <xdr:sp macro="" textlink="">
      <xdr:nvSpPr>
        <xdr:cNvPr id="136" name="楕円 135">
          <a:extLst>
            <a:ext uri="{FF2B5EF4-FFF2-40B4-BE49-F238E27FC236}">
              <a16:creationId xmlns:a16="http://schemas.microsoft.com/office/drawing/2014/main" id="{8A61A568-4CB0-4899-B6B5-73E2EC3AC06F}"/>
            </a:ext>
          </a:extLst>
        </xdr:cNvPr>
        <xdr:cNvSpPr/>
      </xdr:nvSpPr>
      <xdr:spPr>
        <a:xfrm>
          <a:off x="8699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34049</xdr:rowOff>
    </xdr:from>
    <xdr:to>
      <xdr:col>50</xdr:col>
      <xdr:colOff>114300</xdr:colOff>
      <xdr:row>33</xdr:row>
      <xdr:rowOff>62421</xdr:rowOff>
    </xdr:to>
    <xdr:cxnSp macro="">
      <xdr:nvCxnSpPr>
        <xdr:cNvPr id="137" name="直線コネクタ 136">
          <a:extLst>
            <a:ext uri="{FF2B5EF4-FFF2-40B4-BE49-F238E27FC236}">
              <a16:creationId xmlns:a16="http://schemas.microsoft.com/office/drawing/2014/main" id="{9BF42B18-6D7A-4CDC-992A-860C97693E7D}"/>
            </a:ext>
          </a:extLst>
        </xdr:cNvPr>
        <xdr:cNvCxnSpPr/>
      </xdr:nvCxnSpPr>
      <xdr:spPr>
        <a:xfrm flipV="1">
          <a:off x="8750300" y="5691899"/>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31534</xdr:rowOff>
    </xdr:from>
    <xdr:to>
      <xdr:col>41</xdr:col>
      <xdr:colOff>101600</xdr:colOff>
      <xdr:row>33</xdr:row>
      <xdr:rowOff>133134</xdr:rowOff>
    </xdr:to>
    <xdr:sp macro="" textlink="">
      <xdr:nvSpPr>
        <xdr:cNvPr id="138" name="楕円 137">
          <a:extLst>
            <a:ext uri="{FF2B5EF4-FFF2-40B4-BE49-F238E27FC236}">
              <a16:creationId xmlns:a16="http://schemas.microsoft.com/office/drawing/2014/main" id="{F731C890-D974-4805-88BC-03F3125D4BE6}"/>
            </a:ext>
          </a:extLst>
        </xdr:cNvPr>
        <xdr:cNvSpPr/>
      </xdr:nvSpPr>
      <xdr:spPr>
        <a:xfrm>
          <a:off x="7810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62421</xdr:rowOff>
    </xdr:from>
    <xdr:to>
      <xdr:col>45</xdr:col>
      <xdr:colOff>177800</xdr:colOff>
      <xdr:row>33</xdr:row>
      <xdr:rowOff>82334</xdr:rowOff>
    </xdr:to>
    <xdr:cxnSp macro="">
      <xdr:nvCxnSpPr>
        <xdr:cNvPr id="139" name="直線コネクタ 138">
          <a:extLst>
            <a:ext uri="{FF2B5EF4-FFF2-40B4-BE49-F238E27FC236}">
              <a16:creationId xmlns:a16="http://schemas.microsoft.com/office/drawing/2014/main" id="{DE539830-C022-46DE-A363-482B84F7A4AB}"/>
            </a:ext>
          </a:extLst>
        </xdr:cNvPr>
        <xdr:cNvCxnSpPr/>
      </xdr:nvCxnSpPr>
      <xdr:spPr>
        <a:xfrm flipV="1">
          <a:off x="7861300" y="5720271"/>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114135</xdr:rowOff>
    </xdr:from>
    <xdr:to>
      <xdr:col>36</xdr:col>
      <xdr:colOff>165100</xdr:colOff>
      <xdr:row>40</xdr:row>
      <xdr:rowOff>44285</xdr:rowOff>
    </xdr:to>
    <xdr:sp macro="" textlink="">
      <xdr:nvSpPr>
        <xdr:cNvPr id="140" name="楕円 139">
          <a:extLst>
            <a:ext uri="{FF2B5EF4-FFF2-40B4-BE49-F238E27FC236}">
              <a16:creationId xmlns:a16="http://schemas.microsoft.com/office/drawing/2014/main" id="{E1408CFF-D034-49ED-9B94-41B30C337F7D}"/>
            </a:ext>
          </a:extLst>
        </xdr:cNvPr>
        <xdr:cNvSpPr/>
      </xdr:nvSpPr>
      <xdr:spPr>
        <a:xfrm>
          <a:off x="6921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82334</xdr:rowOff>
    </xdr:from>
    <xdr:to>
      <xdr:col>41</xdr:col>
      <xdr:colOff>50800</xdr:colOff>
      <xdr:row>39</xdr:row>
      <xdr:rowOff>164935</xdr:rowOff>
    </xdr:to>
    <xdr:cxnSp macro="">
      <xdr:nvCxnSpPr>
        <xdr:cNvPr id="141" name="直線コネクタ 140">
          <a:extLst>
            <a:ext uri="{FF2B5EF4-FFF2-40B4-BE49-F238E27FC236}">
              <a16:creationId xmlns:a16="http://schemas.microsoft.com/office/drawing/2014/main" id="{8A792C4E-C098-451F-BFB9-66490AC2E1A3}"/>
            </a:ext>
          </a:extLst>
        </xdr:cNvPr>
        <xdr:cNvCxnSpPr/>
      </xdr:nvCxnSpPr>
      <xdr:spPr>
        <a:xfrm flipV="1">
          <a:off x="6972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a:extLst>
            <a:ext uri="{FF2B5EF4-FFF2-40B4-BE49-F238E27FC236}">
              <a16:creationId xmlns:a16="http://schemas.microsoft.com/office/drawing/2014/main" id="{9F936DAD-9C1A-490F-BCBF-A61F3FD0C7E4}"/>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a:extLst>
            <a:ext uri="{FF2B5EF4-FFF2-40B4-BE49-F238E27FC236}">
              <a16:creationId xmlns:a16="http://schemas.microsoft.com/office/drawing/2014/main" id="{16D96BB5-38EA-4831-9374-9C3CE27AE48F}"/>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a:extLst>
            <a:ext uri="{FF2B5EF4-FFF2-40B4-BE49-F238E27FC236}">
              <a16:creationId xmlns:a16="http://schemas.microsoft.com/office/drawing/2014/main" id="{72D7A936-51E0-4466-899F-89F7127043C4}"/>
            </a:ext>
          </a:extLst>
        </xdr:cNvPr>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a:extLst>
            <a:ext uri="{FF2B5EF4-FFF2-40B4-BE49-F238E27FC236}">
              <a16:creationId xmlns:a16="http://schemas.microsoft.com/office/drawing/2014/main" id="{DD769C51-24E9-4F25-B511-44111AFEE954}"/>
            </a:ext>
          </a:extLst>
        </xdr:cNvPr>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101376</xdr:rowOff>
    </xdr:from>
    <xdr:ext cx="599010" cy="259045"/>
    <xdr:sp macro="" textlink="">
      <xdr:nvSpPr>
        <xdr:cNvPr id="146" name="n_1mainValue【道路】&#10;一人当たり延長">
          <a:extLst>
            <a:ext uri="{FF2B5EF4-FFF2-40B4-BE49-F238E27FC236}">
              <a16:creationId xmlns:a16="http://schemas.microsoft.com/office/drawing/2014/main" id="{C51BBE33-59E3-4796-A290-40AED308FC80}"/>
            </a:ext>
          </a:extLst>
        </xdr:cNvPr>
        <xdr:cNvSpPr txBox="1"/>
      </xdr:nvSpPr>
      <xdr:spPr>
        <a:xfrm>
          <a:off x="9327094" y="54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129748</xdr:rowOff>
    </xdr:from>
    <xdr:ext cx="599010" cy="259045"/>
    <xdr:sp macro="" textlink="">
      <xdr:nvSpPr>
        <xdr:cNvPr id="147" name="n_2mainValue【道路】&#10;一人当たり延長">
          <a:extLst>
            <a:ext uri="{FF2B5EF4-FFF2-40B4-BE49-F238E27FC236}">
              <a16:creationId xmlns:a16="http://schemas.microsoft.com/office/drawing/2014/main" id="{490FD6C4-E051-41CD-936B-800B61BF0759}"/>
            </a:ext>
          </a:extLst>
        </xdr:cNvPr>
        <xdr:cNvSpPr txBox="1"/>
      </xdr:nvSpPr>
      <xdr:spPr>
        <a:xfrm>
          <a:off x="8450794" y="54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149661</xdr:rowOff>
    </xdr:from>
    <xdr:ext cx="599010" cy="259045"/>
    <xdr:sp macro="" textlink="">
      <xdr:nvSpPr>
        <xdr:cNvPr id="148" name="n_3mainValue【道路】&#10;一人当たり延長">
          <a:extLst>
            <a:ext uri="{FF2B5EF4-FFF2-40B4-BE49-F238E27FC236}">
              <a16:creationId xmlns:a16="http://schemas.microsoft.com/office/drawing/2014/main" id="{01D04486-0291-49D2-A312-BB9D64C30424}"/>
            </a:ext>
          </a:extLst>
        </xdr:cNvPr>
        <xdr:cNvSpPr txBox="1"/>
      </xdr:nvSpPr>
      <xdr:spPr>
        <a:xfrm>
          <a:off x="75617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60812</xdr:rowOff>
    </xdr:from>
    <xdr:ext cx="534377" cy="259045"/>
    <xdr:sp macro="" textlink="">
      <xdr:nvSpPr>
        <xdr:cNvPr id="149" name="n_4mainValue【道路】&#10;一人当たり延長">
          <a:extLst>
            <a:ext uri="{FF2B5EF4-FFF2-40B4-BE49-F238E27FC236}">
              <a16:creationId xmlns:a16="http://schemas.microsoft.com/office/drawing/2014/main" id="{726FF48E-6C8A-4F82-B7A1-2712E79C39B7}"/>
            </a:ext>
          </a:extLst>
        </xdr:cNvPr>
        <xdr:cNvSpPr txBox="1"/>
      </xdr:nvSpPr>
      <xdr:spPr>
        <a:xfrm>
          <a:off x="6705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BB0AD7B-542B-422A-8223-70175A0E3E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A983592-E257-4B54-8CA8-B91DAA545B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BD3CBD2-F2CF-45B4-BE00-C03AAD7DCB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46BD2F8-E56E-4B43-A34E-8B21BF8F85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4975C92-62D3-4A92-995E-26EB2FF0A4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349085A-9990-4D38-87E9-7BE9EB03DF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3D0004C-8FE2-4E1E-9D34-28E6340D64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0F3EE12-6E0E-41E1-81E9-E9DD10BB3B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FFA2EBB-329D-485C-BA41-2CEC3CE272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831575D-7F59-48C1-BB23-8366ADD454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E384453-114C-4AD9-B9AC-40CFCC2C94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AD3401FF-B1A1-4CF8-87D4-15527343DE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83B057F6-B835-4D2F-9701-C59838D5ED0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F161CFA0-CAF2-499D-BC6C-3A4B100773D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E795C353-2EDE-4785-8511-911F8AA0744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3D439CD5-BC83-41BA-92F0-14F9195242D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73AF206-812B-4B34-9E8C-4330861DDF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B9ACD7D4-281F-4A40-8607-E032DC1E1F6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D6F43DAE-60BC-4077-9162-ABB89D7DE34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45F84F99-367A-44A1-AFAE-6C686C3523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A8351823-9F07-49F0-BC27-911647AE1A0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5CBD81C-F1A3-48D4-9A6B-6DB923A106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0D737E2-F1BD-472C-9FB1-9BDD9BD3F6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56340B3-3BFC-4119-BB3C-2BA6AA9460B1}"/>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839C651-F3D2-4EDB-9363-E972AE47C882}"/>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E43CBCDC-7AEB-421E-B64E-0B32E3D3CF3A}"/>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551CB56-4460-449A-8157-7D92E60125EE}"/>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883102F0-2464-46E5-B120-3B1139DF5058}"/>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8572005-5769-4E9E-BC83-56D257638C7C}"/>
            </a:ext>
          </a:extLst>
        </xdr:cNvPr>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C9C86501-9DE6-4E5E-BC32-D8FEF55C695B}"/>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B8839F0F-25C7-4FB6-9D22-4CE7A5854EBB}"/>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5D9B9595-65BC-4F73-9D68-67DA10F5A4EE}"/>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629663DB-1D5C-47F1-ABB5-8682260CABF1}"/>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B3D35996-847E-488F-A5B4-F1EB14856BC9}"/>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2B5CBF-7CA1-4270-86B0-8106E12B9C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D09AED-511B-47B7-A7FA-07B8112DC5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C20C8A-54E9-47F2-99D3-098919F58A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81F954-254C-43C1-83B7-72DAAB04EA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53203DD-E2C6-4CC4-8455-451E2C19F8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189" name="楕円 188">
          <a:extLst>
            <a:ext uri="{FF2B5EF4-FFF2-40B4-BE49-F238E27FC236}">
              <a16:creationId xmlns:a16="http://schemas.microsoft.com/office/drawing/2014/main" id="{0B7F6986-7245-43E9-8052-7A7938B5ACD5}"/>
            </a:ext>
          </a:extLst>
        </xdr:cNvPr>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4028B2D4-C0B1-47B6-AA50-1A9D9DD73928}"/>
            </a:ext>
          </a:extLst>
        </xdr:cNvPr>
        <xdr:cNvSpPr txBox="1"/>
      </xdr:nvSpPr>
      <xdr:spPr>
        <a:xfrm>
          <a:off x="4673600" y="9533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91" name="楕円 190">
          <a:extLst>
            <a:ext uri="{FF2B5EF4-FFF2-40B4-BE49-F238E27FC236}">
              <a16:creationId xmlns:a16="http://schemas.microsoft.com/office/drawing/2014/main" id="{7A546DD4-5864-4D1E-B549-3ACDD87196BF}"/>
            </a:ext>
          </a:extLst>
        </xdr:cNvPr>
        <xdr:cNvSpPr/>
      </xdr:nvSpPr>
      <xdr:spPr>
        <a:xfrm>
          <a:off x="3746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xdr:rowOff>
    </xdr:from>
    <xdr:to>
      <xdr:col>24</xdr:col>
      <xdr:colOff>63500</xdr:colOff>
      <xdr:row>56</xdr:row>
      <xdr:rowOff>30480</xdr:rowOff>
    </xdr:to>
    <xdr:cxnSp macro="">
      <xdr:nvCxnSpPr>
        <xdr:cNvPr id="192" name="直線コネクタ 191">
          <a:extLst>
            <a:ext uri="{FF2B5EF4-FFF2-40B4-BE49-F238E27FC236}">
              <a16:creationId xmlns:a16="http://schemas.microsoft.com/office/drawing/2014/main" id="{B2DE540E-DBAE-44BD-BF74-FBEC51A5788A}"/>
            </a:ext>
          </a:extLst>
        </xdr:cNvPr>
        <xdr:cNvCxnSpPr/>
      </xdr:nvCxnSpPr>
      <xdr:spPr>
        <a:xfrm>
          <a:off x="3797300" y="9608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126365</xdr:rowOff>
    </xdr:from>
    <xdr:to>
      <xdr:col>15</xdr:col>
      <xdr:colOff>101600</xdr:colOff>
      <xdr:row>56</xdr:row>
      <xdr:rowOff>56515</xdr:rowOff>
    </xdr:to>
    <xdr:sp macro="" textlink="">
      <xdr:nvSpPr>
        <xdr:cNvPr id="193" name="楕円 192">
          <a:extLst>
            <a:ext uri="{FF2B5EF4-FFF2-40B4-BE49-F238E27FC236}">
              <a16:creationId xmlns:a16="http://schemas.microsoft.com/office/drawing/2014/main" id="{FF0E3CBE-AD88-483A-B237-C5CD2D4CD411}"/>
            </a:ext>
          </a:extLst>
        </xdr:cNvPr>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xdr:rowOff>
    </xdr:from>
    <xdr:to>
      <xdr:col>19</xdr:col>
      <xdr:colOff>177800</xdr:colOff>
      <xdr:row>56</xdr:row>
      <xdr:rowOff>7620</xdr:rowOff>
    </xdr:to>
    <xdr:cxnSp macro="">
      <xdr:nvCxnSpPr>
        <xdr:cNvPr id="194" name="直線コネクタ 193">
          <a:extLst>
            <a:ext uri="{FF2B5EF4-FFF2-40B4-BE49-F238E27FC236}">
              <a16:creationId xmlns:a16="http://schemas.microsoft.com/office/drawing/2014/main" id="{3A2569A6-18C4-4A3A-9034-86128996F28D}"/>
            </a:ext>
          </a:extLst>
        </xdr:cNvPr>
        <xdr:cNvCxnSpPr/>
      </xdr:nvCxnSpPr>
      <xdr:spPr>
        <a:xfrm>
          <a:off x="2908300" y="9606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107315</xdr:rowOff>
    </xdr:from>
    <xdr:to>
      <xdr:col>10</xdr:col>
      <xdr:colOff>165100</xdr:colOff>
      <xdr:row>56</xdr:row>
      <xdr:rowOff>37465</xdr:rowOff>
    </xdr:to>
    <xdr:sp macro="" textlink="">
      <xdr:nvSpPr>
        <xdr:cNvPr id="195" name="楕円 194">
          <a:extLst>
            <a:ext uri="{FF2B5EF4-FFF2-40B4-BE49-F238E27FC236}">
              <a16:creationId xmlns:a16="http://schemas.microsoft.com/office/drawing/2014/main" id="{FBA3CE3E-8641-4B68-9FA4-9494EB8FB217}"/>
            </a:ext>
          </a:extLst>
        </xdr:cNvPr>
        <xdr:cNvSpPr/>
      </xdr:nvSpPr>
      <xdr:spPr>
        <a:xfrm>
          <a:off x="1968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158115</xdr:rowOff>
    </xdr:from>
    <xdr:to>
      <xdr:col>15</xdr:col>
      <xdr:colOff>50800</xdr:colOff>
      <xdr:row>56</xdr:row>
      <xdr:rowOff>5715</xdr:rowOff>
    </xdr:to>
    <xdr:cxnSp macro="">
      <xdr:nvCxnSpPr>
        <xdr:cNvPr id="196" name="直線コネクタ 195">
          <a:extLst>
            <a:ext uri="{FF2B5EF4-FFF2-40B4-BE49-F238E27FC236}">
              <a16:creationId xmlns:a16="http://schemas.microsoft.com/office/drawing/2014/main" id="{031AFDBE-1B53-46C6-8219-F11C1CFEC4BC}"/>
            </a:ext>
          </a:extLst>
        </xdr:cNvPr>
        <xdr:cNvCxnSpPr/>
      </xdr:nvCxnSpPr>
      <xdr:spPr>
        <a:xfrm>
          <a:off x="2019300" y="9587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88265</xdr:rowOff>
    </xdr:from>
    <xdr:to>
      <xdr:col>6</xdr:col>
      <xdr:colOff>38100</xdr:colOff>
      <xdr:row>56</xdr:row>
      <xdr:rowOff>18415</xdr:rowOff>
    </xdr:to>
    <xdr:sp macro="" textlink="">
      <xdr:nvSpPr>
        <xdr:cNvPr id="197" name="楕円 196">
          <a:extLst>
            <a:ext uri="{FF2B5EF4-FFF2-40B4-BE49-F238E27FC236}">
              <a16:creationId xmlns:a16="http://schemas.microsoft.com/office/drawing/2014/main" id="{17225562-3E73-4A6F-8135-81286DD14C66}"/>
            </a:ext>
          </a:extLst>
        </xdr:cNvPr>
        <xdr:cNvSpPr/>
      </xdr:nvSpPr>
      <xdr:spPr>
        <a:xfrm>
          <a:off x="1079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139065</xdr:rowOff>
    </xdr:from>
    <xdr:to>
      <xdr:col>10</xdr:col>
      <xdr:colOff>114300</xdr:colOff>
      <xdr:row>55</xdr:row>
      <xdr:rowOff>158115</xdr:rowOff>
    </xdr:to>
    <xdr:cxnSp macro="">
      <xdr:nvCxnSpPr>
        <xdr:cNvPr id="198" name="直線コネクタ 197">
          <a:extLst>
            <a:ext uri="{FF2B5EF4-FFF2-40B4-BE49-F238E27FC236}">
              <a16:creationId xmlns:a16="http://schemas.microsoft.com/office/drawing/2014/main" id="{7A4BC035-32A4-4ED5-835F-F11BAB093AD3}"/>
            </a:ext>
          </a:extLst>
        </xdr:cNvPr>
        <xdr:cNvCxnSpPr/>
      </xdr:nvCxnSpPr>
      <xdr:spPr>
        <a:xfrm>
          <a:off x="1130300" y="95688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304ADCF-9199-43E9-A3A7-389CFFC2BCB6}"/>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EA3C21C-2E5D-4173-A998-F5F744668856}"/>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2333C34-658E-4B73-9A91-CB6D21E1B506}"/>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4B42357-F0A7-4BD1-BF1E-11E20980CB39}"/>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74947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E52D12FC-4143-47A6-AC94-D12AF41A62E5}"/>
            </a:ext>
          </a:extLst>
        </xdr:cNvPr>
        <xdr:cNvSpPr txBox="1"/>
      </xdr:nvSpPr>
      <xdr:spPr>
        <a:xfrm>
          <a:off x="3614361" y="933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73042</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5617032E-6E80-4730-82E7-CF0ADB07A334}"/>
            </a:ext>
          </a:extLst>
        </xdr:cNvPr>
        <xdr:cNvSpPr txBox="1"/>
      </xdr:nvSpPr>
      <xdr:spPr>
        <a:xfrm>
          <a:off x="2738061" y="9331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53992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A3CA78C2-1C42-45FF-B3D7-B7D67DE8A6ED}"/>
            </a:ext>
          </a:extLst>
        </xdr:cNvPr>
        <xdr:cNvSpPr txBox="1"/>
      </xdr:nvSpPr>
      <xdr:spPr>
        <a:xfrm>
          <a:off x="1849061" y="9312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34942</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59E3A9ED-AD91-403A-8134-F1D049F69FA4}"/>
            </a:ext>
          </a:extLst>
        </xdr:cNvPr>
        <xdr:cNvSpPr txBox="1"/>
      </xdr:nvSpPr>
      <xdr:spPr>
        <a:xfrm>
          <a:off x="960061" y="9293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4523B7D-AB9B-4ADD-B94F-863B79EEFE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A98CCD0-44E1-41BA-8AE0-6E8E616872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1C26743-DCF5-4EEA-89AD-A51F49612E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E295627-9AD0-4447-A1D4-09B46F2009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D84E3CE-165C-4C9C-9A90-C152BA17BE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A16FFF4-9A9E-430C-975B-12ECAFCDB0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A4B3B35-B814-4FCE-9498-04E7E4D004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AED0157-62AF-4535-A682-60705E38B0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19FFD53-3541-424B-A06D-1537784819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EEB4A26-AE41-4066-82DC-3310457932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71368F0-0868-4C13-AC80-3082899CC19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A6168F33-409A-45CA-8ACE-2777D5445D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16BB34E7-1A0D-4077-8A07-6232510D9C3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CE46F6F2-1ADC-4DF2-BD1C-80FB74FC0A3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CE89AE6-22AA-41DF-A5C9-0B7D8C6AD3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FA71D195-B33E-4255-9353-AA5C1A3A017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5071090D-923F-4634-B82B-22C436926E1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B9A60F1D-119A-4BFF-8454-EABF5BC3A4F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EC2B872-EA1D-4F3B-BF9D-24B9B10F8F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4E5F9936-D406-470E-A434-DCAE9526295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AFD163A-62D8-4F89-8B5D-9490CDC181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3050D173-F969-48F1-B0C6-6BF20CC76C9C}"/>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4254B70-606B-412A-AB4F-7DF5129861B3}"/>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26465795-3187-462C-8201-70D6E5C8A537}"/>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992408DC-E693-4C5A-BC59-9BCDAAA1EF86}"/>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5ACA1A87-3F35-4386-BC11-11BC755970F3}"/>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9CA60BB-8C31-4D10-BE95-8D4002D62F58}"/>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59B665F1-8506-4C88-8DF2-49A01CA344B4}"/>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ED038D34-CC19-4B9B-BDDE-9CD299AD5302}"/>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9062818-D662-4126-BAA4-E85394A6D54B}"/>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8C9FDE0F-FF33-449A-B471-B026949736A2}"/>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74734F64-A800-4540-B4FF-555B90A2CC39}"/>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C321CEE-D683-49E3-A69E-135169BB86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3266182-10AD-4BCA-B106-16200F3BF3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45C0BDB-F7F0-4CC8-8F11-64B4F0173F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0F8BACE-31FA-430B-BCFA-B975C4C31F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65B332A-D278-41D5-BB74-C8CBD1B7B4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113742</xdr:rowOff>
    </xdr:from>
    <xdr:to>
      <xdr:col>55</xdr:col>
      <xdr:colOff>50800</xdr:colOff>
      <xdr:row>64</xdr:row>
      <xdr:rowOff>43892</xdr:rowOff>
    </xdr:to>
    <xdr:sp macro="" textlink="">
      <xdr:nvSpPr>
        <xdr:cNvPr id="244" name="楕円 243">
          <a:extLst>
            <a:ext uri="{FF2B5EF4-FFF2-40B4-BE49-F238E27FC236}">
              <a16:creationId xmlns:a16="http://schemas.microsoft.com/office/drawing/2014/main" id="{8FF67304-A7C7-43EB-AD26-E3E5FD84B7EA}"/>
            </a:ext>
          </a:extLst>
        </xdr:cNvPr>
        <xdr:cNvSpPr/>
      </xdr:nvSpPr>
      <xdr:spPr>
        <a:xfrm>
          <a:off x="10426700" y="109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28669</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BACDCFB6-6C89-4E79-A7EE-B65EA82AE4EB}"/>
            </a:ext>
          </a:extLst>
        </xdr:cNvPr>
        <xdr:cNvSpPr txBox="1"/>
      </xdr:nvSpPr>
      <xdr:spPr>
        <a:xfrm>
          <a:off x="10515600" y="108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114164</xdr:rowOff>
    </xdr:from>
    <xdr:to>
      <xdr:col>50</xdr:col>
      <xdr:colOff>165100</xdr:colOff>
      <xdr:row>64</xdr:row>
      <xdr:rowOff>44314</xdr:rowOff>
    </xdr:to>
    <xdr:sp macro="" textlink="">
      <xdr:nvSpPr>
        <xdr:cNvPr id="246" name="楕円 245">
          <a:extLst>
            <a:ext uri="{FF2B5EF4-FFF2-40B4-BE49-F238E27FC236}">
              <a16:creationId xmlns:a16="http://schemas.microsoft.com/office/drawing/2014/main" id="{A4E0FF50-9D23-4EAF-AB6F-0B5C64C721DA}"/>
            </a:ext>
          </a:extLst>
        </xdr:cNvPr>
        <xdr:cNvSpPr/>
      </xdr:nvSpPr>
      <xdr:spPr>
        <a:xfrm>
          <a:off x="9588500" y="109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164542</xdr:rowOff>
    </xdr:from>
    <xdr:to>
      <xdr:col>55</xdr:col>
      <xdr:colOff>0</xdr:colOff>
      <xdr:row>63</xdr:row>
      <xdr:rowOff>164964</xdr:rowOff>
    </xdr:to>
    <xdr:cxnSp macro="">
      <xdr:nvCxnSpPr>
        <xdr:cNvPr id="247" name="直線コネクタ 246">
          <a:extLst>
            <a:ext uri="{FF2B5EF4-FFF2-40B4-BE49-F238E27FC236}">
              <a16:creationId xmlns:a16="http://schemas.microsoft.com/office/drawing/2014/main" id="{FC60668C-E923-4A08-B9FD-88160845A0CD}"/>
            </a:ext>
          </a:extLst>
        </xdr:cNvPr>
        <xdr:cNvCxnSpPr/>
      </xdr:nvCxnSpPr>
      <xdr:spPr>
        <a:xfrm flipV="1">
          <a:off x="9639300" y="10965892"/>
          <a:ext cx="8382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115758</xdr:rowOff>
    </xdr:from>
    <xdr:to>
      <xdr:col>46</xdr:col>
      <xdr:colOff>38100</xdr:colOff>
      <xdr:row>64</xdr:row>
      <xdr:rowOff>45908</xdr:rowOff>
    </xdr:to>
    <xdr:sp macro="" textlink="">
      <xdr:nvSpPr>
        <xdr:cNvPr id="248" name="楕円 247">
          <a:extLst>
            <a:ext uri="{FF2B5EF4-FFF2-40B4-BE49-F238E27FC236}">
              <a16:creationId xmlns:a16="http://schemas.microsoft.com/office/drawing/2014/main" id="{AC0884DB-1BFB-4632-B9DF-956B2AAF888B}"/>
            </a:ext>
          </a:extLst>
        </xdr:cNvPr>
        <xdr:cNvSpPr/>
      </xdr:nvSpPr>
      <xdr:spPr>
        <a:xfrm>
          <a:off x="86995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164964</xdr:rowOff>
    </xdr:from>
    <xdr:to>
      <xdr:col>50</xdr:col>
      <xdr:colOff>114300</xdr:colOff>
      <xdr:row>63</xdr:row>
      <xdr:rowOff>166558</xdr:rowOff>
    </xdr:to>
    <xdr:cxnSp macro="">
      <xdr:nvCxnSpPr>
        <xdr:cNvPr id="249" name="直線コネクタ 248">
          <a:extLst>
            <a:ext uri="{FF2B5EF4-FFF2-40B4-BE49-F238E27FC236}">
              <a16:creationId xmlns:a16="http://schemas.microsoft.com/office/drawing/2014/main" id="{28E516E3-BC00-4D28-9992-8C3C343FEA7E}"/>
            </a:ext>
          </a:extLst>
        </xdr:cNvPr>
        <xdr:cNvCxnSpPr/>
      </xdr:nvCxnSpPr>
      <xdr:spPr>
        <a:xfrm flipV="1">
          <a:off x="8750300" y="1096631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116529</xdr:rowOff>
    </xdr:from>
    <xdr:to>
      <xdr:col>41</xdr:col>
      <xdr:colOff>101600</xdr:colOff>
      <xdr:row>64</xdr:row>
      <xdr:rowOff>46679</xdr:rowOff>
    </xdr:to>
    <xdr:sp macro="" textlink="">
      <xdr:nvSpPr>
        <xdr:cNvPr id="250" name="楕円 249">
          <a:extLst>
            <a:ext uri="{FF2B5EF4-FFF2-40B4-BE49-F238E27FC236}">
              <a16:creationId xmlns:a16="http://schemas.microsoft.com/office/drawing/2014/main" id="{05187DA2-8BBB-4A01-B829-B0FC55F44613}"/>
            </a:ext>
          </a:extLst>
        </xdr:cNvPr>
        <xdr:cNvSpPr/>
      </xdr:nvSpPr>
      <xdr:spPr>
        <a:xfrm>
          <a:off x="7810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166558</xdr:rowOff>
    </xdr:from>
    <xdr:to>
      <xdr:col>45</xdr:col>
      <xdr:colOff>177800</xdr:colOff>
      <xdr:row>63</xdr:row>
      <xdr:rowOff>167329</xdr:rowOff>
    </xdr:to>
    <xdr:cxnSp macro="">
      <xdr:nvCxnSpPr>
        <xdr:cNvPr id="251" name="直線コネクタ 250">
          <a:extLst>
            <a:ext uri="{FF2B5EF4-FFF2-40B4-BE49-F238E27FC236}">
              <a16:creationId xmlns:a16="http://schemas.microsoft.com/office/drawing/2014/main" id="{807F3EC1-5456-4C5C-BBB4-48B902067A98}"/>
            </a:ext>
          </a:extLst>
        </xdr:cNvPr>
        <xdr:cNvCxnSpPr/>
      </xdr:nvCxnSpPr>
      <xdr:spPr>
        <a:xfrm flipV="1">
          <a:off x="7861300" y="1096790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117218</xdr:rowOff>
    </xdr:from>
    <xdr:to>
      <xdr:col>36</xdr:col>
      <xdr:colOff>165100</xdr:colOff>
      <xdr:row>64</xdr:row>
      <xdr:rowOff>47368</xdr:rowOff>
    </xdr:to>
    <xdr:sp macro="" textlink="">
      <xdr:nvSpPr>
        <xdr:cNvPr id="252" name="楕円 251">
          <a:extLst>
            <a:ext uri="{FF2B5EF4-FFF2-40B4-BE49-F238E27FC236}">
              <a16:creationId xmlns:a16="http://schemas.microsoft.com/office/drawing/2014/main" id="{6792B252-BF93-41D3-9067-174878D5B42B}"/>
            </a:ext>
          </a:extLst>
        </xdr:cNvPr>
        <xdr:cNvSpPr/>
      </xdr:nvSpPr>
      <xdr:spPr>
        <a:xfrm>
          <a:off x="6921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167329</xdr:rowOff>
    </xdr:from>
    <xdr:to>
      <xdr:col>41</xdr:col>
      <xdr:colOff>50800</xdr:colOff>
      <xdr:row>63</xdr:row>
      <xdr:rowOff>168018</xdr:rowOff>
    </xdr:to>
    <xdr:cxnSp macro="">
      <xdr:nvCxnSpPr>
        <xdr:cNvPr id="253" name="直線コネクタ 252">
          <a:extLst>
            <a:ext uri="{FF2B5EF4-FFF2-40B4-BE49-F238E27FC236}">
              <a16:creationId xmlns:a16="http://schemas.microsoft.com/office/drawing/2014/main" id="{37BDE434-9CF1-46B0-89F8-B524164ED099}"/>
            </a:ext>
          </a:extLst>
        </xdr:cNvPr>
        <xdr:cNvCxnSpPr/>
      </xdr:nvCxnSpPr>
      <xdr:spPr>
        <a:xfrm flipV="1">
          <a:off x="6972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7A8D1C5-2EF0-4AFC-AC94-1F16E9C59CA0}"/>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A79B82B-0485-48B1-8773-F7D9A019EA16}"/>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234BD7C-DACC-4114-A4C0-A10D23956B25}"/>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0272378-8514-4654-98F2-02D3F28DA059}"/>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35441</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4240ACAF-5F42-40A9-8664-188D33E07B37}"/>
            </a:ext>
          </a:extLst>
        </xdr:cNvPr>
        <xdr:cNvSpPr txBox="1"/>
      </xdr:nvSpPr>
      <xdr:spPr>
        <a:xfrm>
          <a:off x="9391728" y="1100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37035</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8E45E990-CBF0-4BA7-B153-F8DF891140FA}"/>
            </a:ext>
          </a:extLst>
        </xdr:cNvPr>
        <xdr:cNvSpPr txBox="1"/>
      </xdr:nvSpPr>
      <xdr:spPr>
        <a:xfrm>
          <a:off x="8515428" y="110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37806</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C6BF7F04-CCC9-44F1-A509-F3067A377673}"/>
            </a:ext>
          </a:extLst>
        </xdr:cNvPr>
        <xdr:cNvSpPr txBox="1"/>
      </xdr:nvSpPr>
      <xdr:spPr>
        <a:xfrm>
          <a:off x="76264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38495</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33530599-5119-437B-9F44-EE5D59292217}"/>
            </a:ext>
          </a:extLst>
        </xdr:cNvPr>
        <xdr:cNvSpPr txBox="1"/>
      </xdr:nvSpPr>
      <xdr:spPr>
        <a:xfrm>
          <a:off x="6737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3C99311-38F6-40C1-B247-D614474CE1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2C14A19-7D44-43D8-91D0-097C3C0A7E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4D4E08A-3ED3-41CB-AD82-0528DE537D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C67654B-955D-44F8-AAA6-C599ED2749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D8547F1-E476-42C3-AEB2-901AD8A8F5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28C6416-F790-47E9-8521-45C6EA32ED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36AFE61-0FCB-4662-96F4-C2CCB7C7D6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E8FD20D-20A7-4EB0-8954-4A74E34B9A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092ADA7-3ADD-4F55-9365-EA664ADAC6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DE99C10-0552-4994-A77A-A3A204EB37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AC9DBAD-46B1-490C-A6A5-A4A2934939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3F5FA6D-49C6-4E5A-A3DB-C5D5BA9AF0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FF17D483-B9AE-480E-8EC7-9256B32E1A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5106BEC-C178-4287-ABCF-84EB1D3DC6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51E29768-E292-45B9-9849-D48CAB809A0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90D5D50-5345-42CC-8DF0-48EB220D8C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3BFF0CD-E2E0-48B4-8B99-8AB7E09376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481EF11-EBE1-49A9-8C40-55BB70F3794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81F47361-5640-4391-8C2E-BE3896448D1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8CBD191-F8AA-45BB-ADE8-A4A2D4DE77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161BCE6-A23F-4E70-ADEA-50CF4E412EE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E28502B-1ABB-4997-A5F7-B2FA6D1499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C4F6DAF-9DAD-473F-9C35-1234F0EB368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5FCEB48-00A4-4EFC-AF72-F142F227E0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331656F5-0C72-4756-A9CB-E40EB6D05602}"/>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C64A7B23-62B5-454E-9433-14DEC4B0E91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25DE2516-C66D-429B-B659-467B84E2053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415D277E-7AC5-43E0-9BC4-25930E0267A9}"/>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47CDB160-B41D-48CC-A2B3-1AC40BEB87E6}"/>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D41BE9D-A667-4C15-8F1F-A23A9C979758}"/>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5E43A0D4-9F39-45B5-B636-2AC8056EA1AC}"/>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1222077A-3CA8-4FD9-B99C-2F355B62C22B}"/>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C8A5E94D-120D-4849-B637-2E8777BC8278}"/>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15668C16-3442-411E-85A7-8C7FD64ACDFE}"/>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F872DE76-90E6-4849-9717-D3048CCBE953}"/>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2BAE8F4-0C9A-4D1B-B71E-C2E3B8F00B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3F868FD-D7BB-4D10-93D7-F46EADBA03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63DAD1-E7FB-4F32-9640-F629CD3C4D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D86162-1C35-4AB9-9B3D-F4A24D3D78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91EF4E7-CDAE-4359-93D4-EF20DE9F0D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2" name="楕円 301">
          <a:extLst>
            <a:ext uri="{FF2B5EF4-FFF2-40B4-BE49-F238E27FC236}">
              <a16:creationId xmlns:a16="http://schemas.microsoft.com/office/drawing/2014/main" id="{61C09D5B-D8DA-4205-994F-D7F5813E6041}"/>
            </a:ext>
          </a:extLst>
        </xdr:cNvPr>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94F431C-8E5A-42DA-A1E1-9577BB549433}"/>
            </a:ext>
          </a:extLst>
        </xdr:cNvPr>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4" name="楕円 303">
          <a:extLst>
            <a:ext uri="{FF2B5EF4-FFF2-40B4-BE49-F238E27FC236}">
              <a16:creationId xmlns:a16="http://schemas.microsoft.com/office/drawing/2014/main" id="{8049D5EA-7374-49A4-B068-DB6C471D4623}"/>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47625</xdr:rowOff>
    </xdr:to>
    <xdr:cxnSp macro="">
      <xdr:nvCxnSpPr>
        <xdr:cNvPr id="305" name="直線コネクタ 304">
          <a:extLst>
            <a:ext uri="{FF2B5EF4-FFF2-40B4-BE49-F238E27FC236}">
              <a16:creationId xmlns:a16="http://schemas.microsoft.com/office/drawing/2014/main" id="{FF813A0C-8D32-46E8-B824-BC99EC4F2800}"/>
            </a:ext>
          </a:extLst>
        </xdr:cNvPr>
        <xdr:cNvCxnSpPr/>
      </xdr:nvCxnSpPr>
      <xdr:spPr>
        <a:xfrm>
          <a:off x="3797300" y="14409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06" name="楕円 305">
          <a:extLst>
            <a:ext uri="{FF2B5EF4-FFF2-40B4-BE49-F238E27FC236}">
              <a16:creationId xmlns:a16="http://schemas.microsoft.com/office/drawing/2014/main" id="{C5393490-466B-4F80-B22C-C9975792AFE3}"/>
            </a:ext>
          </a:extLst>
        </xdr:cNvPr>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84</xdr:row>
      <xdr:rowOff>7620</xdr:rowOff>
    </xdr:to>
    <xdr:cxnSp macro="">
      <xdr:nvCxnSpPr>
        <xdr:cNvPr id="307" name="直線コネクタ 306">
          <a:extLst>
            <a:ext uri="{FF2B5EF4-FFF2-40B4-BE49-F238E27FC236}">
              <a16:creationId xmlns:a16="http://schemas.microsoft.com/office/drawing/2014/main" id="{40D5C484-C48F-4029-ADAC-7EF60DF4F474}"/>
            </a:ext>
          </a:extLst>
        </xdr:cNvPr>
        <xdr:cNvCxnSpPr/>
      </xdr:nvCxnSpPr>
      <xdr:spPr>
        <a:xfrm>
          <a:off x="2908300" y="1435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08" name="楕円 307">
          <a:extLst>
            <a:ext uri="{FF2B5EF4-FFF2-40B4-BE49-F238E27FC236}">
              <a16:creationId xmlns:a16="http://schemas.microsoft.com/office/drawing/2014/main" id="{B186D7E3-83C9-4964-9FE4-1053B0B16D3D}"/>
            </a:ext>
          </a:extLst>
        </xdr:cNvPr>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83</xdr:row>
      <xdr:rowOff>121920</xdr:rowOff>
    </xdr:to>
    <xdr:cxnSp macro="">
      <xdr:nvCxnSpPr>
        <xdr:cNvPr id="309" name="直線コネクタ 308">
          <a:extLst>
            <a:ext uri="{FF2B5EF4-FFF2-40B4-BE49-F238E27FC236}">
              <a16:creationId xmlns:a16="http://schemas.microsoft.com/office/drawing/2014/main" id="{BD7D2086-44FD-4DA6-843B-ACDB229A58AC}"/>
            </a:ext>
          </a:extLst>
        </xdr:cNvPr>
        <xdr:cNvCxnSpPr/>
      </xdr:nvCxnSpPr>
      <xdr:spPr>
        <a:xfrm>
          <a:off x="2019300" y="1432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0" name="楕円 309">
          <a:extLst>
            <a:ext uri="{FF2B5EF4-FFF2-40B4-BE49-F238E27FC236}">
              <a16:creationId xmlns:a16="http://schemas.microsoft.com/office/drawing/2014/main" id="{D273137E-F3C9-4906-BDE6-3D53B0A83F06}"/>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97155</xdr:rowOff>
    </xdr:to>
    <xdr:cxnSp macro="">
      <xdr:nvCxnSpPr>
        <xdr:cNvPr id="311" name="直線コネクタ 310">
          <a:extLst>
            <a:ext uri="{FF2B5EF4-FFF2-40B4-BE49-F238E27FC236}">
              <a16:creationId xmlns:a16="http://schemas.microsoft.com/office/drawing/2014/main" id="{2843569D-A723-4E1C-8D87-854C62B51974}"/>
            </a:ext>
          </a:extLst>
        </xdr:cNvPr>
        <xdr:cNvCxnSpPr/>
      </xdr:nvCxnSpPr>
      <xdr:spPr>
        <a:xfrm>
          <a:off x="1130300" y="14291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65AD6AAE-09EE-49DB-8A4E-A8A4B6045C33}"/>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7F441EE4-B7AC-4BDC-9A82-3DB0F06A72D5}"/>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A9465667-154B-433B-9140-F00D0E37232B}"/>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29DF924F-4273-483A-A576-D038EA2A869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6" name="n_1mainValue【公営住宅】&#10;有形固定資産減価償却率">
          <a:extLst>
            <a:ext uri="{FF2B5EF4-FFF2-40B4-BE49-F238E27FC236}">
              <a16:creationId xmlns:a16="http://schemas.microsoft.com/office/drawing/2014/main" id="{D44F0B6F-2A77-4C65-BC33-4424E0617901}"/>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17" name="n_2mainValue【公営住宅】&#10;有形固定資産減価償却率">
          <a:extLst>
            <a:ext uri="{FF2B5EF4-FFF2-40B4-BE49-F238E27FC236}">
              <a16:creationId xmlns:a16="http://schemas.microsoft.com/office/drawing/2014/main" id="{318AFB2D-5B9D-49FD-B81B-66903A624ABC}"/>
            </a:ext>
          </a:extLst>
        </xdr:cNvPr>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18" name="n_3mainValue【公営住宅】&#10;有形固定資産減価償却率">
          <a:extLst>
            <a:ext uri="{FF2B5EF4-FFF2-40B4-BE49-F238E27FC236}">
              <a16:creationId xmlns:a16="http://schemas.microsoft.com/office/drawing/2014/main" id="{9BCCA4BE-55ED-4457-BFC9-425FBB03647D}"/>
            </a:ext>
          </a:extLst>
        </xdr:cNvPr>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19" name="n_4mainValue【公営住宅】&#10;有形固定資産減価償却率">
          <a:extLst>
            <a:ext uri="{FF2B5EF4-FFF2-40B4-BE49-F238E27FC236}">
              <a16:creationId xmlns:a16="http://schemas.microsoft.com/office/drawing/2014/main" id="{70C50734-8A13-4E6E-8517-24F612B97855}"/>
            </a:ext>
          </a:extLst>
        </xdr:cNvPr>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271E96A-A155-48A9-9566-3E583FBA96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2D2215A-BCA3-45FD-9F2A-6098C44A62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F7A89344-2282-4E5B-895D-B6AFB06C15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A78F70C-6FBD-43ED-B5C3-DB5785217D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2529DA2-62AB-46F9-B2CC-8134BC9BEE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69270EA-3DDA-4624-B46A-5A63D77C02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204538C-E71E-487C-81A2-91FAC7C10A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269C86E-4655-4B88-A407-E1226438DF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E2F6702-AE6F-492C-B685-93CF15DB39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0D5CF0A-70ED-4172-A97D-6EF4C6EAFC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9C4CE0C-3668-47A4-84E6-F9BACD798C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5A1A9665-A855-4701-97CB-68E9E980E3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781C879-4B76-4832-AF04-2037F20822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7AE9D77-4B42-49C1-A3A5-5ED7D80962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BEE1E8E-567E-414E-B822-69C83E35A3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C73B2E4-6202-4AB6-8C22-7436C401EB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2A8DE1E-67FA-478A-8EF4-28AD8E0361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2B00AE63-F085-48B0-9854-66D99DE1EE2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8057D84B-AC88-4733-9A0B-A078B560F8C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B7B13B69-A135-423D-9348-CEC83439B00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F76B864-0AC2-4BB9-824C-DBD8860C45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26D59544-9B6A-48B5-AEDB-352B2DC12F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101BD69-250F-46B8-A12F-91F16A75CD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24E46A4-0836-4B0A-B99C-82AEC8F5118E}"/>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7BC8EC8C-BE1A-4EEC-8F1F-F007072644E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46379310-DFC1-4C87-93A3-3F1D849B92E3}"/>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C7F5DE43-C666-42A7-85D0-ECB44BF2E52F}"/>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869E274D-2044-4E41-8420-5C5E55A8E856}"/>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F27CB783-1CBC-40D1-888F-D3872C281E4C}"/>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35268183-BBD2-4461-8CB7-05B948997669}"/>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15E435E-62D0-44FB-8DFB-E2878603B87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75ECA507-D5DE-4367-8403-B973201E2D7D}"/>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10D02DC1-9B35-44CB-8EEB-05D1413A969B}"/>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71A8C752-6BBF-40E2-ABA6-F967FF2BA9ED}"/>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DA7ED63-DC55-4F61-9A9C-2FC90ABA10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C304D4F-29BF-4BDB-AF42-AE230CF1D2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E5AC8A-3E05-4DAF-B960-543EEF308D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4C840AD-ABE6-45D4-95A1-C51A156DB0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3DFBB61-AE18-4089-A06F-8F17BEA6D4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61213</xdr:rowOff>
    </xdr:from>
    <xdr:to>
      <xdr:col>55</xdr:col>
      <xdr:colOff>50800</xdr:colOff>
      <xdr:row>79</xdr:row>
      <xdr:rowOff>162813</xdr:rowOff>
    </xdr:to>
    <xdr:sp macro="" textlink="">
      <xdr:nvSpPr>
        <xdr:cNvPr id="359" name="楕円 358">
          <a:extLst>
            <a:ext uri="{FF2B5EF4-FFF2-40B4-BE49-F238E27FC236}">
              <a16:creationId xmlns:a16="http://schemas.microsoft.com/office/drawing/2014/main" id="{8549E265-1E65-4569-A86D-C60D92156100}"/>
            </a:ext>
          </a:extLst>
        </xdr:cNvPr>
        <xdr:cNvSpPr/>
      </xdr:nvSpPr>
      <xdr:spPr>
        <a:xfrm>
          <a:off x="10426700" y="136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84090</xdr:rowOff>
    </xdr:from>
    <xdr:ext cx="469744" cy="259045"/>
    <xdr:sp macro="" textlink="">
      <xdr:nvSpPr>
        <xdr:cNvPr id="360" name="【公営住宅】&#10;一人当たり面積該当値テキスト">
          <a:extLst>
            <a:ext uri="{FF2B5EF4-FFF2-40B4-BE49-F238E27FC236}">
              <a16:creationId xmlns:a16="http://schemas.microsoft.com/office/drawing/2014/main" id="{C6C4A2F9-1435-4D0F-BE3C-598BADC71FD3}"/>
            </a:ext>
          </a:extLst>
        </xdr:cNvPr>
        <xdr:cNvSpPr txBox="1"/>
      </xdr:nvSpPr>
      <xdr:spPr>
        <a:xfrm>
          <a:off x="10515600"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84837</xdr:rowOff>
    </xdr:from>
    <xdr:to>
      <xdr:col>50</xdr:col>
      <xdr:colOff>165100</xdr:colOff>
      <xdr:row>80</xdr:row>
      <xdr:rowOff>14987</xdr:rowOff>
    </xdr:to>
    <xdr:sp macro="" textlink="">
      <xdr:nvSpPr>
        <xdr:cNvPr id="361" name="楕円 360">
          <a:extLst>
            <a:ext uri="{FF2B5EF4-FFF2-40B4-BE49-F238E27FC236}">
              <a16:creationId xmlns:a16="http://schemas.microsoft.com/office/drawing/2014/main" id="{92022CB8-AD42-41E8-944E-DE4CE8E8A72D}"/>
            </a:ext>
          </a:extLst>
        </xdr:cNvPr>
        <xdr:cNvSpPr/>
      </xdr:nvSpPr>
      <xdr:spPr>
        <a:xfrm>
          <a:off x="95885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112013</xdr:rowOff>
    </xdr:from>
    <xdr:to>
      <xdr:col>55</xdr:col>
      <xdr:colOff>0</xdr:colOff>
      <xdr:row>79</xdr:row>
      <xdr:rowOff>135637</xdr:rowOff>
    </xdr:to>
    <xdr:cxnSp macro="">
      <xdr:nvCxnSpPr>
        <xdr:cNvPr id="362" name="直線コネクタ 361">
          <a:extLst>
            <a:ext uri="{FF2B5EF4-FFF2-40B4-BE49-F238E27FC236}">
              <a16:creationId xmlns:a16="http://schemas.microsoft.com/office/drawing/2014/main" id="{89C42500-0163-4E90-9109-825A4DAE169B}"/>
            </a:ext>
          </a:extLst>
        </xdr:cNvPr>
        <xdr:cNvCxnSpPr/>
      </xdr:nvCxnSpPr>
      <xdr:spPr>
        <a:xfrm flipV="1">
          <a:off x="9639300" y="13656563"/>
          <a:ext cx="8382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63" name="楕円 362">
          <a:extLst>
            <a:ext uri="{FF2B5EF4-FFF2-40B4-BE49-F238E27FC236}">
              <a16:creationId xmlns:a16="http://schemas.microsoft.com/office/drawing/2014/main" id="{0F1FC4C1-B4FB-404C-8AAE-F7E9A8FDCD86}"/>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135637</xdr:rowOff>
    </xdr:from>
    <xdr:to>
      <xdr:col>50</xdr:col>
      <xdr:colOff>114300</xdr:colOff>
      <xdr:row>80</xdr:row>
      <xdr:rowOff>0</xdr:rowOff>
    </xdr:to>
    <xdr:cxnSp macro="">
      <xdr:nvCxnSpPr>
        <xdr:cNvPr id="364" name="直線コネクタ 363">
          <a:extLst>
            <a:ext uri="{FF2B5EF4-FFF2-40B4-BE49-F238E27FC236}">
              <a16:creationId xmlns:a16="http://schemas.microsoft.com/office/drawing/2014/main" id="{BE8D8124-3FC1-408F-8617-1887EA87AAC0}"/>
            </a:ext>
          </a:extLst>
        </xdr:cNvPr>
        <xdr:cNvCxnSpPr/>
      </xdr:nvCxnSpPr>
      <xdr:spPr>
        <a:xfrm flipV="1">
          <a:off x="8750300" y="13680187"/>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122174</xdr:rowOff>
    </xdr:from>
    <xdr:to>
      <xdr:col>41</xdr:col>
      <xdr:colOff>101600</xdr:colOff>
      <xdr:row>80</xdr:row>
      <xdr:rowOff>52324</xdr:rowOff>
    </xdr:to>
    <xdr:sp macro="" textlink="">
      <xdr:nvSpPr>
        <xdr:cNvPr id="365" name="楕円 364">
          <a:extLst>
            <a:ext uri="{FF2B5EF4-FFF2-40B4-BE49-F238E27FC236}">
              <a16:creationId xmlns:a16="http://schemas.microsoft.com/office/drawing/2014/main" id="{76281791-9935-4796-A94A-CABDB15E81BD}"/>
            </a:ext>
          </a:extLst>
        </xdr:cNvPr>
        <xdr:cNvSpPr/>
      </xdr:nvSpPr>
      <xdr:spPr>
        <a:xfrm>
          <a:off x="7810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1524</xdr:rowOff>
    </xdr:to>
    <xdr:cxnSp macro="">
      <xdr:nvCxnSpPr>
        <xdr:cNvPr id="366" name="直線コネクタ 365">
          <a:extLst>
            <a:ext uri="{FF2B5EF4-FFF2-40B4-BE49-F238E27FC236}">
              <a16:creationId xmlns:a16="http://schemas.microsoft.com/office/drawing/2014/main" id="{E416CDB2-E5FA-4066-9039-AC175D0C6313}"/>
            </a:ext>
          </a:extLst>
        </xdr:cNvPr>
        <xdr:cNvCxnSpPr/>
      </xdr:nvCxnSpPr>
      <xdr:spPr>
        <a:xfrm flipV="1">
          <a:off x="7861300" y="137160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142748</xdr:rowOff>
    </xdr:from>
    <xdr:to>
      <xdr:col>36</xdr:col>
      <xdr:colOff>165100</xdr:colOff>
      <xdr:row>80</xdr:row>
      <xdr:rowOff>72898</xdr:rowOff>
    </xdr:to>
    <xdr:sp macro="" textlink="">
      <xdr:nvSpPr>
        <xdr:cNvPr id="367" name="楕円 366">
          <a:extLst>
            <a:ext uri="{FF2B5EF4-FFF2-40B4-BE49-F238E27FC236}">
              <a16:creationId xmlns:a16="http://schemas.microsoft.com/office/drawing/2014/main" id="{53D55741-D3CD-40BE-9AB6-FE3AAEC8CC63}"/>
            </a:ext>
          </a:extLst>
        </xdr:cNvPr>
        <xdr:cNvSpPr/>
      </xdr:nvSpPr>
      <xdr:spPr>
        <a:xfrm>
          <a:off x="6921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xdr:rowOff>
    </xdr:from>
    <xdr:to>
      <xdr:col>41</xdr:col>
      <xdr:colOff>50800</xdr:colOff>
      <xdr:row>80</xdr:row>
      <xdr:rowOff>22098</xdr:rowOff>
    </xdr:to>
    <xdr:cxnSp macro="">
      <xdr:nvCxnSpPr>
        <xdr:cNvPr id="368" name="直線コネクタ 367">
          <a:extLst>
            <a:ext uri="{FF2B5EF4-FFF2-40B4-BE49-F238E27FC236}">
              <a16:creationId xmlns:a16="http://schemas.microsoft.com/office/drawing/2014/main" id="{D6EAA1DF-EC47-4A0E-9267-810EF05B417C}"/>
            </a:ext>
          </a:extLst>
        </xdr:cNvPr>
        <xdr:cNvCxnSpPr/>
      </xdr:nvCxnSpPr>
      <xdr:spPr>
        <a:xfrm flipV="1">
          <a:off x="6972300" y="137175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42AF8BF1-C2BD-4D0A-8B79-A21764501A9E}"/>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D9D8CDF4-CB26-48AD-944D-D83642465689}"/>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D140481D-13FF-4BC2-A892-F13084FDD88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C3FDF0D1-BD4E-4FC6-B6E9-6E4CCBCD3059}"/>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31514</xdr:rowOff>
    </xdr:from>
    <xdr:ext cx="469744" cy="259045"/>
    <xdr:sp macro="" textlink="">
      <xdr:nvSpPr>
        <xdr:cNvPr id="373" name="n_1mainValue【公営住宅】&#10;一人当たり面積">
          <a:extLst>
            <a:ext uri="{FF2B5EF4-FFF2-40B4-BE49-F238E27FC236}">
              <a16:creationId xmlns:a16="http://schemas.microsoft.com/office/drawing/2014/main" id="{9BFD9909-387E-45EE-A0DF-827AAC3065A5}"/>
            </a:ext>
          </a:extLst>
        </xdr:cNvPr>
        <xdr:cNvSpPr txBox="1"/>
      </xdr:nvSpPr>
      <xdr:spPr>
        <a:xfrm>
          <a:off x="93917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74" name="n_2mainValue【公営住宅】&#10;一人当たり面積">
          <a:extLst>
            <a:ext uri="{FF2B5EF4-FFF2-40B4-BE49-F238E27FC236}">
              <a16:creationId xmlns:a16="http://schemas.microsoft.com/office/drawing/2014/main" id="{61C0925E-2D9F-4731-85AD-D36D8A9D46FD}"/>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68851</xdr:rowOff>
    </xdr:from>
    <xdr:ext cx="469744" cy="259045"/>
    <xdr:sp macro="" textlink="">
      <xdr:nvSpPr>
        <xdr:cNvPr id="375" name="n_3mainValue【公営住宅】&#10;一人当たり面積">
          <a:extLst>
            <a:ext uri="{FF2B5EF4-FFF2-40B4-BE49-F238E27FC236}">
              <a16:creationId xmlns:a16="http://schemas.microsoft.com/office/drawing/2014/main" id="{300B2726-4408-4C3D-BF56-28D0D6D2B9E6}"/>
            </a:ext>
          </a:extLst>
        </xdr:cNvPr>
        <xdr:cNvSpPr txBox="1"/>
      </xdr:nvSpPr>
      <xdr:spPr>
        <a:xfrm>
          <a:off x="7626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89425</xdr:rowOff>
    </xdr:from>
    <xdr:ext cx="469744" cy="259045"/>
    <xdr:sp macro="" textlink="">
      <xdr:nvSpPr>
        <xdr:cNvPr id="376" name="n_4mainValue【公営住宅】&#10;一人当たり面積">
          <a:extLst>
            <a:ext uri="{FF2B5EF4-FFF2-40B4-BE49-F238E27FC236}">
              <a16:creationId xmlns:a16="http://schemas.microsoft.com/office/drawing/2014/main" id="{5AD8BB35-7D04-4715-9850-148FED39020F}"/>
            </a:ext>
          </a:extLst>
        </xdr:cNvPr>
        <xdr:cNvSpPr txBox="1"/>
      </xdr:nvSpPr>
      <xdr:spPr>
        <a:xfrm>
          <a:off x="67374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9688D9A-9C64-45BF-A134-B05EA66710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4AA9D88-E180-4F85-AB51-466F089E8BB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BDB03A1-D5F2-409F-BF07-0E7BBC683A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D2DEDA9-202E-4229-BA99-7B19985A85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718D8D0-CB01-44B7-B198-C8353928B3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AA514EF-6553-4D40-8879-F78E019EC0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37F72A1-F396-4DBF-82D5-FB378A807C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F766B36-2812-4A25-A594-ECD4D7BD7CF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345F7ADE-CDA9-47D5-813A-3953F5C3EC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98B78D4-9CA4-4B31-872B-963F252D9E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6D6C7DD7-D456-4DDF-9821-8FDE4C5AF8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8B4381C-F1AB-4883-82DE-12E925F5D5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E030E969-874E-48CA-B435-7568455279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230C888F-8E25-4D03-BE9B-2A854C3438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B932371-AD8E-4E6E-9264-B11B9C53CE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630DF4A0-9585-47D7-A0B3-3C56AF0FF94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86B0900-5603-48B8-B7EC-7436B47FF1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6E5917A-6A96-44A0-B9B0-782A887ED4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F4A660B-6F8A-4EA2-8F80-3AE9EA4FC3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AA9EA43-AB87-4C72-9272-5AC1148D8F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9A0C378-BCFE-41EE-B3D1-7D9D8E7559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615255B-BD47-4201-BBF0-640DF712B9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C0D2DBA-9C35-47F5-B9AB-321C8984BD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E2930E5-B4B7-4522-8EC0-3B5349D346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46C800E-0683-4A60-81DD-75A3A8D876D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C2306F1-3C70-4BCB-936F-4998644D87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B32BA8EF-FDA6-4E22-BAD5-25474E18A8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0442C2E-0493-4752-AAC9-8B6B31670AA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B720036D-22AE-4157-8B34-747F3A9308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F0131D51-618A-4AAD-8FDC-349C732EC7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97D342D-D7D1-4E4F-91ED-BFE3439ED1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256AE01A-F3C3-47F6-975B-56B3CB7167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933A30A-E9D6-4026-8E4B-C36FF5FD9A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30DB759A-C823-45F9-8AC6-6044ED5B177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CF7542AB-E413-4423-A18D-7DA93C5113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992BCEDB-138C-4415-B314-064A0DE770D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6718DEEA-654C-43DC-93A3-E5F58842D8B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B9EC2881-45FD-4B07-8EF1-7E03E056FB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E3BA3853-A22D-4977-AFCD-15866734F92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77E9CDD-684E-491F-8235-AE6C9F6104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83C996E0-4270-4EF8-A68E-2075D65EAE19}"/>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6700A66E-44A2-4CFC-8059-B3A185C17998}"/>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CEE80660-CBAC-4C2D-ACF4-60F4C893C02D}"/>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635D0287-4F93-41DA-B18D-025426570701}"/>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F49C9914-6ACC-45DC-AEE6-CCCB7195BB6C}"/>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362CE0A-5F1D-4ED8-A945-8C8FD56899BF}"/>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62D4F819-B46A-4B2A-8369-3AE95B7C061F}"/>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64B336E5-E14F-4EE6-8BDF-A690F6B17A2A}"/>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E95BD81-72A9-47FF-9072-96AF2AF508BF}"/>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391B144F-62ED-450D-9CBD-7693A8A3E1F3}"/>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B1615C15-C7D7-40BE-A157-7B0E0105F3A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44079F8-43F6-4E62-983A-5E20A07A97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8520ABC-DA4E-404F-98D1-92D93F6154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C309A2-44F5-4EEE-82D9-9A6D2EF07C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75E2BA3-C7CB-4954-A1D6-32B6C62BEE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2D2A673-C86A-4B74-AF2C-BA5FA39A05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33" name="楕円 432">
          <a:extLst>
            <a:ext uri="{FF2B5EF4-FFF2-40B4-BE49-F238E27FC236}">
              <a16:creationId xmlns:a16="http://schemas.microsoft.com/office/drawing/2014/main" id="{1DD5E9CB-0050-4FCE-AEF6-C4ED282073AC}"/>
            </a:ext>
          </a:extLst>
        </xdr:cNvPr>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108602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2079998-168E-41AB-AF95-DB547EA32D27}"/>
            </a:ext>
          </a:extLst>
        </xdr:cNvPr>
        <xdr:cNvSpPr txBox="1"/>
      </xdr:nvSpPr>
      <xdr:spPr>
        <a:xfrm>
          <a:off x="16357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5" name="楕円 434">
          <a:extLst>
            <a:ext uri="{FF2B5EF4-FFF2-40B4-BE49-F238E27FC236}">
              <a16:creationId xmlns:a16="http://schemas.microsoft.com/office/drawing/2014/main" id="{0E72EAE3-9C52-4AA2-83A4-4F23FEC9CEF6}"/>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38</xdr:row>
      <xdr:rowOff>9525</xdr:rowOff>
    </xdr:to>
    <xdr:cxnSp macro="">
      <xdr:nvCxnSpPr>
        <xdr:cNvPr id="436" name="直線コネクタ 435">
          <a:extLst>
            <a:ext uri="{FF2B5EF4-FFF2-40B4-BE49-F238E27FC236}">
              <a16:creationId xmlns:a16="http://schemas.microsoft.com/office/drawing/2014/main" id="{02B18D83-BF00-47D5-9D1A-4C3F46C89582}"/>
            </a:ext>
          </a:extLst>
        </xdr:cNvPr>
        <xdr:cNvCxnSpPr/>
      </xdr:nvCxnSpPr>
      <xdr:spPr>
        <a:xfrm>
          <a:off x="15481300" y="638937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37" name="楕円 436">
          <a:extLst>
            <a:ext uri="{FF2B5EF4-FFF2-40B4-BE49-F238E27FC236}">
              <a16:creationId xmlns:a16="http://schemas.microsoft.com/office/drawing/2014/main" id="{E5D6EF74-703F-43F3-88D7-139DD80A7787}"/>
            </a:ext>
          </a:extLst>
        </xdr:cNvPr>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39</xdr:row>
      <xdr:rowOff>11430</xdr:rowOff>
    </xdr:to>
    <xdr:cxnSp macro="">
      <xdr:nvCxnSpPr>
        <xdr:cNvPr id="438" name="直線コネクタ 437">
          <a:extLst>
            <a:ext uri="{FF2B5EF4-FFF2-40B4-BE49-F238E27FC236}">
              <a16:creationId xmlns:a16="http://schemas.microsoft.com/office/drawing/2014/main" id="{C19D5A0A-093E-4C7C-B25B-5A3AD0B9D2AB}"/>
            </a:ext>
          </a:extLst>
        </xdr:cNvPr>
        <xdr:cNvCxnSpPr/>
      </xdr:nvCxnSpPr>
      <xdr:spPr>
        <a:xfrm flipV="1">
          <a:off x="14592300" y="638937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39" name="楕円 438">
          <a:extLst>
            <a:ext uri="{FF2B5EF4-FFF2-40B4-BE49-F238E27FC236}">
              <a16:creationId xmlns:a16="http://schemas.microsoft.com/office/drawing/2014/main" id="{F93D44A2-49B2-49D4-BB0E-895ABCEFA2CA}"/>
            </a:ext>
          </a:extLst>
        </xdr:cNvPr>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11430</xdr:rowOff>
    </xdr:to>
    <xdr:cxnSp macro="">
      <xdr:nvCxnSpPr>
        <xdr:cNvPr id="440" name="直線コネクタ 439">
          <a:extLst>
            <a:ext uri="{FF2B5EF4-FFF2-40B4-BE49-F238E27FC236}">
              <a16:creationId xmlns:a16="http://schemas.microsoft.com/office/drawing/2014/main" id="{25BCC371-3C73-4A98-807C-556AAE6BD1A8}"/>
            </a:ext>
          </a:extLst>
        </xdr:cNvPr>
        <xdr:cNvCxnSpPr/>
      </xdr:nvCxnSpPr>
      <xdr:spPr>
        <a:xfrm>
          <a:off x="13703300" y="666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65405</xdr:rowOff>
    </xdr:from>
    <xdr:to>
      <xdr:col>67</xdr:col>
      <xdr:colOff>101600</xdr:colOff>
      <xdr:row>40</xdr:row>
      <xdr:rowOff>167005</xdr:rowOff>
    </xdr:to>
    <xdr:sp macro="" textlink="">
      <xdr:nvSpPr>
        <xdr:cNvPr id="441" name="楕円 440">
          <a:extLst>
            <a:ext uri="{FF2B5EF4-FFF2-40B4-BE49-F238E27FC236}">
              <a16:creationId xmlns:a16="http://schemas.microsoft.com/office/drawing/2014/main" id="{83A03BCF-56F0-453A-8D26-91699EF82A3E}"/>
            </a:ext>
          </a:extLst>
        </xdr:cNvPr>
        <xdr:cNvSpPr/>
      </xdr:nvSpPr>
      <xdr:spPr>
        <a:xfrm>
          <a:off x="12763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40</xdr:row>
      <xdr:rowOff>116205</xdr:rowOff>
    </xdr:to>
    <xdr:cxnSp macro="">
      <xdr:nvCxnSpPr>
        <xdr:cNvPr id="442" name="直線コネクタ 441">
          <a:extLst>
            <a:ext uri="{FF2B5EF4-FFF2-40B4-BE49-F238E27FC236}">
              <a16:creationId xmlns:a16="http://schemas.microsoft.com/office/drawing/2014/main" id="{A057E80E-4A6E-42FF-8DBF-AA5422025954}"/>
            </a:ext>
          </a:extLst>
        </xdr:cNvPr>
        <xdr:cNvCxnSpPr/>
      </xdr:nvCxnSpPr>
      <xdr:spPr>
        <a:xfrm flipV="1">
          <a:off x="12814300" y="666369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A42AEB3-CCB0-458F-A7A5-F353BF03FE34}"/>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818D1512-9900-46C7-BBB1-C8AB5670E585}"/>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5F8DAB5E-0E48-4893-A959-1EB7C5475D8F}"/>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D7D892E-90FD-470F-AFAC-6D1073D2E017}"/>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E6AD1F9-8390-40EF-A0ED-C06834BA12F9}"/>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369BE11-8E22-4590-B4BB-0B48C6FF9D7B}"/>
            </a:ext>
          </a:extLst>
        </xdr:cNvPr>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C09A837C-E0DE-438F-8307-79FD6F7C4192}"/>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158132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88B5223-D2B9-4BCA-90D1-6000387554B6}"/>
            </a:ext>
          </a:extLst>
        </xdr:cNvPr>
        <xdr:cNvSpPr txBox="1"/>
      </xdr:nvSpPr>
      <xdr:spPr>
        <a:xfrm>
          <a:off x="12611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1937913B-9CFE-4EA7-B5BA-BB48784EBE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55AEB29-9079-476A-95EA-DF3D654765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147C4F4C-4430-4666-BA04-C3D875805E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11FB231-C98E-4615-8B3C-EE2181A9ED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9B30A63-7B0C-49F7-8330-12F39DD6C3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7898156-F04F-4E50-8C84-F1653AC1B3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20C4030-8039-43D8-9B82-68629F04C6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92AB19B-F3B7-436D-A13A-550203DF29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9D67E3B5-4460-4DB3-AC06-8505C86A25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08D46F8-1FCD-4B84-9D77-00DD1B0BE1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6249B012-E9FB-4D10-87B9-546F887C66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B19B2DB9-BE76-4617-A819-FA9FEF930AC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8094C769-E9B9-4402-BF3A-3FE1385F971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86A2EC3-56B0-4EA3-8384-5665CC7EE3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35FD3120-81B0-41FD-B91B-C66F7CD5F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E4911ED5-F5A0-4DDD-A800-16DC3D28319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2B1F41AC-22E3-4B83-8D8E-091EF17D5F8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5D64F776-CB4C-4AFE-B8D9-10B40F78A13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DA98AAD0-AE43-4CF8-9961-CD6443E62A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E888C7DB-D1BE-4EA6-ACD3-BB9A3F1AD2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7DC5B8CE-784E-4A5B-AA27-91D961BC1E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E5D577C1-370B-4517-816F-69F71D113EDD}"/>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508AE02E-8736-4DDD-BA35-9323F9067AD3}"/>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FAE35474-517A-4EA2-A029-C1BFBFCA5E4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1262B341-5C7F-45B6-8019-8BD152EFDDDC}"/>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8DA6B1A8-F5FE-4278-8F57-10F0F5CA3ABC}"/>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F57A256E-03DD-49E2-ADF5-BA0BC34683F4}"/>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BB0AD16E-BE7B-4BDE-81FE-214A7CEA8B41}"/>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CDCB7B9B-B2BD-4083-9B85-F9FE6D4E7E3C}"/>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F22B350F-5477-4B87-BAAE-16D58C3580A8}"/>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F848CAB0-5CC9-47FE-BBDE-91C7BBE5997C}"/>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0AAD770D-0724-453F-AA7D-CACC64CF5188}"/>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6EAE0DF-8080-43DB-812D-65590DE7CD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67BD1FC-9C5A-417D-B161-BA7763FD69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48C2153-E249-4C4B-875E-B3F554CAB9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F754132-FD59-46D6-8BD4-FF274170E6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7C61DF1-48ED-44E8-99BD-60EF8D4C9D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88" name="楕円 487">
          <a:extLst>
            <a:ext uri="{FF2B5EF4-FFF2-40B4-BE49-F238E27FC236}">
              <a16:creationId xmlns:a16="http://schemas.microsoft.com/office/drawing/2014/main" id="{2C7E48CC-639F-4B7E-BF25-D467649C7ACD}"/>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CAA52615-5D5B-4110-B9ED-FC99E2B65214}"/>
            </a:ext>
          </a:extLst>
        </xdr:cNvPr>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84836</xdr:rowOff>
    </xdr:from>
    <xdr:to>
      <xdr:col>112</xdr:col>
      <xdr:colOff>38100</xdr:colOff>
      <xdr:row>38</xdr:row>
      <xdr:rowOff>14986</xdr:rowOff>
    </xdr:to>
    <xdr:sp macro="" textlink="">
      <xdr:nvSpPr>
        <xdr:cNvPr id="490" name="楕円 489">
          <a:extLst>
            <a:ext uri="{FF2B5EF4-FFF2-40B4-BE49-F238E27FC236}">
              <a16:creationId xmlns:a16="http://schemas.microsoft.com/office/drawing/2014/main" id="{4C05B949-9064-4359-84E4-B4542A1A9DB9}"/>
            </a:ext>
          </a:extLst>
        </xdr:cNvPr>
        <xdr:cNvSpPr/>
      </xdr:nvSpPr>
      <xdr:spPr>
        <a:xfrm>
          <a:off x="2127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135636</xdr:rowOff>
    </xdr:to>
    <xdr:cxnSp macro="">
      <xdr:nvCxnSpPr>
        <xdr:cNvPr id="491" name="直線コネクタ 490">
          <a:extLst>
            <a:ext uri="{FF2B5EF4-FFF2-40B4-BE49-F238E27FC236}">
              <a16:creationId xmlns:a16="http://schemas.microsoft.com/office/drawing/2014/main" id="{C126A38C-EF11-440F-8589-46AF63B7F7DF}"/>
            </a:ext>
          </a:extLst>
        </xdr:cNvPr>
        <xdr:cNvCxnSpPr/>
      </xdr:nvCxnSpPr>
      <xdr:spPr>
        <a:xfrm flipV="1">
          <a:off x="21323300" y="64655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xdr:rowOff>
    </xdr:from>
    <xdr:to>
      <xdr:col>107</xdr:col>
      <xdr:colOff>101600</xdr:colOff>
      <xdr:row>38</xdr:row>
      <xdr:rowOff>113284</xdr:rowOff>
    </xdr:to>
    <xdr:sp macro="" textlink="">
      <xdr:nvSpPr>
        <xdr:cNvPr id="492" name="楕円 491">
          <a:extLst>
            <a:ext uri="{FF2B5EF4-FFF2-40B4-BE49-F238E27FC236}">
              <a16:creationId xmlns:a16="http://schemas.microsoft.com/office/drawing/2014/main" id="{FB45B695-C809-4040-8EB4-AB650F172160}"/>
            </a:ext>
          </a:extLst>
        </xdr:cNvPr>
        <xdr:cNvSpPr/>
      </xdr:nvSpPr>
      <xdr:spPr>
        <a:xfrm>
          <a:off x="20383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135636</xdr:rowOff>
    </xdr:from>
    <xdr:to>
      <xdr:col>111</xdr:col>
      <xdr:colOff>177800</xdr:colOff>
      <xdr:row>38</xdr:row>
      <xdr:rowOff>62484</xdr:rowOff>
    </xdr:to>
    <xdr:cxnSp macro="">
      <xdr:nvCxnSpPr>
        <xdr:cNvPr id="493" name="直線コネクタ 492">
          <a:extLst>
            <a:ext uri="{FF2B5EF4-FFF2-40B4-BE49-F238E27FC236}">
              <a16:creationId xmlns:a16="http://schemas.microsoft.com/office/drawing/2014/main" id="{83C58355-F115-456B-99B7-F37D367B8107}"/>
            </a:ext>
          </a:extLst>
        </xdr:cNvPr>
        <xdr:cNvCxnSpPr/>
      </xdr:nvCxnSpPr>
      <xdr:spPr>
        <a:xfrm flipV="1">
          <a:off x="20434300" y="64792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18542</xdr:rowOff>
    </xdr:from>
    <xdr:to>
      <xdr:col>102</xdr:col>
      <xdr:colOff>165100</xdr:colOff>
      <xdr:row>38</xdr:row>
      <xdr:rowOff>120142</xdr:rowOff>
    </xdr:to>
    <xdr:sp macro="" textlink="">
      <xdr:nvSpPr>
        <xdr:cNvPr id="494" name="楕円 493">
          <a:extLst>
            <a:ext uri="{FF2B5EF4-FFF2-40B4-BE49-F238E27FC236}">
              <a16:creationId xmlns:a16="http://schemas.microsoft.com/office/drawing/2014/main" id="{702C19C6-B891-4919-89A7-50377AF43230}"/>
            </a:ext>
          </a:extLst>
        </xdr:cNvPr>
        <xdr:cNvSpPr/>
      </xdr:nvSpPr>
      <xdr:spPr>
        <a:xfrm>
          <a:off x="19494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38</xdr:row>
      <xdr:rowOff>69342</xdr:rowOff>
    </xdr:to>
    <xdr:cxnSp macro="">
      <xdr:nvCxnSpPr>
        <xdr:cNvPr id="495" name="直線コネクタ 494">
          <a:extLst>
            <a:ext uri="{FF2B5EF4-FFF2-40B4-BE49-F238E27FC236}">
              <a16:creationId xmlns:a16="http://schemas.microsoft.com/office/drawing/2014/main" id="{E060CFB6-1964-4AD6-894B-24499455473C}"/>
            </a:ext>
          </a:extLst>
        </xdr:cNvPr>
        <xdr:cNvCxnSpPr/>
      </xdr:nvCxnSpPr>
      <xdr:spPr>
        <a:xfrm flipV="1">
          <a:off x="19545300" y="65775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29972</xdr:rowOff>
    </xdr:from>
    <xdr:to>
      <xdr:col>98</xdr:col>
      <xdr:colOff>38100</xdr:colOff>
      <xdr:row>38</xdr:row>
      <xdr:rowOff>131572</xdr:rowOff>
    </xdr:to>
    <xdr:sp macro="" textlink="">
      <xdr:nvSpPr>
        <xdr:cNvPr id="496" name="楕円 495">
          <a:extLst>
            <a:ext uri="{FF2B5EF4-FFF2-40B4-BE49-F238E27FC236}">
              <a16:creationId xmlns:a16="http://schemas.microsoft.com/office/drawing/2014/main" id="{D8DCC2DB-B949-42B7-B76C-E4389FB4E30A}"/>
            </a:ext>
          </a:extLst>
        </xdr:cNvPr>
        <xdr:cNvSpPr/>
      </xdr:nvSpPr>
      <xdr:spPr>
        <a:xfrm>
          <a:off x="18605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69342</xdr:rowOff>
    </xdr:from>
    <xdr:to>
      <xdr:col>102</xdr:col>
      <xdr:colOff>114300</xdr:colOff>
      <xdr:row>38</xdr:row>
      <xdr:rowOff>80772</xdr:rowOff>
    </xdr:to>
    <xdr:cxnSp macro="">
      <xdr:nvCxnSpPr>
        <xdr:cNvPr id="497" name="直線コネクタ 496">
          <a:extLst>
            <a:ext uri="{FF2B5EF4-FFF2-40B4-BE49-F238E27FC236}">
              <a16:creationId xmlns:a16="http://schemas.microsoft.com/office/drawing/2014/main" id="{D8377583-CA1D-4171-BCB0-92E692DEDCDB}"/>
            </a:ext>
          </a:extLst>
        </xdr:cNvPr>
        <xdr:cNvCxnSpPr/>
      </xdr:nvCxnSpPr>
      <xdr:spPr>
        <a:xfrm flipV="1">
          <a:off x="18656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CD463EC0-4E2F-41C2-A6C2-203E69B3BF24}"/>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DF96A7F4-00E9-46B0-8AFD-7067EFF7B0D7}"/>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16ED0C5F-6597-4E25-A5A8-B007E5FCD7DE}"/>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40517928-5C66-4318-BF40-28AF974E209A}"/>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31513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C16BC7C-C042-48DC-9941-890BC99BD6F3}"/>
            </a:ext>
          </a:extLst>
        </xdr:cNvPr>
        <xdr:cNvSpPr txBox="1"/>
      </xdr:nvSpPr>
      <xdr:spPr>
        <a:xfrm>
          <a:off x="210757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129811</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C1051411-7533-4BAF-88A3-33D3AF51F1DA}"/>
            </a:ext>
          </a:extLst>
        </xdr:cNvPr>
        <xdr:cNvSpPr txBox="1"/>
      </xdr:nvSpPr>
      <xdr:spPr>
        <a:xfrm>
          <a:off x="20199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136669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F0AED75B-E6FC-48FA-A42D-78EC12C721F1}"/>
            </a:ext>
          </a:extLst>
        </xdr:cNvPr>
        <xdr:cNvSpPr txBox="1"/>
      </xdr:nvSpPr>
      <xdr:spPr>
        <a:xfrm>
          <a:off x="19310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148099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51BF5516-7AA5-4AA7-8295-D8E1391D0276}"/>
            </a:ext>
          </a:extLst>
        </xdr:cNvPr>
        <xdr:cNvSpPr txBox="1"/>
      </xdr:nvSpPr>
      <xdr:spPr>
        <a:xfrm>
          <a:off x="18421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986EDC1C-CB72-4D9C-8CD1-F7910B3EBD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9F32B141-E6BF-4480-AAA1-CA56055D13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6B4E946A-2AA3-430E-98C0-53A9775E34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75EBB16A-C5D2-4843-8722-E41A4BEC6C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F9D1A080-87E8-4729-8EBD-8F9429112AB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5F6FB1DF-5BA1-49BC-B80F-B200FDC073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80BBCA4-CD93-4387-86F7-A4C767BC59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F0CC9634-3B7C-4D04-BBD7-26C3FA53B0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ACAC9BE3-3880-4301-8917-DE4F976A55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A0A8D858-3460-4272-9D99-62A3BC68E3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9585424-7472-4A2C-A904-A482DAC9F88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7E7F4949-5465-4A74-BAE1-5615A80AD37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872B60A0-76CB-4806-95CC-46BE8BA50D0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D639461C-5102-4534-B25E-6D28246311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FF60527C-5DA0-4D36-BAE5-D7D0AC8BD3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8161C7D7-5581-4F96-A082-1EF2140F17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172D5F3E-169B-4DE8-8AF7-44E20E50DC1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6E4B8DA4-6643-46DD-A776-741F067FC3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AAFFABF1-3451-443D-8AB2-5A8290C15A4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775842B5-D200-41A3-8783-F0AE4A67630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3B3DF3B3-FD2E-4466-BF1F-6A583D747A7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935810C-F2A5-4089-9065-99D7CC4B65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BB4592B0-8A75-4AC9-8577-1340F885ECA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77747D46-4855-49BB-ADD0-2E0547FF8B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1F192A4D-731F-4AB1-BF8F-35BA039769E8}"/>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E56A931A-DF88-4E0A-92D9-B0772269F62C}"/>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E58DEF40-8BCA-4F53-9902-F2728A73F3B3}"/>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EB36A7A-7EC2-43C2-A9DE-1F19BBB9DBA6}"/>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ED9D6767-C941-4E04-97E5-37A17BAD7A8D}"/>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DE71DE86-4894-4D63-B9D1-36C64E0710FF}"/>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3D1A78BF-D6A6-4BEF-9C06-08525C80782E}"/>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12A7537D-0DF1-4488-A048-753B31BEC806}"/>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A06CFF56-51A4-4233-9C7E-B5BDE890E02D}"/>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AC3169C9-449F-4451-8EE3-99471B9C9D59}"/>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56D2F9F8-C9B3-44AD-ADF3-79AA5B773974}"/>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5CCD11B-40C5-4FB2-9212-5B3450AD2F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A6B0940-53DC-42D8-981A-E30530022B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779E001-1983-4519-A49D-A9DC477760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664F0D7-D7DF-432F-8B2A-4DCCA93889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98B9674-04A7-4BEF-B00C-6A98408300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546" name="楕円 545">
          <a:extLst>
            <a:ext uri="{FF2B5EF4-FFF2-40B4-BE49-F238E27FC236}">
              <a16:creationId xmlns:a16="http://schemas.microsoft.com/office/drawing/2014/main" id="{A851BF2D-06A8-45AF-B498-829D5637BA49}"/>
            </a:ext>
          </a:extLst>
        </xdr:cNvPr>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10FC94C9-4CFA-4367-AF15-A9BBF114398D}"/>
            </a:ext>
          </a:extLst>
        </xdr:cNvPr>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548" name="楕円 547">
          <a:extLst>
            <a:ext uri="{FF2B5EF4-FFF2-40B4-BE49-F238E27FC236}">
              <a16:creationId xmlns:a16="http://schemas.microsoft.com/office/drawing/2014/main" id="{5501324A-CD7C-4BFA-9BC1-B6CE888E4509}"/>
            </a:ext>
          </a:extLst>
        </xdr:cNvPr>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95250</xdr:rowOff>
    </xdr:to>
    <xdr:cxnSp macro="">
      <xdr:nvCxnSpPr>
        <xdr:cNvPr id="549" name="直線コネクタ 548">
          <a:extLst>
            <a:ext uri="{FF2B5EF4-FFF2-40B4-BE49-F238E27FC236}">
              <a16:creationId xmlns:a16="http://schemas.microsoft.com/office/drawing/2014/main" id="{E1384D38-F04E-4D80-B9CE-A1B5153BEFFF}"/>
            </a:ext>
          </a:extLst>
        </xdr:cNvPr>
        <xdr:cNvCxnSpPr/>
      </xdr:nvCxnSpPr>
      <xdr:spPr>
        <a:xfrm flipV="1">
          <a:off x="15481300" y="99860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550" name="楕円 549">
          <a:extLst>
            <a:ext uri="{FF2B5EF4-FFF2-40B4-BE49-F238E27FC236}">
              <a16:creationId xmlns:a16="http://schemas.microsoft.com/office/drawing/2014/main" id="{C3B19C9E-2276-4C01-9F16-49EE47934494}"/>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99060</xdr:rowOff>
    </xdr:to>
    <xdr:cxnSp macro="">
      <xdr:nvCxnSpPr>
        <xdr:cNvPr id="551" name="直線コネクタ 550">
          <a:extLst>
            <a:ext uri="{FF2B5EF4-FFF2-40B4-BE49-F238E27FC236}">
              <a16:creationId xmlns:a16="http://schemas.microsoft.com/office/drawing/2014/main" id="{4BD62A12-ADD1-4C2E-B547-8E88FEAA3FEE}"/>
            </a:ext>
          </a:extLst>
        </xdr:cNvPr>
        <xdr:cNvCxnSpPr/>
      </xdr:nvCxnSpPr>
      <xdr:spPr>
        <a:xfrm flipV="1">
          <a:off x="14592300" y="10039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52" name="楕円 551">
          <a:extLst>
            <a:ext uri="{FF2B5EF4-FFF2-40B4-BE49-F238E27FC236}">
              <a16:creationId xmlns:a16="http://schemas.microsoft.com/office/drawing/2014/main" id="{D06015B0-6876-4B8C-92CC-9758AA472260}"/>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99060</xdr:rowOff>
    </xdr:to>
    <xdr:cxnSp macro="">
      <xdr:nvCxnSpPr>
        <xdr:cNvPr id="553" name="直線コネクタ 552">
          <a:extLst>
            <a:ext uri="{FF2B5EF4-FFF2-40B4-BE49-F238E27FC236}">
              <a16:creationId xmlns:a16="http://schemas.microsoft.com/office/drawing/2014/main" id="{6253AAD6-D0F9-4117-9FB2-0DFAFCD76F1E}"/>
            </a:ext>
          </a:extLst>
        </xdr:cNvPr>
        <xdr:cNvCxnSpPr/>
      </xdr:nvCxnSpPr>
      <xdr:spPr>
        <a:xfrm>
          <a:off x="13703300" y="10012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554" name="楕円 553">
          <a:extLst>
            <a:ext uri="{FF2B5EF4-FFF2-40B4-BE49-F238E27FC236}">
              <a16:creationId xmlns:a16="http://schemas.microsoft.com/office/drawing/2014/main" id="{B1E9E83C-C2EB-40D2-90F6-FADC4DF38246}"/>
            </a:ext>
          </a:extLst>
        </xdr:cNvPr>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68580</xdr:rowOff>
    </xdr:to>
    <xdr:cxnSp macro="">
      <xdr:nvCxnSpPr>
        <xdr:cNvPr id="555" name="直線コネクタ 554">
          <a:extLst>
            <a:ext uri="{FF2B5EF4-FFF2-40B4-BE49-F238E27FC236}">
              <a16:creationId xmlns:a16="http://schemas.microsoft.com/office/drawing/2014/main" id="{EDF8AB36-DB59-4382-8B88-D3FD9ECD702C}"/>
            </a:ext>
          </a:extLst>
        </xdr:cNvPr>
        <xdr:cNvCxnSpPr/>
      </xdr:nvCxnSpPr>
      <xdr:spPr>
        <a:xfrm>
          <a:off x="12814300" y="9944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a:extLst>
            <a:ext uri="{FF2B5EF4-FFF2-40B4-BE49-F238E27FC236}">
              <a16:creationId xmlns:a16="http://schemas.microsoft.com/office/drawing/2014/main" id="{0F2C6364-3698-4380-8EA9-02898B3FB66D}"/>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a:extLst>
            <a:ext uri="{FF2B5EF4-FFF2-40B4-BE49-F238E27FC236}">
              <a16:creationId xmlns:a16="http://schemas.microsoft.com/office/drawing/2014/main" id="{3FC08BF5-C396-4435-A04A-0C14F9FE8351}"/>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a:extLst>
            <a:ext uri="{FF2B5EF4-FFF2-40B4-BE49-F238E27FC236}">
              <a16:creationId xmlns:a16="http://schemas.microsoft.com/office/drawing/2014/main" id="{80FCF71A-6B99-45EC-9A6D-F490CA5DA102}"/>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a:extLst>
            <a:ext uri="{FF2B5EF4-FFF2-40B4-BE49-F238E27FC236}">
              <a16:creationId xmlns:a16="http://schemas.microsoft.com/office/drawing/2014/main" id="{C751F91A-38DD-49B9-ACBF-10EBA4FA475E}"/>
            </a:ext>
          </a:extLst>
        </xdr:cNvPr>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560" name="n_1mainValue【学校施設】&#10;有形固定資産減価償却率">
          <a:extLst>
            <a:ext uri="{FF2B5EF4-FFF2-40B4-BE49-F238E27FC236}">
              <a16:creationId xmlns:a16="http://schemas.microsoft.com/office/drawing/2014/main" id="{3AEC57A6-0C49-4EB0-9E36-4973ACBFF063}"/>
            </a:ext>
          </a:extLst>
        </xdr:cNvPr>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561" name="n_2mainValue【学校施設】&#10;有形固定資産減価償却率">
          <a:extLst>
            <a:ext uri="{FF2B5EF4-FFF2-40B4-BE49-F238E27FC236}">
              <a16:creationId xmlns:a16="http://schemas.microsoft.com/office/drawing/2014/main" id="{D062F467-AB4B-42A3-A8CF-73E94722E91A}"/>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62" name="n_3mainValue【学校施設】&#10;有形固定資産減価償却率">
          <a:extLst>
            <a:ext uri="{FF2B5EF4-FFF2-40B4-BE49-F238E27FC236}">
              <a16:creationId xmlns:a16="http://schemas.microsoft.com/office/drawing/2014/main" id="{DD32C3D8-B00F-49DD-B8EA-5E272C223755}"/>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563" name="n_4mainValue【学校施設】&#10;有形固定資産減価償却率">
          <a:extLst>
            <a:ext uri="{FF2B5EF4-FFF2-40B4-BE49-F238E27FC236}">
              <a16:creationId xmlns:a16="http://schemas.microsoft.com/office/drawing/2014/main" id="{E1C75E2F-A5CF-452B-9BA2-6DB4F4403917}"/>
            </a:ext>
          </a:extLst>
        </xdr:cNvPr>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6B90EE2-8E67-4433-AEDB-62E96D1F15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2B16385-C72E-4BF4-A2DA-8BA15F68BB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2847C50-5514-40EE-A9A8-EAA27D7769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C298D6F6-E6FE-46F4-B3F5-A921C0D9EF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398673E1-038A-4601-8209-155A154BA2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D67AAE9E-2922-41D9-BEB0-03D6B54241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4556CA59-8FE2-43F1-AF29-CD2A11C517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88F61E51-C138-4EB3-BCC4-57E79D996D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8A360B-3AF5-40DB-A79F-1542ECD60B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5E9E4BD-11A6-49B3-83BF-02E4DBC30F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14F10804-C244-4F7B-82EC-814571B6F4A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94C9FD49-A1D7-4D1C-B93A-7F39A0D15CE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43E8A3E0-F6AA-4D23-AB7E-9841F8DD2ED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7355FE72-2869-42D2-9EC7-E9FDCEF6268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924BE33A-D3A0-4F0D-931B-457BA8F7B0A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28A87FB-E97B-4B71-88AB-CA1EE8C6136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2A0279C3-D568-48D8-8567-6ED35ADDD9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60413ED8-6020-4F14-AAB9-CDC984E4D85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ED3BF8B9-4C50-46EB-8EEB-D61F88F011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B2267E47-DDA5-497C-86A7-E2940C71B7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B6F8CE17-8FFE-4EC6-B63D-991C4C2F36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4662DF9A-AF5F-4E65-8D72-8F8C1454E61E}"/>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6684ACBE-26CF-4556-9FBE-FB59D026E0E9}"/>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794C39A8-2A87-4763-9703-87FE1A50A06C}"/>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E803ACAC-91BA-4F3A-8EE1-5DCB86D9C423}"/>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EBBBD92C-3A74-42F8-A4E2-0C49A33C0108}"/>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a:extLst>
            <a:ext uri="{FF2B5EF4-FFF2-40B4-BE49-F238E27FC236}">
              <a16:creationId xmlns:a16="http://schemas.microsoft.com/office/drawing/2014/main" id="{99E3A6CE-73E1-46B4-9068-D385BBCDA4A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F446DCE5-503A-445F-B07C-23C0A06048CD}"/>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4A2ECE47-159B-4BC3-B1DD-156F914FFC03}"/>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C58E2AC1-2DF1-4704-87AC-C46DD87273EE}"/>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32B3A182-F5DA-499B-850A-7134BB51869C}"/>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21D03580-1C2F-4363-8352-F6A8D62B1806}"/>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68AA6F-9A84-4657-91CA-670ABB8FA4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6A988FA-1026-47DB-8802-4BCF4832D5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000A93C-9460-4169-9BFA-CABB9DE45C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7C5A3E0-61EE-4FBB-9007-115A5927AF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67630C3-9168-45ED-94FA-BFEBB964AF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137566</xdr:rowOff>
    </xdr:from>
    <xdr:to>
      <xdr:col>116</xdr:col>
      <xdr:colOff>114300</xdr:colOff>
      <xdr:row>59</xdr:row>
      <xdr:rowOff>67716</xdr:rowOff>
    </xdr:to>
    <xdr:sp macro="" textlink="">
      <xdr:nvSpPr>
        <xdr:cNvPr id="601" name="楕円 600">
          <a:extLst>
            <a:ext uri="{FF2B5EF4-FFF2-40B4-BE49-F238E27FC236}">
              <a16:creationId xmlns:a16="http://schemas.microsoft.com/office/drawing/2014/main" id="{20F370BD-CA19-4C81-9175-650E8E1FB3EA}"/>
            </a:ext>
          </a:extLst>
        </xdr:cNvPr>
        <xdr:cNvSpPr/>
      </xdr:nvSpPr>
      <xdr:spPr>
        <a:xfrm>
          <a:off x="22110700" y="100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160443</xdr:rowOff>
    </xdr:from>
    <xdr:ext cx="469744" cy="259045"/>
    <xdr:sp macro="" textlink="">
      <xdr:nvSpPr>
        <xdr:cNvPr id="602" name="【学校施設】&#10;一人当たり面積該当値テキスト">
          <a:extLst>
            <a:ext uri="{FF2B5EF4-FFF2-40B4-BE49-F238E27FC236}">
              <a16:creationId xmlns:a16="http://schemas.microsoft.com/office/drawing/2014/main" id="{D7275539-C1A7-4864-AEEF-15D70AC65BFC}"/>
            </a:ext>
          </a:extLst>
        </xdr:cNvPr>
        <xdr:cNvSpPr txBox="1"/>
      </xdr:nvSpPr>
      <xdr:spPr>
        <a:xfrm>
          <a:off x="22199600" y="99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67614</xdr:rowOff>
    </xdr:from>
    <xdr:to>
      <xdr:col>112</xdr:col>
      <xdr:colOff>38100</xdr:colOff>
      <xdr:row>58</xdr:row>
      <xdr:rowOff>169214</xdr:rowOff>
    </xdr:to>
    <xdr:sp macro="" textlink="">
      <xdr:nvSpPr>
        <xdr:cNvPr id="603" name="楕円 602">
          <a:extLst>
            <a:ext uri="{FF2B5EF4-FFF2-40B4-BE49-F238E27FC236}">
              <a16:creationId xmlns:a16="http://schemas.microsoft.com/office/drawing/2014/main" id="{53C1BBFD-9045-427A-91C0-A4C5AA547FE8}"/>
            </a:ext>
          </a:extLst>
        </xdr:cNvPr>
        <xdr:cNvSpPr/>
      </xdr:nvSpPr>
      <xdr:spPr>
        <a:xfrm>
          <a:off x="21272500" y="100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118414</xdr:rowOff>
    </xdr:from>
    <xdr:to>
      <xdr:col>116</xdr:col>
      <xdr:colOff>63500</xdr:colOff>
      <xdr:row>59</xdr:row>
      <xdr:rowOff>16916</xdr:rowOff>
    </xdr:to>
    <xdr:cxnSp macro="">
      <xdr:nvCxnSpPr>
        <xdr:cNvPr id="604" name="直線コネクタ 603">
          <a:extLst>
            <a:ext uri="{FF2B5EF4-FFF2-40B4-BE49-F238E27FC236}">
              <a16:creationId xmlns:a16="http://schemas.microsoft.com/office/drawing/2014/main" id="{5E4FC040-8B87-4F63-A684-2DB428F53794}"/>
            </a:ext>
          </a:extLst>
        </xdr:cNvPr>
        <xdr:cNvCxnSpPr/>
      </xdr:nvCxnSpPr>
      <xdr:spPr>
        <a:xfrm>
          <a:off x="21323300" y="1006251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83617</xdr:rowOff>
    </xdr:from>
    <xdr:to>
      <xdr:col>107</xdr:col>
      <xdr:colOff>101600</xdr:colOff>
      <xdr:row>59</xdr:row>
      <xdr:rowOff>13767</xdr:rowOff>
    </xdr:to>
    <xdr:sp macro="" textlink="">
      <xdr:nvSpPr>
        <xdr:cNvPr id="605" name="楕円 604">
          <a:extLst>
            <a:ext uri="{FF2B5EF4-FFF2-40B4-BE49-F238E27FC236}">
              <a16:creationId xmlns:a16="http://schemas.microsoft.com/office/drawing/2014/main" id="{9DC484D9-5040-4B07-AC67-3839BBBA5F05}"/>
            </a:ext>
          </a:extLst>
        </xdr:cNvPr>
        <xdr:cNvSpPr/>
      </xdr:nvSpPr>
      <xdr:spPr>
        <a:xfrm>
          <a:off x="20383500" y="100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118414</xdr:rowOff>
    </xdr:from>
    <xdr:to>
      <xdr:col>111</xdr:col>
      <xdr:colOff>177800</xdr:colOff>
      <xdr:row>58</xdr:row>
      <xdr:rowOff>134417</xdr:rowOff>
    </xdr:to>
    <xdr:cxnSp macro="">
      <xdr:nvCxnSpPr>
        <xdr:cNvPr id="606" name="直線コネクタ 605">
          <a:extLst>
            <a:ext uri="{FF2B5EF4-FFF2-40B4-BE49-F238E27FC236}">
              <a16:creationId xmlns:a16="http://schemas.microsoft.com/office/drawing/2014/main" id="{42E123FD-F553-4B72-BCBE-29455DFBB522}"/>
            </a:ext>
          </a:extLst>
        </xdr:cNvPr>
        <xdr:cNvCxnSpPr/>
      </xdr:nvCxnSpPr>
      <xdr:spPr>
        <a:xfrm flipV="1">
          <a:off x="20434300" y="1006251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95504</xdr:rowOff>
    </xdr:from>
    <xdr:to>
      <xdr:col>102</xdr:col>
      <xdr:colOff>165100</xdr:colOff>
      <xdr:row>59</xdr:row>
      <xdr:rowOff>25654</xdr:rowOff>
    </xdr:to>
    <xdr:sp macro="" textlink="">
      <xdr:nvSpPr>
        <xdr:cNvPr id="607" name="楕円 606">
          <a:extLst>
            <a:ext uri="{FF2B5EF4-FFF2-40B4-BE49-F238E27FC236}">
              <a16:creationId xmlns:a16="http://schemas.microsoft.com/office/drawing/2014/main" id="{F43092AD-4E7C-4A20-9593-5FCE589315BD}"/>
            </a:ext>
          </a:extLst>
        </xdr:cNvPr>
        <xdr:cNvSpPr/>
      </xdr:nvSpPr>
      <xdr:spPr>
        <a:xfrm>
          <a:off x="19494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134417</xdr:rowOff>
    </xdr:from>
    <xdr:to>
      <xdr:col>107</xdr:col>
      <xdr:colOff>50800</xdr:colOff>
      <xdr:row>58</xdr:row>
      <xdr:rowOff>146304</xdr:rowOff>
    </xdr:to>
    <xdr:cxnSp macro="">
      <xdr:nvCxnSpPr>
        <xdr:cNvPr id="608" name="直線コネクタ 607">
          <a:extLst>
            <a:ext uri="{FF2B5EF4-FFF2-40B4-BE49-F238E27FC236}">
              <a16:creationId xmlns:a16="http://schemas.microsoft.com/office/drawing/2014/main" id="{2B983FA5-C89D-4AD2-A283-5404629572C3}"/>
            </a:ext>
          </a:extLst>
        </xdr:cNvPr>
        <xdr:cNvCxnSpPr/>
      </xdr:nvCxnSpPr>
      <xdr:spPr>
        <a:xfrm flipV="1">
          <a:off x="19545300" y="1007851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111963</xdr:rowOff>
    </xdr:from>
    <xdr:to>
      <xdr:col>98</xdr:col>
      <xdr:colOff>38100</xdr:colOff>
      <xdr:row>59</xdr:row>
      <xdr:rowOff>42113</xdr:rowOff>
    </xdr:to>
    <xdr:sp macro="" textlink="">
      <xdr:nvSpPr>
        <xdr:cNvPr id="609" name="楕円 608">
          <a:extLst>
            <a:ext uri="{FF2B5EF4-FFF2-40B4-BE49-F238E27FC236}">
              <a16:creationId xmlns:a16="http://schemas.microsoft.com/office/drawing/2014/main" id="{1A7892DC-76AD-42D9-AAEE-BBB1C126CFB2}"/>
            </a:ext>
          </a:extLst>
        </xdr:cNvPr>
        <xdr:cNvSpPr/>
      </xdr:nvSpPr>
      <xdr:spPr>
        <a:xfrm>
          <a:off x="18605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146304</xdr:rowOff>
    </xdr:from>
    <xdr:to>
      <xdr:col>102</xdr:col>
      <xdr:colOff>114300</xdr:colOff>
      <xdr:row>58</xdr:row>
      <xdr:rowOff>162763</xdr:rowOff>
    </xdr:to>
    <xdr:cxnSp macro="">
      <xdr:nvCxnSpPr>
        <xdr:cNvPr id="610" name="直線コネクタ 609">
          <a:extLst>
            <a:ext uri="{FF2B5EF4-FFF2-40B4-BE49-F238E27FC236}">
              <a16:creationId xmlns:a16="http://schemas.microsoft.com/office/drawing/2014/main" id="{F9AC23EE-C435-44B5-B62C-349BC5F03D9D}"/>
            </a:ext>
          </a:extLst>
        </xdr:cNvPr>
        <xdr:cNvCxnSpPr/>
      </xdr:nvCxnSpPr>
      <xdr:spPr>
        <a:xfrm flipV="1">
          <a:off x="18656300" y="1009040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a:extLst>
            <a:ext uri="{FF2B5EF4-FFF2-40B4-BE49-F238E27FC236}">
              <a16:creationId xmlns:a16="http://schemas.microsoft.com/office/drawing/2014/main" id="{45177C1B-FC50-4CD9-A0E3-3949BFAD6D14}"/>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a:extLst>
            <a:ext uri="{FF2B5EF4-FFF2-40B4-BE49-F238E27FC236}">
              <a16:creationId xmlns:a16="http://schemas.microsoft.com/office/drawing/2014/main" id="{BECB97A5-16DD-4845-8CF6-E129EF027DB9}"/>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a:extLst>
            <a:ext uri="{FF2B5EF4-FFF2-40B4-BE49-F238E27FC236}">
              <a16:creationId xmlns:a16="http://schemas.microsoft.com/office/drawing/2014/main" id="{142825D9-8F2B-42EB-8E3C-278C161CA8DC}"/>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a:extLst>
            <a:ext uri="{FF2B5EF4-FFF2-40B4-BE49-F238E27FC236}">
              <a16:creationId xmlns:a16="http://schemas.microsoft.com/office/drawing/2014/main" id="{8372BE85-9B9E-46EC-B325-A1782402BD58}"/>
            </a:ext>
          </a:extLst>
        </xdr:cNvPr>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14291</xdr:rowOff>
    </xdr:from>
    <xdr:ext cx="469744" cy="259045"/>
    <xdr:sp macro="" textlink="">
      <xdr:nvSpPr>
        <xdr:cNvPr id="615" name="n_1mainValue【学校施設】&#10;一人当たり面積">
          <a:extLst>
            <a:ext uri="{FF2B5EF4-FFF2-40B4-BE49-F238E27FC236}">
              <a16:creationId xmlns:a16="http://schemas.microsoft.com/office/drawing/2014/main" id="{2B0FAB2C-8C8F-4E3D-A60E-6C60677882AF}"/>
            </a:ext>
          </a:extLst>
        </xdr:cNvPr>
        <xdr:cNvSpPr txBox="1"/>
      </xdr:nvSpPr>
      <xdr:spPr>
        <a:xfrm>
          <a:off x="21075727" y="97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30294</xdr:rowOff>
    </xdr:from>
    <xdr:ext cx="469744" cy="259045"/>
    <xdr:sp macro="" textlink="">
      <xdr:nvSpPr>
        <xdr:cNvPr id="616" name="n_2mainValue【学校施設】&#10;一人当たり面積">
          <a:extLst>
            <a:ext uri="{FF2B5EF4-FFF2-40B4-BE49-F238E27FC236}">
              <a16:creationId xmlns:a16="http://schemas.microsoft.com/office/drawing/2014/main" id="{F6DAF3D2-4A49-445D-89EE-A691A3214E2C}"/>
            </a:ext>
          </a:extLst>
        </xdr:cNvPr>
        <xdr:cNvSpPr txBox="1"/>
      </xdr:nvSpPr>
      <xdr:spPr>
        <a:xfrm>
          <a:off x="20199427" y="980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42181</xdr:rowOff>
    </xdr:from>
    <xdr:ext cx="469744" cy="259045"/>
    <xdr:sp macro="" textlink="">
      <xdr:nvSpPr>
        <xdr:cNvPr id="617" name="n_3mainValue【学校施設】&#10;一人当たり面積">
          <a:extLst>
            <a:ext uri="{FF2B5EF4-FFF2-40B4-BE49-F238E27FC236}">
              <a16:creationId xmlns:a16="http://schemas.microsoft.com/office/drawing/2014/main" id="{6FCFC196-A36A-45C1-804F-CA4932AA41F0}"/>
            </a:ext>
          </a:extLst>
        </xdr:cNvPr>
        <xdr:cNvSpPr txBox="1"/>
      </xdr:nvSpPr>
      <xdr:spPr>
        <a:xfrm>
          <a:off x="193104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58640</xdr:rowOff>
    </xdr:from>
    <xdr:ext cx="469744" cy="259045"/>
    <xdr:sp macro="" textlink="">
      <xdr:nvSpPr>
        <xdr:cNvPr id="618" name="n_4mainValue【学校施設】&#10;一人当たり面積">
          <a:extLst>
            <a:ext uri="{FF2B5EF4-FFF2-40B4-BE49-F238E27FC236}">
              <a16:creationId xmlns:a16="http://schemas.microsoft.com/office/drawing/2014/main" id="{91D27A3C-4424-436B-A31D-7CF02290150A}"/>
            </a:ext>
          </a:extLst>
        </xdr:cNvPr>
        <xdr:cNvSpPr txBox="1"/>
      </xdr:nvSpPr>
      <xdr:spPr>
        <a:xfrm>
          <a:off x="18421427" y="98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B2B01515-075D-4237-80F1-3E11B06C27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B4FF5676-E537-442C-9E6F-A8015637F6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2ECB780A-01E4-4B32-A37E-E15BDC2E19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DEA634CC-F845-4122-A91C-405AA1BD76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5DB05E8C-01B6-495A-89C2-24B2C3B6D4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8E7CB063-4B8F-4E73-993B-5BBE2CA8AA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71EC7FAC-B6D9-4105-9B0E-B6E541D84C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754D56CB-EBB2-4F23-96CE-87C20ED471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3C03A4B6-8A23-4FAF-8EF5-62E54C7FEC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C96597BC-DCC7-4281-81F7-FD1995028D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7E8CF505-4EFE-42CD-A330-6F8030F373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BA4D0B49-5271-4A37-9D6C-DD3171C56B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58790F4E-B59A-4167-A882-AD7778958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48CAB9D2-ACE3-4A69-B563-269F916B8B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D1611375-499A-46AC-B9DA-97C98FC105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FDCC6D71-2719-41F0-A411-4B34347D63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C625EF51-2793-4ACD-A634-BFF4A1F045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C33EFCEF-086B-4A5A-9F7C-0159F3C136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91A19414-764A-45D5-A37B-41372A7720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E841ED0C-73EE-46F2-B5FB-BEE689D5C9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B33FA2BD-4B21-4B18-BC58-FEB3295FF8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1CCD6B6-80D7-4CBE-B91D-2E8098E071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39A0551C-C05A-403D-84CD-7FE38CBB2F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B0828534-922C-492C-B0FC-CA5F489D8E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49AC714-DCD3-409E-9309-8230877B59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46611DF5-A2B3-480E-A39E-C0534180D4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9C42772C-2C46-42F2-95F9-1A876A1B15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F811E43B-B394-4377-A195-55FD501E22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10081F57-1FD3-4C21-A231-D59F51C7832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460034E1-6654-4AD2-8629-7577FCED41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854AAC4-2548-4AA7-A896-7A9C5D38976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CF58C724-141B-4F92-947E-D80FB1972E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CF46213E-722F-48E4-829E-C01EF439CD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C29E0E8E-AD1B-40D8-9068-AE0AD731BC6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67CA248C-7006-4745-8CEB-6A7D2039B67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B54DA61-C01A-42BA-99E4-ADA4A3419A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4F46270E-DDC8-405D-B702-BF14AF4EEFB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EC61C5A7-D9E0-408E-8D0C-D1E47FFA13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3818D5CD-1EB6-479B-8E66-90AB253E267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6CE477F0-2822-4FCD-A2D5-1BE1D4CB9E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AEF356C9-CA67-4E4A-AB7E-80478165E843}"/>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E96C5636-6280-4A9B-97ED-ECC456F7F54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72B9C351-B832-4AA8-9165-632028B2E25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a:extLst>
            <a:ext uri="{FF2B5EF4-FFF2-40B4-BE49-F238E27FC236}">
              <a16:creationId xmlns:a16="http://schemas.microsoft.com/office/drawing/2014/main" id="{86C73BB5-312F-4026-A1B4-8E0CEE4AECB8}"/>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a:extLst>
            <a:ext uri="{FF2B5EF4-FFF2-40B4-BE49-F238E27FC236}">
              <a16:creationId xmlns:a16="http://schemas.microsoft.com/office/drawing/2014/main" id="{599E5223-C412-41EA-8C96-231AFCBDC125}"/>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4" name="【公民館】&#10;有形固定資産減価償却率平均値テキスト">
          <a:extLst>
            <a:ext uri="{FF2B5EF4-FFF2-40B4-BE49-F238E27FC236}">
              <a16:creationId xmlns:a16="http://schemas.microsoft.com/office/drawing/2014/main" id="{8C91A3B6-031C-46F8-8739-BE620FD21244}"/>
            </a:ext>
          </a:extLst>
        </xdr:cNvPr>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a:extLst>
            <a:ext uri="{FF2B5EF4-FFF2-40B4-BE49-F238E27FC236}">
              <a16:creationId xmlns:a16="http://schemas.microsoft.com/office/drawing/2014/main" id="{3C62C78E-F66A-4501-9B16-6FD653D82BF8}"/>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AADF40F3-A5D8-4C1F-83D2-4D5917BAA993}"/>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a:extLst>
            <a:ext uri="{FF2B5EF4-FFF2-40B4-BE49-F238E27FC236}">
              <a16:creationId xmlns:a16="http://schemas.microsoft.com/office/drawing/2014/main" id="{A35841E0-AC2A-4552-B08D-5AB225A55A62}"/>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a:extLst>
            <a:ext uri="{FF2B5EF4-FFF2-40B4-BE49-F238E27FC236}">
              <a16:creationId xmlns:a16="http://schemas.microsoft.com/office/drawing/2014/main" id="{CF829A74-39BE-42B8-99D5-F49B5E821D9A}"/>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a:extLst>
            <a:ext uri="{FF2B5EF4-FFF2-40B4-BE49-F238E27FC236}">
              <a16:creationId xmlns:a16="http://schemas.microsoft.com/office/drawing/2014/main" id="{64A7C9BC-6704-4211-A476-52215DFBBE4D}"/>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3E8F7115-7504-47CC-9E1A-3817C057F2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1525B4D-9C25-4C28-BD08-575152B061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617975B-9361-49E9-8F2E-D0C80641B7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924BC93-2BC6-4B6F-85A0-727E130327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E807FE5-44C6-4B45-A7AD-C9868DE007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675" name="楕円 674">
          <a:extLst>
            <a:ext uri="{FF2B5EF4-FFF2-40B4-BE49-F238E27FC236}">
              <a16:creationId xmlns:a16="http://schemas.microsoft.com/office/drawing/2014/main" id="{F4C609AF-D728-4AAA-BDE5-5A08F3FD3886}"/>
            </a:ext>
          </a:extLst>
        </xdr:cNvPr>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145432</xdr:rowOff>
    </xdr:from>
    <xdr:ext cx="405111" cy="259045"/>
    <xdr:sp macro="" textlink="">
      <xdr:nvSpPr>
        <xdr:cNvPr id="676" name="【公民館】&#10;有形固定資産減価償却率該当値テキスト">
          <a:extLst>
            <a:ext uri="{FF2B5EF4-FFF2-40B4-BE49-F238E27FC236}">
              <a16:creationId xmlns:a16="http://schemas.microsoft.com/office/drawing/2014/main" id="{3C3B5114-5643-4231-B44D-E23AAFF5D6A6}"/>
            </a:ext>
          </a:extLst>
        </xdr:cNvPr>
        <xdr:cNvSpPr txBox="1"/>
      </xdr:nvSpPr>
      <xdr:spPr>
        <a:xfrm>
          <a:off x="16357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677" name="楕円 676">
          <a:extLst>
            <a:ext uri="{FF2B5EF4-FFF2-40B4-BE49-F238E27FC236}">
              <a16:creationId xmlns:a16="http://schemas.microsoft.com/office/drawing/2014/main" id="{A9A18CDF-6CBE-4CE1-BCF8-958764FFDC8B}"/>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1905</xdr:rowOff>
    </xdr:to>
    <xdr:cxnSp macro="">
      <xdr:nvCxnSpPr>
        <xdr:cNvPr id="678" name="直線コネクタ 677">
          <a:extLst>
            <a:ext uri="{FF2B5EF4-FFF2-40B4-BE49-F238E27FC236}">
              <a16:creationId xmlns:a16="http://schemas.microsoft.com/office/drawing/2014/main" id="{4A19E393-4F89-48E5-B272-90BC47DBBE2C}"/>
            </a:ext>
          </a:extLst>
        </xdr:cNvPr>
        <xdr:cNvCxnSpPr/>
      </xdr:nvCxnSpPr>
      <xdr:spPr>
        <a:xfrm>
          <a:off x="15481300" y="178136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679" name="楕円 678">
          <a:extLst>
            <a:ext uri="{FF2B5EF4-FFF2-40B4-BE49-F238E27FC236}">
              <a16:creationId xmlns:a16="http://schemas.microsoft.com/office/drawing/2014/main" id="{A8B767E2-3241-4563-823B-8B925D0A59E6}"/>
            </a:ext>
          </a:extLst>
        </xdr:cNvPr>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154305</xdr:rowOff>
    </xdr:to>
    <xdr:cxnSp macro="">
      <xdr:nvCxnSpPr>
        <xdr:cNvPr id="680" name="直線コネクタ 679">
          <a:extLst>
            <a:ext uri="{FF2B5EF4-FFF2-40B4-BE49-F238E27FC236}">
              <a16:creationId xmlns:a16="http://schemas.microsoft.com/office/drawing/2014/main" id="{CCCA330F-27A9-423E-8479-62DD5AA535FD}"/>
            </a:ext>
          </a:extLst>
        </xdr:cNvPr>
        <xdr:cNvCxnSpPr/>
      </xdr:nvCxnSpPr>
      <xdr:spPr>
        <a:xfrm>
          <a:off x="14592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81" name="楕円 680">
          <a:extLst>
            <a:ext uri="{FF2B5EF4-FFF2-40B4-BE49-F238E27FC236}">
              <a16:creationId xmlns:a16="http://schemas.microsoft.com/office/drawing/2014/main" id="{DB58E062-C950-4695-88D6-DE1C19779678}"/>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104</xdr:row>
      <xdr:rowOff>30480</xdr:rowOff>
    </xdr:to>
    <xdr:cxnSp macro="">
      <xdr:nvCxnSpPr>
        <xdr:cNvPr id="682" name="直線コネクタ 681">
          <a:extLst>
            <a:ext uri="{FF2B5EF4-FFF2-40B4-BE49-F238E27FC236}">
              <a16:creationId xmlns:a16="http://schemas.microsoft.com/office/drawing/2014/main" id="{2D379336-C61B-4FFF-B113-320BA6D1E75C}"/>
            </a:ext>
          </a:extLst>
        </xdr:cNvPr>
        <xdr:cNvCxnSpPr/>
      </xdr:nvCxnSpPr>
      <xdr:spPr>
        <a:xfrm flipV="1">
          <a:off x="13703300" y="17777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83" name="楕円 682">
          <a:extLst>
            <a:ext uri="{FF2B5EF4-FFF2-40B4-BE49-F238E27FC236}">
              <a16:creationId xmlns:a16="http://schemas.microsoft.com/office/drawing/2014/main" id="{D2B521EB-BE4C-4857-966B-F7346A504010}"/>
            </a:ext>
          </a:extLst>
        </xdr:cNvPr>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30480</xdr:rowOff>
    </xdr:to>
    <xdr:cxnSp macro="">
      <xdr:nvCxnSpPr>
        <xdr:cNvPr id="684" name="直線コネクタ 683">
          <a:extLst>
            <a:ext uri="{FF2B5EF4-FFF2-40B4-BE49-F238E27FC236}">
              <a16:creationId xmlns:a16="http://schemas.microsoft.com/office/drawing/2014/main" id="{9A8CBE90-CD96-4386-9434-B63ECF9B8F47}"/>
            </a:ext>
          </a:extLst>
        </xdr:cNvPr>
        <xdr:cNvCxnSpPr/>
      </xdr:nvCxnSpPr>
      <xdr:spPr>
        <a:xfrm>
          <a:off x="12814300" y="1782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5" name="n_1aveValue【公民館】&#10;有形固定資産減価償却率">
          <a:extLst>
            <a:ext uri="{FF2B5EF4-FFF2-40B4-BE49-F238E27FC236}">
              <a16:creationId xmlns:a16="http://schemas.microsoft.com/office/drawing/2014/main" id="{02397A43-FEB9-4F08-B708-07B77F1EFAA6}"/>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6" name="n_2aveValue【公民館】&#10;有形固定資産減価償却率">
          <a:extLst>
            <a:ext uri="{FF2B5EF4-FFF2-40B4-BE49-F238E27FC236}">
              <a16:creationId xmlns:a16="http://schemas.microsoft.com/office/drawing/2014/main" id="{3B0CB9F8-3D09-4B23-8893-8C92BB628FC0}"/>
            </a:ext>
          </a:extLst>
        </xdr:cNvPr>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7" name="n_3aveValue【公民館】&#10;有形固定資産減価償却率">
          <a:extLst>
            <a:ext uri="{FF2B5EF4-FFF2-40B4-BE49-F238E27FC236}">
              <a16:creationId xmlns:a16="http://schemas.microsoft.com/office/drawing/2014/main" id="{3C94E393-9379-48FA-84D0-8C499BEFFCB6}"/>
            </a:ext>
          </a:extLst>
        </xdr:cNvPr>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8" name="n_4aveValue【公民館】&#10;有形固定資産減価償却率">
          <a:extLst>
            <a:ext uri="{FF2B5EF4-FFF2-40B4-BE49-F238E27FC236}">
              <a16:creationId xmlns:a16="http://schemas.microsoft.com/office/drawing/2014/main" id="{28D37B3A-FF1C-46D3-B9DD-EB82DFED8CE8}"/>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689" name="n_1mainValue【公民館】&#10;有形固定資産減価償却率">
          <a:extLst>
            <a:ext uri="{FF2B5EF4-FFF2-40B4-BE49-F238E27FC236}">
              <a16:creationId xmlns:a16="http://schemas.microsoft.com/office/drawing/2014/main" id="{20B05106-A426-49D3-8C01-1CF2B4299AEA}"/>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690" name="n_2mainValue【公民館】&#10;有形固定資産減価償却率">
          <a:extLst>
            <a:ext uri="{FF2B5EF4-FFF2-40B4-BE49-F238E27FC236}">
              <a16:creationId xmlns:a16="http://schemas.microsoft.com/office/drawing/2014/main" id="{807257B6-931A-4869-92C6-F293AAE725BF}"/>
            </a:ext>
          </a:extLst>
        </xdr:cNvPr>
        <xdr:cNvSpPr txBox="1"/>
      </xdr:nvSpPr>
      <xdr:spPr>
        <a:xfrm>
          <a:off x="14389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691" name="n_3mainValue【公民館】&#10;有形固定資産減価償却率">
          <a:extLst>
            <a:ext uri="{FF2B5EF4-FFF2-40B4-BE49-F238E27FC236}">
              <a16:creationId xmlns:a16="http://schemas.microsoft.com/office/drawing/2014/main" id="{67EF1AD6-1884-4866-81BC-1F9A5B880FF8}"/>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692" name="n_4mainValue【公民館】&#10;有形固定資産減価償却率">
          <a:extLst>
            <a:ext uri="{FF2B5EF4-FFF2-40B4-BE49-F238E27FC236}">
              <a16:creationId xmlns:a16="http://schemas.microsoft.com/office/drawing/2014/main" id="{C44C3934-09DE-475A-B3CF-9044DC0564C8}"/>
            </a:ext>
          </a:extLst>
        </xdr:cNvPr>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2D91A77A-CBDF-4289-86E5-0CA67BDDE0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C01D2B-0060-4B81-875E-F89E75D33B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9B82A393-F352-4B2B-B41C-A091FC1A65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7366C2CA-AB0C-478D-8D99-5B03B7FD40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B906D932-9144-4007-AE20-FD440BA58B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84028B76-4FF4-4B7F-95FB-7AA109F619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662A0A7-7393-45EE-9C89-791B93DDF8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D7B96671-1E60-4AFF-BEC6-E37C9E8626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EAE9583B-B084-451A-9621-47C913D89D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63C328DF-96F4-4AF0-AAE5-780B783C56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8E009F0C-0B94-4FC0-AC48-FFAE3D1C8D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ECA8187B-253F-4DF3-8C80-6E5BD48DD2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4E6B288D-88AE-4C21-9136-6C1EE583494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FCC9E923-C5E1-4327-8D56-8ECD7E7C243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4B733666-1525-4CF9-B4FA-B9A84B456E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FACB4B95-60BF-4F96-A4CF-1A3035D5298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59F034D4-DD80-46D9-8197-745C8977C6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CA49FC4-137B-4E89-B6B4-37D79CDA72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7D6B33B-EB61-422D-A9F8-4B18CEB6245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F71DABF0-9C12-4CB8-AD52-69EA3947D46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9CDF2FDB-8B16-4ADA-AD1A-71DABE898B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62CE8AC5-2D1F-4B3D-8410-E43B77EAB8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76927A2-E9C7-4B86-9FF2-75FD406020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A361AB8E-EB0B-4B91-84F0-0D9219368A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A7CC91D1-4195-4536-AB1E-63A9843119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a:extLst>
            <a:ext uri="{FF2B5EF4-FFF2-40B4-BE49-F238E27FC236}">
              <a16:creationId xmlns:a16="http://schemas.microsoft.com/office/drawing/2014/main" id="{B34930B4-1422-4DE7-93EA-BDB82766347E}"/>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a:extLst>
            <a:ext uri="{FF2B5EF4-FFF2-40B4-BE49-F238E27FC236}">
              <a16:creationId xmlns:a16="http://schemas.microsoft.com/office/drawing/2014/main" id="{C3270D63-4AC5-4801-8A21-CF3B1CC89291}"/>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a:extLst>
            <a:ext uri="{FF2B5EF4-FFF2-40B4-BE49-F238E27FC236}">
              <a16:creationId xmlns:a16="http://schemas.microsoft.com/office/drawing/2014/main" id="{EC6E50DF-79D2-42EF-8074-FF1A40AF9A89}"/>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a:extLst>
            <a:ext uri="{FF2B5EF4-FFF2-40B4-BE49-F238E27FC236}">
              <a16:creationId xmlns:a16="http://schemas.microsoft.com/office/drawing/2014/main" id="{2FCA3308-42CA-4D9F-8783-E52C83FBEF3A}"/>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a:extLst>
            <a:ext uri="{FF2B5EF4-FFF2-40B4-BE49-F238E27FC236}">
              <a16:creationId xmlns:a16="http://schemas.microsoft.com/office/drawing/2014/main" id="{E646B9CF-DF07-4DAD-979B-D0892105AC72}"/>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a:extLst>
            <a:ext uri="{FF2B5EF4-FFF2-40B4-BE49-F238E27FC236}">
              <a16:creationId xmlns:a16="http://schemas.microsoft.com/office/drawing/2014/main" id="{EE399301-0A1D-4697-9382-CC88B73945C6}"/>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a:extLst>
            <a:ext uri="{FF2B5EF4-FFF2-40B4-BE49-F238E27FC236}">
              <a16:creationId xmlns:a16="http://schemas.microsoft.com/office/drawing/2014/main" id="{FFA1E48B-B6C9-40F3-A93F-0F7391F5E47A}"/>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a:extLst>
            <a:ext uri="{FF2B5EF4-FFF2-40B4-BE49-F238E27FC236}">
              <a16:creationId xmlns:a16="http://schemas.microsoft.com/office/drawing/2014/main" id="{9B574C3D-1135-4358-B86E-92543AE12F2B}"/>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a:extLst>
            <a:ext uri="{FF2B5EF4-FFF2-40B4-BE49-F238E27FC236}">
              <a16:creationId xmlns:a16="http://schemas.microsoft.com/office/drawing/2014/main" id="{BE83977C-AD99-4EDC-A06F-6DF4FB861AFA}"/>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a:extLst>
            <a:ext uri="{FF2B5EF4-FFF2-40B4-BE49-F238E27FC236}">
              <a16:creationId xmlns:a16="http://schemas.microsoft.com/office/drawing/2014/main" id="{3A53B92F-558C-4CAC-A4E0-0A7F0574D887}"/>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a:extLst>
            <a:ext uri="{FF2B5EF4-FFF2-40B4-BE49-F238E27FC236}">
              <a16:creationId xmlns:a16="http://schemas.microsoft.com/office/drawing/2014/main" id="{3F593C80-1447-497B-8D15-C3DA5ABD0326}"/>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1587428-0501-4E02-9ED9-2F2834535F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9AC9549-B395-4B87-B795-D121F46D3E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4B0780D-121B-4AB4-B1BB-D4BF1F3F07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2BC2AE3-ACC6-457E-86EB-3B4638BE89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CF243C9-8FEC-4E8E-9253-73D78B2557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734" name="楕円 733">
          <a:extLst>
            <a:ext uri="{FF2B5EF4-FFF2-40B4-BE49-F238E27FC236}">
              <a16:creationId xmlns:a16="http://schemas.microsoft.com/office/drawing/2014/main" id="{67787E26-1717-4D95-BB2F-053F940D3046}"/>
            </a:ext>
          </a:extLst>
        </xdr:cNvPr>
        <xdr:cNvSpPr/>
      </xdr:nvSpPr>
      <xdr:spPr>
        <a:xfrm>
          <a:off x="22110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735" name="【公民館】&#10;一人当たり面積該当値テキスト">
          <a:extLst>
            <a:ext uri="{FF2B5EF4-FFF2-40B4-BE49-F238E27FC236}">
              <a16:creationId xmlns:a16="http://schemas.microsoft.com/office/drawing/2014/main" id="{E823AA2D-095A-42BB-AB81-0C5A6E52F480}"/>
            </a:ext>
          </a:extLst>
        </xdr:cNvPr>
        <xdr:cNvSpPr txBox="1"/>
      </xdr:nvSpPr>
      <xdr:spPr>
        <a:xfrm>
          <a:off x="22199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105411</xdr:rowOff>
    </xdr:from>
    <xdr:to>
      <xdr:col>112</xdr:col>
      <xdr:colOff>38100</xdr:colOff>
      <xdr:row>102</xdr:row>
      <xdr:rowOff>35561</xdr:rowOff>
    </xdr:to>
    <xdr:sp macro="" textlink="">
      <xdr:nvSpPr>
        <xdr:cNvPr id="736" name="楕円 735">
          <a:extLst>
            <a:ext uri="{FF2B5EF4-FFF2-40B4-BE49-F238E27FC236}">
              <a16:creationId xmlns:a16="http://schemas.microsoft.com/office/drawing/2014/main" id="{866DF8A0-316E-4EC0-938F-C89FA7066BD2}"/>
            </a:ext>
          </a:extLst>
        </xdr:cNvPr>
        <xdr:cNvSpPr/>
      </xdr:nvSpPr>
      <xdr:spPr>
        <a:xfrm>
          <a:off x="2127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156211</xdr:rowOff>
    </xdr:to>
    <xdr:cxnSp macro="">
      <xdr:nvCxnSpPr>
        <xdr:cNvPr id="737" name="直線コネクタ 736">
          <a:extLst>
            <a:ext uri="{FF2B5EF4-FFF2-40B4-BE49-F238E27FC236}">
              <a16:creationId xmlns:a16="http://schemas.microsoft.com/office/drawing/2014/main" id="{F072718C-BD0F-489C-A025-1C2DC4E33ED8}"/>
            </a:ext>
          </a:extLst>
        </xdr:cNvPr>
        <xdr:cNvCxnSpPr/>
      </xdr:nvCxnSpPr>
      <xdr:spPr>
        <a:xfrm flipV="1">
          <a:off x="21323300" y="17449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738" name="楕円 737">
          <a:extLst>
            <a:ext uri="{FF2B5EF4-FFF2-40B4-BE49-F238E27FC236}">
              <a16:creationId xmlns:a16="http://schemas.microsoft.com/office/drawing/2014/main" id="{B2F48430-131B-4A19-8DAB-7DC90C67BD6D}"/>
            </a:ext>
          </a:extLst>
        </xdr:cNvPr>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156211</xdr:rowOff>
    </xdr:from>
    <xdr:to>
      <xdr:col>111</xdr:col>
      <xdr:colOff>177800</xdr:colOff>
      <xdr:row>102</xdr:row>
      <xdr:rowOff>7620</xdr:rowOff>
    </xdr:to>
    <xdr:cxnSp macro="">
      <xdr:nvCxnSpPr>
        <xdr:cNvPr id="739" name="直線コネクタ 738">
          <a:extLst>
            <a:ext uri="{FF2B5EF4-FFF2-40B4-BE49-F238E27FC236}">
              <a16:creationId xmlns:a16="http://schemas.microsoft.com/office/drawing/2014/main" id="{D2419BB9-7DDA-4F74-BB28-0CDB6CD08328}"/>
            </a:ext>
          </a:extLst>
        </xdr:cNvPr>
        <xdr:cNvCxnSpPr/>
      </xdr:nvCxnSpPr>
      <xdr:spPr>
        <a:xfrm flipV="1">
          <a:off x="20434300" y="17472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144599</xdr:rowOff>
    </xdr:from>
    <xdr:to>
      <xdr:col>102</xdr:col>
      <xdr:colOff>165100</xdr:colOff>
      <xdr:row>102</xdr:row>
      <xdr:rowOff>74749</xdr:rowOff>
    </xdr:to>
    <xdr:sp macro="" textlink="">
      <xdr:nvSpPr>
        <xdr:cNvPr id="740" name="楕円 739">
          <a:extLst>
            <a:ext uri="{FF2B5EF4-FFF2-40B4-BE49-F238E27FC236}">
              <a16:creationId xmlns:a16="http://schemas.microsoft.com/office/drawing/2014/main" id="{420C712A-26C9-46D0-9475-79FC8881FF8B}"/>
            </a:ext>
          </a:extLst>
        </xdr:cNvPr>
        <xdr:cNvSpPr/>
      </xdr:nvSpPr>
      <xdr:spPr>
        <a:xfrm>
          <a:off x="19494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23949</xdr:rowOff>
    </xdr:to>
    <xdr:cxnSp macro="">
      <xdr:nvCxnSpPr>
        <xdr:cNvPr id="741" name="直線コネクタ 740">
          <a:extLst>
            <a:ext uri="{FF2B5EF4-FFF2-40B4-BE49-F238E27FC236}">
              <a16:creationId xmlns:a16="http://schemas.microsoft.com/office/drawing/2014/main" id="{EB56858F-542C-48BD-96DF-330A0B72BEB3}"/>
            </a:ext>
          </a:extLst>
        </xdr:cNvPr>
        <xdr:cNvCxnSpPr/>
      </xdr:nvCxnSpPr>
      <xdr:spPr>
        <a:xfrm flipV="1">
          <a:off x="19545300" y="174955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167458</xdr:rowOff>
    </xdr:from>
    <xdr:to>
      <xdr:col>98</xdr:col>
      <xdr:colOff>38100</xdr:colOff>
      <xdr:row>102</xdr:row>
      <xdr:rowOff>97608</xdr:rowOff>
    </xdr:to>
    <xdr:sp macro="" textlink="">
      <xdr:nvSpPr>
        <xdr:cNvPr id="742" name="楕円 741">
          <a:extLst>
            <a:ext uri="{FF2B5EF4-FFF2-40B4-BE49-F238E27FC236}">
              <a16:creationId xmlns:a16="http://schemas.microsoft.com/office/drawing/2014/main" id="{60706A8D-4E1B-48CB-B1E2-8A44AE60C104}"/>
            </a:ext>
          </a:extLst>
        </xdr:cNvPr>
        <xdr:cNvSpPr/>
      </xdr:nvSpPr>
      <xdr:spPr>
        <a:xfrm>
          <a:off x="18605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23949</xdr:rowOff>
    </xdr:from>
    <xdr:to>
      <xdr:col>102</xdr:col>
      <xdr:colOff>114300</xdr:colOff>
      <xdr:row>102</xdr:row>
      <xdr:rowOff>46808</xdr:rowOff>
    </xdr:to>
    <xdr:cxnSp macro="">
      <xdr:nvCxnSpPr>
        <xdr:cNvPr id="743" name="直線コネクタ 742">
          <a:extLst>
            <a:ext uri="{FF2B5EF4-FFF2-40B4-BE49-F238E27FC236}">
              <a16:creationId xmlns:a16="http://schemas.microsoft.com/office/drawing/2014/main" id="{66F3E0A0-ED37-4BA6-ACAA-53F354B7B33A}"/>
            </a:ext>
          </a:extLst>
        </xdr:cNvPr>
        <xdr:cNvCxnSpPr/>
      </xdr:nvCxnSpPr>
      <xdr:spPr>
        <a:xfrm flipV="1">
          <a:off x="18656300" y="175118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4" name="n_1aveValue【公民館】&#10;一人当たり面積">
          <a:extLst>
            <a:ext uri="{FF2B5EF4-FFF2-40B4-BE49-F238E27FC236}">
              <a16:creationId xmlns:a16="http://schemas.microsoft.com/office/drawing/2014/main" id="{5F4CD28F-2677-4C9C-9938-6E538026FDB2}"/>
            </a:ext>
          </a:extLst>
        </xdr:cNvPr>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5" name="n_2aveValue【公民館】&#10;一人当たり面積">
          <a:extLst>
            <a:ext uri="{FF2B5EF4-FFF2-40B4-BE49-F238E27FC236}">
              <a16:creationId xmlns:a16="http://schemas.microsoft.com/office/drawing/2014/main" id="{A53E81F2-55AE-459F-8343-84F87B16C280}"/>
            </a:ext>
          </a:extLst>
        </xdr:cNvPr>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78939</xdr:rowOff>
    </xdr:from>
    <xdr:ext cx="469744" cy="259045"/>
    <xdr:sp macro="" textlink="">
      <xdr:nvSpPr>
        <xdr:cNvPr id="746" name="n_3aveValue【公民館】&#10;一人当たり面積">
          <a:extLst>
            <a:ext uri="{FF2B5EF4-FFF2-40B4-BE49-F238E27FC236}">
              <a16:creationId xmlns:a16="http://schemas.microsoft.com/office/drawing/2014/main" id="{62B9F757-9109-413B-AC9A-5ED771700ABF}"/>
            </a:ext>
          </a:extLst>
        </xdr:cNvPr>
        <xdr:cNvSpPr txBox="1"/>
      </xdr:nvSpPr>
      <xdr:spPr>
        <a:xfrm>
          <a:off x="19310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7" name="n_4aveValue【公民館】&#10;一人当たり面積">
          <a:extLst>
            <a:ext uri="{FF2B5EF4-FFF2-40B4-BE49-F238E27FC236}">
              <a16:creationId xmlns:a16="http://schemas.microsoft.com/office/drawing/2014/main" id="{21E5DA59-302B-4F62-B8A1-4C30B0CDA792}"/>
            </a:ext>
          </a:extLst>
        </xdr:cNvPr>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52088</xdr:rowOff>
    </xdr:from>
    <xdr:ext cx="469744" cy="259045"/>
    <xdr:sp macro="" textlink="">
      <xdr:nvSpPr>
        <xdr:cNvPr id="748" name="n_1mainValue【公民館】&#10;一人当たり面積">
          <a:extLst>
            <a:ext uri="{FF2B5EF4-FFF2-40B4-BE49-F238E27FC236}">
              <a16:creationId xmlns:a16="http://schemas.microsoft.com/office/drawing/2014/main" id="{9980F4FB-631B-4ED2-A177-9756D03BACBC}"/>
            </a:ext>
          </a:extLst>
        </xdr:cNvPr>
        <xdr:cNvSpPr txBox="1"/>
      </xdr:nvSpPr>
      <xdr:spPr>
        <a:xfrm>
          <a:off x="21075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749" name="n_2mainValue【公民館】&#10;一人当たり面積">
          <a:extLst>
            <a:ext uri="{FF2B5EF4-FFF2-40B4-BE49-F238E27FC236}">
              <a16:creationId xmlns:a16="http://schemas.microsoft.com/office/drawing/2014/main" id="{34690D42-66C4-477D-A7EB-8B91130AB59D}"/>
            </a:ext>
          </a:extLst>
        </xdr:cNvPr>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91276</xdr:rowOff>
    </xdr:from>
    <xdr:ext cx="469744" cy="259045"/>
    <xdr:sp macro="" textlink="">
      <xdr:nvSpPr>
        <xdr:cNvPr id="750" name="n_3mainValue【公民館】&#10;一人当たり面積">
          <a:extLst>
            <a:ext uri="{FF2B5EF4-FFF2-40B4-BE49-F238E27FC236}">
              <a16:creationId xmlns:a16="http://schemas.microsoft.com/office/drawing/2014/main" id="{2E3010B9-B35C-46A3-95BE-14C1B3C1DDA4}"/>
            </a:ext>
          </a:extLst>
        </xdr:cNvPr>
        <xdr:cNvSpPr txBox="1"/>
      </xdr:nvSpPr>
      <xdr:spPr>
        <a:xfrm>
          <a:off x="1931042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114135</xdr:rowOff>
    </xdr:from>
    <xdr:ext cx="469744" cy="259045"/>
    <xdr:sp macro="" textlink="">
      <xdr:nvSpPr>
        <xdr:cNvPr id="751" name="n_4mainValue【公民館】&#10;一人当たり面積">
          <a:extLst>
            <a:ext uri="{FF2B5EF4-FFF2-40B4-BE49-F238E27FC236}">
              <a16:creationId xmlns:a16="http://schemas.microsoft.com/office/drawing/2014/main" id="{DF5FF9BE-7A38-4035-B4C4-B5B955E53CE6}"/>
            </a:ext>
          </a:extLst>
        </xdr:cNvPr>
        <xdr:cNvSpPr txBox="1"/>
      </xdr:nvSpPr>
      <xdr:spPr>
        <a:xfrm>
          <a:off x="18421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FD901AA8-CD1B-4EF8-AF2F-B31ED2FCB0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297590DF-ABA9-402C-ADF5-DD18D8827A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39730CE7-749F-4C3C-B590-E93867D000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大きく下回っている施設は、「道路」「橋りょう・トンネル」であり、やや下回っているのが「学校施設」「公民館」である。類似団体と比較してやや高くなっている施設は、「公営住宅」で、「認定こども園・幼稚園・保育所」は類似団体とほぼ同値である。</a:t>
          </a:r>
          <a:r>
            <a:rPr kumimoji="1" lang="ja-JP" altLang="en-US" sz="1100">
              <a:solidFill>
                <a:sysClr val="windowText" lastClr="000000"/>
              </a:solidFill>
              <a:effectLst/>
              <a:latin typeface="+mn-ea"/>
              <a:ea typeface="+mn-ea"/>
              <a:cs typeface="+mn-cs"/>
            </a:rPr>
            <a:t>公営住宅のうち、町営住宅については、</a:t>
          </a:r>
          <a:r>
            <a:rPr lang="ja-JP" altLang="en-US" sz="1100">
              <a:latin typeface="+mn-ea"/>
              <a:ea typeface="+mn-ea"/>
            </a:rPr>
            <a:t>施設の長寿命化を図るため予防保全型の維持管理を行い、全体の保全費用の縮減に努めていく。また、改良住宅は「養老町改良住宅譲渡基本方針」に基づき、譲渡による保有数の削減を進め、</a:t>
          </a:r>
          <a:r>
            <a:rPr lang="ja-JP" altLang="en-US" sz="1100">
              <a:solidFill>
                <a:sysClr val="windowText" lastClr="000000"/>
              </a:solidFill>
              <a:latin typeface="+mn-ea"/>
              <a:ea typeface="+mn-ea"/>
            </a:rPr>
            <a:t>改良住宅の適正数の検討を行う。</a:t>
          </a:r>
          <a:r>
            <a:rPr kumimoji="1" lang="ja-JP" altLang="ja-JP" sz="1100">
              <a:solidFill>
                <a:schemeClr val="dk1"/>
              </a:solidFill>
              <a:effectLst/>
              <a:latin typeface="+mn-ea"/>
              <a:ea typeface="+mn-ea"/>
              <a:cs typeface="+mn-cs"/>
            </a:rPr>
            <a:t>「認定こども園・幼稚園・保育所」</a:t>
          </a:r>
          <a:r>
            <a:rPr kumimoji="1" lang="ja-JP" altLang="en-US" sz="1100">
              <a:solidFill>
                <a:schemeClr val="dk1"/>
              </a:solidFill>
              <a:effectLst/>
              <a:latin typeface="+mn-ea"/>
              <a:ea typeface="+mn-ea"/>
              <a:cs typeface="+mn-cs"/>
            </a:rPr>
            <a:t>は、</a:t>
          </a:r>
          <a:r>
            <a:rPr lang="ja-JP" altLang="en-US">
              <a:latin typeface="+mn-ea"/>
              <a:ea typeface="+mn-ea"/>
            </a:rPr>
            <a:t>施設の長寿命化を図るため、予防保全型の維持管理を行い全体の保全費用の縮減 に努める。施設の統合・運用については、「子ども子育て支援計画」に基づき行うものとする。令和</a:t>
          </a:r>
          <a:r>
            <a:rPr lang="en-US" altLang="ja-JP">
              <a:latin typeface="+mn-ea"/>
              <a:ea typeface="+mn-ea"/>
            </a:rPr>
            <a:t>4</a:t>
          </a:r>
          <a:r>
            <a:rPr lang="ja-JP" altLang="en-US">
              <a:latin typeface="+mn-ea"/>
              <a:ea typeface="+mn-ea"/>
            </a:rPr>
            <a:t>年度には養老小学校を拠点とし、</a:t>
          </a:r>
          <a:r>
            <a:rPr lang="en-US" altLang="ja-JP">
              <a:latin typeface="+mn-ea"/>
              <a:ea typeface="+mn-ea"/>
            </a:rPr>
            <a:t>3</a:t>
          </a:r>
          <a:r>
            <a:rPr lang="ja-JP" altLang="en-US">
              <a:latin typeface="+mn-ea"/>
              <a:ea typeface="+mn-ea"/>
            </a:rPr>
            <a:t>校の給食施設を集約化する予定である。</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0B50D0-3527-4AE6-9182-CB91B6ED7F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4AEA8C-D443-4445-A72B-94C7428556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79C26A-CA8F-401E-970A-64E891818F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2BA9AD-5526-497A-AF13-8C3C215FF5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3752F9-56C6-4F25-8625-218294DFE0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9238A7-9919-43ED-8388-CB9E0E8537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759162-8789-4B61-8F1E-5800126850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D70C69-D417-40C4-B84E-B352F4E0B1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8C96A9-8309-4230-B75D-7EF111741E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59BD50-B257-46E5-BB6E-09148D3933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DED78D-8D31-450A-A733-D09A0E73454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82D4B2-5B37-4A28-AEB5-F1EB974712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678CB4-D3BF-40DB-B607-438A0BB983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91EA5D-AF9E-4E07-9542-5B2D1E07B8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898349-29E6-4A28-9094-3BF67402AB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F068A9-99F1-4670-B875-79DD15209F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A1AA6B-1568-43C0-83F8-27A1068AEB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489D9F-AF23-4284-821A-495FB47CFD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1B39C5-277D-4B58-8AF7-F794B4E6E1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1B1A80-2B0D-4FB3-ABD8-5291325DFE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7D29E3-F7C1-48A2-BA60-64D3FAA1F8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B84AB4-3CA4-4E4C-AAF6-01428D9C3B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0886A0-802D-40B3-99E7-547F6BDC3E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FAEA45-8E5D-4E28-B9E3-F94F386D90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BE264E-4294-4908-8FC7-01AFD776A9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DDA3CB-D509-48B0-9DC8-93E1565322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E449D5-4DB3-4FC8-AB40-5E970F087E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8AEB39-D533-414E-9202-59ACFDB426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57909C-C3AE-4EAE-BCF4-8CD7F5BEC0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CF1E70-3B78-4581-8D1D-A5D9DB05BCC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402849-9EA2-4F8B-9934-5DDDBFF267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1FAB9B-BCBE-4EB9-B10F-594FB19B31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B8A7BD-F806-4986-89A6-275A9446F9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15E61A-7D27-4E68-843A-68F9722E74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71FED2-E66F-417D-89B6-49F62B07E1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136A4A-B5D9-44B5-867F-921B2CE8A6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2BC123-1701-4BB1-BA35-82B7DA02CC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2F4F89-050E-4873-9109-F3B373D071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D569572-4633-4699-8E07-8EC8CBA5887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117F895-C945-4B4A-9F4F-876644909C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E7C4EDB-39FF-46A4-9941-F5F8740473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C2B7E0F-79DB-4554-AB05-00F933B48D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FAAD2A5-A464-4D7B-BDD2-84F07F3225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B3C2C5A-8F39-4894-B264-2E594AE93C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95DC5A3-A96A-4D13-9F27-EA6443F365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EB435D1-BF1E-4809-AC34-C6835CFC8E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C75CAC4-4A7A-4F84-B9C6-C763307D9A3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6F023BA-833B-4DAE-8F4B-1713ED07E0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D3DB8A3-E87E-43BF-8642-64D2DF5ADC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BA36BD7-00C4-45B6-A719-F2374BACF3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94AEDD1-29F4-4254-85B7-7ABE82491C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D80A1B5-C6B1-4D82-9641-34D3E9695D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A73D8DB-0A69-4F74-B782-ED4B3900F9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3A9EA96-2C79-4FBF-AD2A-B77E80DC93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3686316-8466-4A53-A0CE-12B35363A5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F75AB8C-F8D8-4C05-A38B-A37BF08707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DD7419A-3B0C-4A53-B483-D42FF82491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85BA0E0-5943-4C4D-BEAA-25D3E5CC69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F50A0408-C9F1-4AFB-9B86-35E12343ECB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F381DE95-D7EE-4BD5-8B6C-533688AA707C}"/>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F320652E-7301-4E9A-840E-2E22766E7EF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B08BA854-BA9E-4B1F-B1A3-1C6CCED3550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115F2E71-A8A9-42F0-A9CF-8F16E5630CA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D1B71B11-E98E-4115-9BEE-5F9BE7F6F49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B3FC768-573F-4383-BC35-7578A881216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E016AA0-D771-40BD-A023-942EE00410A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DDBCA9ED-F7DC-4F38-9A25-B711E23279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7BBF86D3-EDE4-4771-B24E-CEC0D34A5B9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A04C1B-D3E4-4346-93BD-532E9E72EE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a:extLst>
            <a:ext uri="{FF2B5EF4-FFF2-40B4-BE49-F238E27FC236}">
              <a16:creationId xmlns:a16="http://schemas.microsoft.com/office/drawing/2014/main" id="{204EA26A-97A5-4F23-A877-208BD8417BCF}"/>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A3F391F4-407E-46FA-A0D5-2B348AF11274}"/>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a:extLst>
            <a:ext uri="{FF2B5EF4-FFF2-40B4-BE49-F238E27FC236}">
              <a16:creationId xmlns:a16="http://schemas.microsoft.com/office/drawing/2014/main" id="{147109AF-CDD7-4924-B729-D7B5E3B18975}"/>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544BAE3B-6314-43A6-9806-E2AEB85060D7}"/>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a:extLst>
            <a:ext uri="{FF2B5EF4-FFF2-40B4-BE49-F238E27FC236}">
              <a16:creationId xmlns:a16="http://schemas.microsoft.com/office/drawing/2014/main" id="{C217EDE5-4537-4C66-9777-ECF2A6A4C2EF}"/>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62C3882F-2A70-409B-BA69-27B2FBCDED6F}"/>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a:extLst>
            <a:ext uri="{FF2B5EF4-FFF2-40B4-BE49-F238E27FC236}">
              <a16:creationId xmlns:a16="http://schemas.microsoft.com/office/drawing/2014/main" id="{94CB16E8-3173-48C3-BF15-02A15E8C9699}"/>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a:extLst>
            <a:ext uri="{FF2B5EF4-FFF2-40B4-BE49-F238E27FC236}">
              <a16:creationId xmlns:a16="http://schemas.microsoft.com/office/drawing/2014/main" id="{89918DAC-E610-463E-8E42-547B6531DC11}"/>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a:extLst>
            <a:ext uri="{FF2B5EF4-FFF2-40B4-BE49-F238E27FC236}">
              <a16:creationId xmlns:a16="http://schemas.microsoft.com/office/drawing/2014/main" id="{6B1EE857-12A5-45ED-8E37-5123B9BFDCEE}"/>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a:extLst>
            <a:ext uri="{FF2B5EF4-FFF2-40B4-BE49-F238E27FC236}">
              <a16:creationId xmlns:a16="http://schemas.microsoft.com/office/drawing/2014/main" id="{5B16E93D-23C1-4A3F-9F9F-EE94DF484DA3}"/>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a:extLst>
            <a:ext uri="{FF2B5EF4-FFF2-40B4-BE49-F238E27FC236}">
              <a16:creationId xmlns:a16="http://schemas.microsoft.com/office/drawing/2014/main" id="{6D58B4A5-F27F-4C66-BADA-68A08BE6E33C}"/>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AEFF0362-DEA7-412D-929C-46B65E60BA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0DE62DA-CF61-4139-A9DA-7AFAC81D365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094F75E-8B43-4D0F-8D72-AC7751A48F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A5ED9A5-7149-41DF-B5BB-B4F49911AB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2AD20FB-E0AF-4F64-953D-0724571A2F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38354</xdr:rowOff>
    </xdr:from>
    <xdr:to>
      <xdr:col>24</xdr:col>
      <xdr:colOff>114300</xdr:colOff>
      <xdr:row>56</xdr:row>
      <xdr:rowOff>139954</xdr:rowOff>
    </xdr:to>
    <xdr:sp macro="" textlink="">
      <xdr:nvSpPr>
        <xdr:cNvPr id="87" name="楕円 86">
          <a:extLst>
            <a:ext uri="{FF2B5EF4-FFF2-40B4-BE49-F238E27FC236}">
              <a16:creationId xmlns:a16="http://schemas.microsoft.com/office/drawing/2014/main" id="{48B9C04B-54F8-4317-AC18-61DE081DA15A}"/>
            </a:ext>
          </a:extLst>
        </xdr:cNvPr>
        <xdr:cNvSpPr/>
      </xdr:nvSpPr>
      <xdr:spPr>
        <a:xfrm>
          <a:off x="45847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61231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CE832379-E767-4751-BECF-3A4699052771}"/>
            </a:ext>
          </a:extLst>
        </xdr:cNvPr>
        <xdr:cNvSpPr txBox="1"/>
      </xdr:nvSpPr>
      <xdr:spPr>
        <a:xfrm>
          <a:off x="4673600" y="949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157226</xdr:rowOff>
    </xdr:from>
    <xdr:to>
      <xdr:col>20</xdr:col>
      <xdr:colOff>38100</xdr:colOff>
      <xdr:row>56</xdr:row>
      <xdr:rowOff>87376</xdr:rowOff>
    </xdr:to>
    <xdr:sp macro="" textlink="">
      <xdr:nvSpPr>
        <xdr:cNvPr id="89" name="楕円 88">
          <a:extLst>
            <a:ext uri="{FF2B5EF4-FFF2-40B4-BE49-F238E27FC236}">
              <a16:creationId xmlns:a16="http://schemas.microsoft.com/office/drawing/2014/main" id="{AFC4CD87-DA33-40A5-B944-13E144D7303B}"/>
            </a:ext>
          </a:extLst>
        </xdr:cNvPr>
        <xdr:cNvSpPr/>
      </xdr:nvSpPr>
      <xdr:spPr>
        <a:xfrm>
          <a:off x="3746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36576</xdr:rowOff>
    </xdr:from>
    <xdr:to>
      <xdr:col>24</xdr:col>
      <xdr:colOff>63500</xdr:colOff>
      <xdr:row>56</xdr:row>
      <xdr:rowOff>89154</xdr:rowOff>
    </xdr:to>
    <xdr:cxnSp macro="">
      <xdr:nvCxnSpPr>
        <xdr:cNvPr id="90" name="直線コネクタ 89">
          <a:extLst>
            <a:ext uri="{FF2B5EF4-FFF2-40B4-BE49-F238E27FC236}">
              <a16:creationId xmlns:a16="http://schemas.microsoft.com/office/drawing/2014/main" id="{BC8B1C12-6990-4E17-AC1E-49143D2E5EFD}"/>
            </a:ext>
          </a:extLst>
        </xdr:cNvPr>
        <xdr:cNvCxnSpPr/>
      </xdr:nvCxnSpPr>
      <xdr:spPr>
        <a:xfrm>
          <a:off x="3797300" y="96377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102362</xdr:rowOff>
    </xdr:from>
    <xdr:to>
      <xdr:col>15</xdr:col>
      <xdr:colOff>101600</xdr:colOff>
      <xdr:row>56</xdr:row>
      <xdr:rowOff>32512</xdr:rowOff>
    </xdr:to>
    <xdr:sp macro="" textlink="">
      <xdr:nvSpPr>
        <xdr:cNvPr id="91" name="楕円 90">
          <a:extLst>
            <a:ext uri="{FF2B5EF4-FFF2-40B4-BE49-F238E27FC236}">
              <a16:creationId xmlns:a16="http://schemas.microsoft.com/office/drawing/2014/main" id="{59139238-BE2B-4C76-B30F-0AE5A8DE4D9F}"/>
            </a:ext>
          </a:extLst>
        </xdr:cNvPr>
        <xdr:cNvSpPr/>
      </xdr:nvSpPr>
      <xdr:spPr>
        <a:xfrm>
          <a:off x="2857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153162</xdr:rowOff>
    </xdr:from>
    <xdr:to>
      <xdr:col>19</xdr:col>
      <xdr:colOff>177800</xdr:colOff>
      <xdr:row>56</xdr:row>
      <xdr:rowOff>36576</xdr:rowOff>
    </xdr:to>
    <xdr:cxnSp macro="">
      <xdr:nvCxnSpPr>
        <xdr:cNvPr id="92" name="直線コネクタ 91">
          <a:extLst>
            <a:ext uri="{FF2B5EF4-FFF2-40B4-BE49-F238E27FC236}">
              <a16:creationId xmlns:a16="http://schemas.microsoft.com/office/drawing/2014/main" id="{D3BC7541-64B4-43B6-B7F6-3E1E4DC11D11}"/>
            </a:ext>
          </a:extLst>
        </xdr:cNvPr>
        <xdr:cNvCxnSpPr/>
      </xdr:nvCxnSpPr>
      <xdr:spPr>
        <a:xfrm>
          <a:off x="2908300" y="9582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45212</xdr:rowOff>
    </xdr:from>
    <xdr:to>
      <xdr:col>10</xdr:col>
      <xdr:colOff>165100</xdr:colOff>
      <xdr:row>55</xdr:row>
      <xdr:rowOff>146812</xdr:rowOff>
    </xdr:to>
    <xdr:sp macro="" textlink="">
      <xdr:nvSpPr>
        <xdr:cNvPr id="93" name="楕円 92">
          <a:extLst>
            <a:ext uri="{FF2B5EF4-FFF2-40B4-BE49-F238E27FC236}">
              <a16:creationId xmlns:a16="http://schemas.microsoft.com/office/drawing/2014/main" id="{4094BBB1-EBEF-4AE9-B0FB-90C70DEEECCC}"/>
            </a:ext>
          </a:extLst>
        </xdr:cNvPr>
        <xdr:cNvSpPr/>
      </xdr:nvSpPr>
      <xdr:spPr>
        <a:xfrm>
          <a:off x="1968500" y="94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96012</xdr:rowOff>
    </xdr:from>
    <xdr:to>
      <xdr:col>15</xdr:col>
      <xdr:colOff>50800</xdr:colOff>
      <xdr:row>55</xdr:row>
      <xdr:rowOff>153162</xdr:rowOff>
    </xdr:to>
    <xdr:cxnSp macro="">
      <xdr:nvCxnSpPr>
        <xdr:cNvPr id="94" name="直線コネクタ 93">
          <a:extLst>
            <a:ext uri="{FF2B5EF4-FFF2-40B4-BE49-F238E27FC236}">
              <a16:creationId xmlns:a16="http://schemas.microsoft.com/office/drawing/2014/main" id="{87EC8287-91E7-4EC3-B3B5-B0C673A2A271}"/>
            </a:ext>
          </a:extLst>
        </xdr:cNvPr>
        <xdr:cNvCxnSpPr/>
      </xdr:nvCxnSpPr>
      <xdr:spPr>
        <a:xfrm>
          <a:off x="2019300" y="95257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42926</xdr:rowOff>
    </xdr:from>
    <xdr:to>
      <xdr:col>6</xdr:col>
      <xdr:colOff>38100</xdr:colOff>
      <xdr:row>57</xdr:row>
      <xdr:rowOff>144526</xdr:rowOff>
    </xdr:to>
    <xdr:sp macro="" textlink="">
      <xdr:nvSpPr>
        <xdr:cNvPr id="95" name="楕円 94">
          <a:extLst>
            <a:ext uri="{FF2B5EF4-FFF2-40B4-BE49-F238E27FC236}">
              <a16:creationId xmlns:a16="http://schemas.microsoft.com/office/drawing/2014/main" id="{8946A1B4-9FA7-4556-9C40-F4141FD03097}"/>
            </a:ext>
          </a:extLst>
        </xdr:cNvPr>
        <xdr:cNvSpPr/>
      </xdr:nvSpPr>
      <xdr:spPr>
        <a:xfrm>
          <a:off x="1079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96012</xdr:rowOff>
    </xdr:from>
    <xdr:to>
      <xdr:col>10</xdr:col>
      <xdr:colOff>114300</xdr:colOff>
      <xdr:row>57</xdr:row>
      <xdr:rowOff>93726</xdr:rowOff>
    </xdr:to>
    <xdr:cxnSp macro="">
      <xdr:nvCxnSpPr>
        <xdr:cNvPr id="96" name="直線コネクタ 95">
          <a:extLst>
            <a:ext uri="{FF2B5EF4-FFF2-40B4-BE49-F238E27FC236}">
              <a16:creationId xmlns:a16="http://schemas.microsoft.com/office/drawing/2014/main" id="{BFD0E29D-562B-45A4-B945-A5E54B8A51BC}"/>
            </a:ext>
          </a:extLst>
        </xdr:cNvPr>
        <xdr:cNvCxnSpPr/>
      </xdr:nvCxnSpPr>
      <xdr:spPr>
        <a:xfrm flipV="1">
          <a:off x="1130300" y="9525762"/>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97" name="n_1aveValue【体育館・プール】&#10;有形固定資産減価償却率">
          <a:extLst>
            <a:ext uri="{FF2B5EF4-FFF2-40B4-BE49-F238E27FC236}">
              <a16:creationId xmlns:a16="http://schemas.microsoft.com/office/drawing/2014/main" id="{E37A9B6A-7F02-469B-84FB-DDBCD6501E20}"/>
            </a:ext>
          </a:extLst>
        </xdr:cNvPr>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98" name="n_2aveValue【体育館・プール】&#10;有形固定資産減価償却率">
          <a:extLst>
            <a:ext uri="{FF2B5EF4-FFF2-40B4-BE49-F238E27FC236}">
              <a16:creationId xmlns:a16="http://schemas.microsoft.com/office/drawing/2014/main" id="{C15A6529-3DD4-4D9F-8752-CC5F291F4C9D}"/>
            </a:ext>
          </a:extLst>
        </xdr:cNvPr>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99" name="n_3aveValue【体育館・プール】&#10;有形固定資産減価償却率">
          <a:extLst>
            <a:ext uri="{FF2B5EF4-FFF2-40B4-BE49-F238E27FC236}">
              <a16:creationId xmlns:a16="http://schemas.microsoft.com/office/drawing/2014/main" id="{E875B956-403D-41E9-ACAC-01B90F045582}"/>
            </a:ext>
          </a:extLst>
        </xdr:cNvPr>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100" name="n_4aveValue【体育館・プール】&#10;有形固定資産減価償却率">
          <a:extLst>
            <a:ext uri="{FF2B5EF4-FFF2-40B4-BE49-F238E27FC236}">
              <a16:creationId xmlns:a16="http://schemas.microsoft.com/office/drawing/2014/main" id="{7D97C8C3-1790-4724-8419-48F0F56B000E}"/>
            </a:ext>
          </a:extLst>
        </xdr:cNvPr>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103903</xdr:rowOff>
    </xdr:from>
    <xdr:ext cx="405111" cy="259045"/>
    <xdr:sp macro="" textlink="">
      <xdr:nvSpPr>
        <xdr:cNvPr id="101" name="n_1mainValue【体育館・プール】&#10;有形固定資産減価償却率">
          <a:extLst>
            <a:ext uri="{FF2B5EF4-FFF2-40B4-BE49-F238E27FC236}">
              <a16:creationId xmlns:a16="http://schemas.microsoft.com/office/drawing/2014/main" id="{4A0059F2-29B6-414A-BA61-35413A243ED5}"/>
            </a:ext>
          </a:extLst>
        </xdr:cNvPr>
        <xdr:cNvSpPr txBox="1"/>
      </xdr:nvSpPr>
      <xdr:spPr>
        <a:xfrm>
          <a:off x="35820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49039</xdr:rowOff>
    </xdr:from>
    <xdr:ext cx="405111" cy="259045"/>
    <xdr:sp macro="" textlink="">
      <xdr:nvSpPr>
        <xdr:cNvPr id="102" name="n_2mainValue【体育館・プール】&#10;有形固定資産減価償却率">
          <a:extLst>
            <a:ext uri="{FF2B5EF4-FFF2-40B4-BE49-F238E27FC236}">
              <a16:creationId xmlns:a16="http://schemas.microsoft.com/office/drawing/2014/main" id="{04DF4B66-3C4D-4C0E-9477-E4F73B4C727F}"/>
            </a:ext>
          </a:extLst>
        </xdr:cNvPr>
        <xdr:cNvSpPr txBox="1"/>
      </xdr:nvSpPr>
      <xdr:spPr>
        <a:xfrm>
          <a:off x="2705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163339</xdr:rowOff>
    </xdr:from>
    <xdr:ext cx="405111" cy="259045"/>
    <xdr:sp macro="" textlink="">
      <xdr:nvSpPr>
        <xdr:cNvPr id="103" name="n_3mainValue【体育館・プール】&#10;有形固定資産減価償却率">
          <a:extLst>
            <a:ext uri="{FF2B5EF4-FFF2-40B4-BE49-F238E27FC236}">
              <a16:creationId xmlns:a16="http://schemas.microsoft.com/office/drawing/2014/main" id="{DE14D80D-D3FC-4640-9821-718F84336228}"/>
            </a:ext>
          </a:extLst>
        </xdr:cNvPr>
        <xdr:cNvSpPr txBox="1"/>
      </xdr:nvSpPr>
      <xdr:spPr>
        <a:xfrm>
          <a:off x="1816744" y="925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161053</xdr:rowOff>
    </xdr:from>
    <xdr:ext cx="405111" cy="259045"/>
    <xdr:sp macro="" textlink="">
      <xdr:nvSpPr>
        <xdr:cNvPr id="104" name="n_4mainValue【体育館・プール】&#10;有形固定資産減価償却率">
          <a:extLst>
            <a:ext uri="{FF2B5EF4-FFF2-40B4-BE49-F238E27FC236}">
              <a16:creationId xmlns:a16="http://schemas.microsoft.com/office/drawing/2014/main" id="{B92F74AB-1A24-4076-93CB-6C3154033213}"/>
            </a:ext>
          </a:extLst>
        </xdr:cNvPr>
        <xdr:cNvSpPr txBox="1"/>
      </xdr:nvSpPr>
      <xdr:spPr>
        <a:xfrm>
          <a:off x="9277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25922CA9-D1A8-443E-8F87-01B27B3E37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5B0C83A-08AD-4B78-A2DA-F66DE75BE3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AC1C9B8A-1955-437D-AB68-1544EE249B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47CC09B8-2316-44D4-86F5-5885732FCD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E16559D-22F5-427B-B511-AF32BDCA08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1607D675-E106-4EB3-848F-91EF56716B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E875E9B0-184F-45D1-A0C9-0E6887588B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9D7F8F1F-1FC2-419D-A748-9F268C307F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7101E6F3-892F-4757-AA4E-AD660D52A7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33355861-AE0D-4D82-8881-B0711A840C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45ECAB21-4D64-47AE-B001-089686B94A0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975113E0-A304-4CD6-9E25-69DBBB8270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117FEF61-5366-48D2-93DE-15FBB4CC20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69BE1A1F-EAB7-43B9-873E-D427C5894D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EACB6A2-B5AC-4435-851E-6E511D6F74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840C9885-E91B-4B81-85BB-CA89C3D47C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65479B5A-787F-4B4B-A949-331EFE52194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E3B02324-5F44-451C-8B64-ECC9D2BE2BF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4AB120F1-C5CE-4029-ADC4-EEF3ED7F22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A6571F6-F661-4FD8-A185-D6315FDF44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E91AF8A9-1951-429A-9008-6EBED81660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78DA2CC9-6B46-48B1-9CDD-EDD7BECA5D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4ECAB9B5-9251-4C63-93E4-CA9EF1D20F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8" name="直線コネクタ 127">
          <a:extLst>
            <a:ext uri="{FF2B5EF4-FFF2-40B4-BE49-F238E27FC236}">
              <a16:creationId xmlns:a16="http://schemas.microsoft.com/office/drawing/2014/main" id="{22397B6A-FFD0-4236-8792-05854043DBF4}"/>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9" name="【体育館・プール】&#10;一人当たり面積最小値テキスト">
          <a:extLst>
            <a:ext uri="{FF2B5EF4-FFF2-40B4-BE49-F238E27FC236}">
              <a16:creationId xmlns:a16="http://schemas.microsoft.com/office/drawing/2014/main" id="{1C4B219E-C191-49E4-8780-003E76DAA533}"/>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30" name="直線コネクタ 129">
          <a:extLst>
            <a:ext uri="{FF2B5EF4-FFF2-40B4-BE49-F238E27FC236}">
              <a16:creationId xmlns:a16="http://schemas.microsoft.com/office/drawing/2014/main" id="{2B94F70A-23C5-4BA2-9763-3F3465F0E0A7}"/>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31" name="【体育館・プール】&#10;一人当たり面積最大値テキスト">
          <a:extLst>
            <a:ext uri="{FF2B5EF4-FFF2-40B4-BE49-F238E27FC236}">
              <a16:creationId xmlns:a16="http://schemas.microsoft.com/office/drawing/2014/main" id="{E681751F-5BAF-43ED-8C2B-C13865BF84F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32" name="直線コネクタ 131">
          <a:extLst>
            <a:ext uri="{FF2B5EF4-FFF2-40B4-BE49-F238E27FC236}">
              <a16:creationId xmlns:a16="http://schemas.microsoft.com/office/drawing/2014/main" id="{465380C4-B291-417C-871A-EA7B101322F5}"/>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133" name="【体育館・プール】&#10;一人当たり面積平均値テキスト">
          <a:extLst>
            <a:ext uri="{FF2B5EF4-FFF2-40B4-BE49-F238E27FC236}">
              <a16:creationId xmlns:a16="http://schemas.microsoft.com/office/drawing/2014/main" id="{DE07FCD3-2FDB-401E-B44B-A0B930C58CA3}"/>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4" name="フローチャート: 判断 133">
          <a:extLst>
            <a:ext uri="{FF2B5EF4-FFF2-40B4-BE49-F238E27FC236}">
              <a16:creationId xmlns:a16="http://schemas.microsoft.com/office/drawing/2014/main" id="{B0F2A205-8CF8-4369-8EB0-DCF549F92B7B}"/>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5" name="フローチャート: 判断 134">
          <a:extLst>
            <a:ext uri="{FF2B5EF4-FFF2-40B4-BE49-F238E27FC236}">
              <a16:creationId xmlns:a16="http://schemas.microsoft.com/office/drawing/2014/main" id="{A65A57AC-B654-43B3-8CF9-08C3875BACE2}"/>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6" name="フローチャート: 判断 135">
          <a:extLst>
            <a:ext uri="{FF2B5EF4-FFF2-40B4-BE49-F238E27FC236}">
              <a16:creationId xmlns:a16="http://schemas.microsoft.com/office/drawing/2014/main" id="{746CD87B-2B6B-47A4-A61F-12B75B00527F}"/>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7" name="フローチャート: 判断 136">
          <a:extLst>
            <a:ext uri="{FF2B5EF4-FFF2-40B4-BE49-F238E27FC236}">
              <a16:creationId xmlns:a16="http://schemas.microsoft.com/office/drawing/2014/main" id="{A79B128B-A01F-4E2B-AE01-5B4EB71DC5DC}"/>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8" name="フローチャート: 判断 137">
          <a:extLst>
            <a:ext uri="{FF2B5EF4-FFF2-40B4-BE49-F238E27FC236}">
              <a16:creationId xmlns:a16="http://schemas.microsoft.com/office/drawing/2014/main" id="{D64C8BA5-A478-4534-886E-8F958F79632B}"/>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EE72697-B8EE-4873-BC5C-CDC4AB5E37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C70A185-08E7-4612-A680-CF13948D22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70D0345-849B-40E1-9E8B-56685DF3F41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0235140-CCAC-4D97-9066-1FB815ABF6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C8BBC74-D144-4260-8E70-3A108F5209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144" name="楕円 143">
          <a:extLst>
            <a:ext uri="{FF2B5EF4-FFF2-40B4-BE49-F238E27FC236}">
              <a16:creationId xmlns:a16="http://schemas.microsoft.com/office/drawing/2014/main" id="{C0AD7FE9-E6FD-4A0F-AE5B-E6A387B10271}"/>
            </a:ext>
          </a:extLst>
        </xdr:cNvPr>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143527</xdr:rowOff>
    </xdr:from>
    <xdr:ext cx="469744" cy="259045"/>
    <xdr:sp macro="" textlink="">
      <xdr:nvSpPr>
        <xdr:cNvPr id="145" name="【体育館・プール】&#10;一人当たり面積該当値テキスト">
          <a:extLst>
            <a:ext uri="{FF2B5EF4-FFF2-40B4-BE49-F238E27FC236}">
              <a16:creationId xmlns:a16="http://schemas.microsoft.com/office/drawing/2014/main" id="{B69A4E6B-F20C-49C8-8FAE-4B029D1D290F}"/>
            </a:ext>
          </a:extLst>
        </xdr:cNvPr>
        <xdr:cNvSpPr txBox="1"/>
      </xdr:nvSpPr>
      <xdr:spPr>
        <a:xfrm>
          <a:off x="10515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146" name="楕円 145">
          <a:extLst>
            <a:ext uri="{FF2B5EF4-FFF2-40B4-BE49-F238E27FC236}">
              <a16:creationId xmlns:a16="http://schemas.microsoft.com/office/drawing/2014/main" id="{8A155691-095A-467D-9C29-67F364A9D1B0}"/>
            </a:ext>
          </a:extLst>
        </xdr:cNvPr>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7620</xdr:rowOff>
    </xdr:to>
    <xdr:cxnSp macro="">
      <xdr:nvCxnSpPr>
        <xdr:cNvPr id="147" name="直線コネクタ 146">
          <a:extLst>
            <a:ext uri="{FF2B5EF4-FFF2-40B4-BE49-F238E27FC236}">
              <a16:creationId xmlns:a16="http://schemas.microsoft.com/office/drawing/2014/main" id="{A605F2AE-0CCB-4D86-B870-11C823C3BE4E}"/>
            </a:ext>
          </a:extLst>
        </xdr:cNvPr>
        <xdr:cNvCxnSpPr/>
      </xdr:nvCxnSpPr>
      <xdr:spPr>
        <a:xfrm flipV="1">
          <a:off x="9639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148" name="楕円 147">
          <a:extLst>
            <a:ext uri="{FF2B5EF4-FFF2-40B4-BE49-F238E27FC236}">
              <a16:creationId xmlns:a16="http://schemas.microsoft.com/office/drawing/2014/main" id="{5218B971-0703-477F-A9CA-4B18DBAB31F4}"/>
            </a:ext>
          </a:extLst>
        </xdr:cNvPr>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15240</xdr:rowOff>
    </xdr:to>
    <xdr:cxnSp macro="">
      <xdr:nvCxnSpPr>
        <xdr:cNvPr id="149" name="直線コネクタ 148">
          <a:extLst>
            <a:ext uri="{FF2B5EF4-FFF2-40B4-BE49-F238E27FC236}">
              <a16:creationId xmlns:a16="http://schemas.microsoft.com/office/drawing/2014/main" id="{F5CD37C3-DC58-4B9B-BF1E-49E7A6DB87A0}"/>
            </a:ext>
          </a:extLst>
        </xdr:cNvPr>
        <xdr:cNvCxnSpPr/>
      </xdr:nvCxnSpPr>
      <xdr:spPr>
        <a:xfrm flipV="1">
          <a:off x="8750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141605</xdr:rowOff>
    </xdr:from>
    <xdr:to>
      <xdr:col>41</xdr:col>
      <xdr:colOff>101600</xdr:colOff>
      <xdr:row>62</xdr:row>
      <xdr:rowOff>71755</xdr:rowOff>
    </xdr:to>
    <xdr:sp macro="" textlink="">
      <xdr:nvSpPr>
        <xdr:cNvPr id="150" name="楕円 149">
          <a:extLst>
            <a:ext uri="{FF2B5EF4-FFF2-40B4-BE49-F238E27FC236}">
              <a16:creationId xmlns:a16="http://schemas.microsoft.com/office/drawing/2014/main" id="{F0A02DA7-6DF0-42DA-87BC-21FF3CB4A397}"/>
            </a:ext>
          </a:extLst>
        </xdr:cNvPr>
        <xdr:cNvSpPr/>
      </xdr:nvSpPr>
      <xdr:spPr>
        <a:xfrm>
          <a:off x="781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20955</xdr:rowOff>
    </xdr:to>
    <xdr:cxnSp macro="">
      <xdr:nvCxnSpPr>
        <xdr:cNvPr id="151" name="直線コネクタ 150">
          <a:extLst>
            <a:ext uri="{FF2B5EF4-FFF2-40B4-BE49-F238E27FC236}">
              <a16:creationId xmlns:a16="http://schemas.microsoft.com/office/drawing/2014/main" id="{C06F87CB-69A4-4E5D-8B38-59B13922ADEB}"/>
            </a:ext>
          </a:extLst>
        </xdr:cNvPr>
        <xdr:cNvCxnSpPr/>
      </xdr:nvCxnSpPr>
      <xdr:spPr>
        <a:xfrm flipV="1">
          <a:off x="7861300" y="10645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105410</xdr:rowOff>
    </xdr:from>
    <xdr:to>
      <xdr:col>36</xdr:col>
      <xdr:colOff>165100</xdr:colOff>
      <xdr:row>62</xdr:row>
      <xdr:rowOff>35560</xdr:rowOff>
    </xdr:to>
    <xdr:sp macro="" textlink="">
      <xdr:nvSpPr>
        <xdr:cNvPr id="152" name="楕円 151">
          <a:extLst>
            <a:ext uri="{FF2B5EF4-FFF2-40B4-BE49-F238E27FC236}">
              <a16:creationId xmlns:a16="http://schemas.microsoft.com/office/drawing/2014/main" id="{39DFABDE-7E06-4CA6-9832-DC5641D28D75}"/>
            </a:ext>
          </a:extLst>
        </xdr:cNvPr>
        <xdr:cNvSpPr/>
      </xdr:nvSpPr>
      <xdr:spPr>
        <a:xfrm>
          <a:off x="692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156210</xdr:rowOff>
    </xdr:from>
    <xdr:to>
      <xdr:col>41</xdr:col>
      <xdr:colOff>50800</xdr:colOff>
      <xdr:row>62</xdr:row>
      <xdr:rowOff>20955</xdr:rowOff>
    </xdr:to>
    <xdr:cxnSp macro="">
      <xdr:nvCxnSpPr>
        <xdr:cNvPr id="153" name="直線コネクタ 152">
          <a:extLst>
            <a:ext uri="{FF2B5EF4-FFF2-40B4-BE49-F238E27FC236}">
              <a16:creationId xmlns:a16="http://schemas.microsoft.com/office/drawing/2014/main" id="{801017B4-1C3E-41A4-8FDA-6A5EE9DBC63F}"/>
            </a:ext>
          </a:extLst>
        </xdr:cNvPr>
        <xdr:cNvCxnSpPr/>
      </xdr:nvCxnSpPr>
      <xdr:spPr>
        <a:xfrm>
          <a:off x="6972300" y="10614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154" name="n_1aveValue【体育館・プール】&#10;一人当たり面積">
          <a:extLst>
            <a:ext uri="{FF2B5EF4-FFF2-40B4-BE49-F238E27FC236}">
              <a16:creationId xmlns:a16="http://schemas.microsoft.com/office/drawing/2014/main" id="{E81DB181-6DFA-4A81-B5EB-7D692A8DFB4D}"/>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155" name="n_2aveValue【体育館・プール】&#10;一人当たり面積">
          <a:extLst>
            <a:ext uri="{FF2B5EF4-FFF2-40B4-BE49-F238E27FC236}">
              <a16:creationId xmlns:a16="http://schemas.microsoft.com/office/drawing/2014/main" id="{62D2C607-B23A-41F0-828E-282839CEDACC}"/>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6" name="n_3aveValue【体育館・プール】&#10;一人当たり面積">
          <a:extLst>
            <a:ext uri="{FF2B5EF4-FFF2-40B4-BE49-F238E27FC236}">
              <a16:creationId xmlns:a16="http://schemas.microsoft.com/office/drawing/2014/main" id="{B2BD303B-E346-4958-A130-0E8D48A4E829}"/>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7" name="n_4aveValue【体育館・プール】&#10;一人当たり面積">
          <a:extLst>
            <a:ext uri="{FF2B5EF4-FFF2-40B4-BE49-F238E27FC236}">
              <a16:creationId xmlns:a16="http://schemas.microsoft.com/office/drawing/2014/main" id="{EB988AC5-58D7-46CC-AE96-2632207BFEF3}"/>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158" name="n_1mainValue【体育館・プール】&#10;一人当たり面積">
          <a:extLst>
            <a:ext uri="{FF2B5EF4-FFF2-40B4-BE49-F238E27FC236}">
              <a16:creationId xmlns:a16="http://schemas.microsoft.com/office/drawing/2014/main" id="{BAC746E2-54F7-44CF-B0D6-61042F86D322}"/>
            </a:ext>
          </a:extLst>
        </xdr:cNvPr>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159" name="n_2mainValue【体育館・プール】&#10;一人当たり面積">
          <a:extLst>
            <a:ext uri="{FF2B5EF4-FFF2-40B4-BE49-F238E27FC236}">
              <a16:creationId xmlns:a16="http://schemas.microsoft.com/office/drawing/2014/main" id="{86FA1D55-162E-4F2A-9CDF-709F1FB23911}"/>
            </a:ext>
          </a:extLst>
        </xdr:cNvPr>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62882</xdr:rowOff>
    </xdr:from>
    <xdr:ext cx="469744" cy="259045"/>
    <xdr:sp macro="" textlink="">
      <xdr:nvSpPr>
        <xdr:cNvPr id="160" name="n_3mainValue【体育館・プール】&#10;一人当たり面積">
          <a:extLst>
            <a:ext uri="{FF2B5EF4-FFF2-40B4-BE49-F238E27FC236}">
              <a16:creationId xmlns:a16="http://schemas.microsoft.com/office/drawing/2014/main" id="{E4A0CD45-CD07-4087-81D2-4286057DFE78}"/>
            </a:ext>
          </a:extLst>
        </xdr:cNvPr>
        <xdr:cNvSpPr txBox="1"/>
      </xdr:nvSpPr>
      <xdr:spPr>
        <a:xfrm>
          <a:off x="7626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26687</xdr:rowOff>
    </xdr:from>
    <xdr:ext cx="469744" cy="259045"/>
    <xdr:sp macro="" textlink="">
      <xdr:nvSpPr>
        <xdr:cNvPr id="161" name="n_4mainValue【体育館・プール】&#10;一人当たり面積">
          <a:extLst>
            <a:ext uri="{FF2B5EF4-FFF2-40B4-BE49-F238E27FC236}">
              <a16:creationId xmlns:a16="http://schemas.microsoft.com/office/drawing/2014/main" id="{EB190B6F-2724-4712-908E-C95D1E7E7317}"/>
            </a:ext>
          </a:extLst>
        </xdr:cNvPr>
        <xdr:cNvSpPr txBox="1"/>
      </xdr:nvSpPr>
      <xdr:spPr>
        <a:xfrm>
          <a:off x="6737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623469C5-D247-441A-A8C7-4496846B02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1A9AD559-C470-4734-A1F6-50D40E9B06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59767B9C-7526-4D8B-A900-3C97A096F3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9E877F8-9B28-4A87-A7F3-C89A425A1F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41E677A2-D9C0-4F15-9EBA-566FB22564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E0839558-978F-487D-A3FC-04E90D557B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DB1C63DD-8268-44AE-9A16-DDC33F698F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1BE79373-BF60-4054-A43B-637E7AD444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02A7AAB-80AA-49EA-8443-35973CDB17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8BF7B980-4AAE-47A4-A04B-6CD4F7CB21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6BFE7520-25A5-4437-BA4E-B0AF704386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D66D3230-A8B1-4A0B-93D8-A14B7160C05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C6C6F623-BF1D-41A1-9260-030C53CF4A2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EFABA622-00C6-4EDA-B3CC-18006D6B6A8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3CC1DFA1-7A52-4A07-9C7A-4B242F38B9C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177B6346-688E-43E8-B312-150AF2646E4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A0B23C77-E847-40E4-BF4C-E2CF73E608A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3A95C644-EE5B-48BC-A81C-41EB8910653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88B8A528-78CC-418A-A36E-C35E66762AE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7660AC9C-2CAD-4266-A307-54C96B4E48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B88BA4B8-4064-488C-A155-192D54ACC8C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33D396ED-E444-4FB5-9C70-59A1FE3C65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4" name="直線コネクタ 183">
          <a:extLst>
            <a:ext uri="{FF2B5EF4-FFF2-40B4-BE49-F238E27FC236}">
              <a16:creationId xmlns:a16="http://schemas.microsoft.com/office/drawing/2014/main" id="{8C356816-233D-4421-927B-B2AE562EF8D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7D0949AF-67A1-4F25-B1CC-892316327D35}"/>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6" name="直線コネクタ 185">
          <a:extLst>
            <a:ext uri="{FF2B5EF4-FFF2-40B4-BE49-F238E27FC236}">
              <a16:creationId xmlns:a16="http://schemas.microsoft.com/office/drawing/2014/main" id="{BD7DA9CE-775D-4D4F-BE04-F3DF67A97853}"/>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127D8A14-A8B6-44E4-9130-C65D379AE7F2}"/>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8" name="直線コネクタ 187">
          <a:extLst>
            <a:ext uri="{FF2B5EF4-FFF2-40B4-BE49-F238E27FC236}">
              <a16:creationId xmlns:a16="http://schemas.microsoft.com/office/drawing/2014/main" id="{5834FDE1-DC1E-4185-8D39-0F6C00E5820D}"/>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A45B4ED1-9068-41EB-B671-6B6916D2F701}"/>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0" name="フローチャート: 判断 189">
          <a:extLst>
            <a:ext uri="{FF2B5EF4-FFF2-40B4-BE49-F238E27FC236}">
              <a16:creationId xmlns:a16="http://schemas.microsoft.com/office/drawing/2014/main" id="{3B793116-3695-4FF9-81B9-0539FBFB41DC}"/>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91" name="フローチャート: 判断 190">
          <a:extLst>
            <a:ext uri="{FF2B5EF4-FFF2-40B4-BE49-F238E27FC236}">
              <a16:creationId xmlns:a16="http://schemas.microsoft.com/office/drawing/2014/main" id="{BF17B694-446B-4F74-941D-7B76CCC4BEAA}"/>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92" name="フローチャート: 判断 191">
          <a:extLst>
            <a:ext uri="{FF2B5EF4-FFF2-40B4-BE49-F238E27FC236}">
              <a16:creationId xmlns:a16="http://schemas.microsoft.com/office/drawing/2014/main" id="{160C5CB7-B0FF-4B86-B4FB-DEE42A629EE7}"/>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93" name="フローチャート: 判断 192">
          <a:extLst>
            <a:ext uri="{FF2B5EF4-FFF2-40B4-BE49-F238E27FC236}">
              <a16:creationId xmlns:a16="http://schemas.microsoft.com/office/drawing/2014/main" id="{A7F9D1D8-9DE8-405C-843C-6F5F205980E8}"/>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4" name="フローチャート: 判断 193">
          <a:extLst>
            <a:ext uri="{FF2B5EF4-FFF2-40B4-BE49-F238E27FC236}">
              <a16:creationId xmlns:a16="http://schemas.microsoft.com/office/drawing/2014/main" id="{DD8CDA4A-D009-487F-8094-43EEC03FEB6B}"/>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5BA9A864-F99B-49DD-99C7-0A6B8914F1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E9740FDD-039D-4B99-9FD4-BA10B14056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7432706E-5225-487D-B309-4302661CD4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B5801459-B450-4D1A-B988-E929326DC1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F1748A5-6BB0-4FAD-9DB1-247374A8E2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00" name="楕円 199">
          <a:extLst>
            <a:ext uri="{FF2B5EF4-FFF2-40B4-BE49-F238E27FC236}">
              <a16:creationId xmlns:a16="http://schemas.microsoft.com/office/drawing/2014/main" id="{FF89D97C-D5C0-4B56-9464-04A7027B0725}"/>
            </a:ext>
          </a:extLst>
        </xdr:cNvPr>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2D333C79-9602-46E6-85A4-C714505B2F71}"/>
            </a:ext>
          </a:extLst>
        </xdr:cNvPr>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xdr:rowOff>
    </xdr:from>
    <xdr:to>
      <xdr:col>20</xdr:col>
      <xdr:colOff>38100</xdr:colOff>
      <xdr:row>81</xdr:row>
      <xdr:rowOff>116332</xdr:rowOff>
    </xdr:to>
    <xdr:sp macro="" textlink="">
      <xdr:nvSpPr>
        <xdr:cNvPr id="202" name="楕円 201">
          <a:extLst>
            <a:ext uri="{FF2B5EF4-FFF2-40B4-BE49-F238E27FC236}">
              <a16:creationId xmlns:a16="http://schemas.microsoft.com/office/drawing/2014/main" id="{CF615BD5-20C1-41FE-90D2-7D8701878B4C}"/>
            </a:ext>
          </a:extLst>
        </xdr:cNvPr>
        <xdr:cNvSpPr/>
      </xdr:nvSpPr>
      <xdr:spPr>
        <a:xfrm>
          <a:off x="3746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65532</xdr:rowOff>
    </xdr:from>
    <xdr:to>
      <xdr:col>24</xdr:col>
      <xdr:colOff>63500</xdr:colOff>
      <xdr:row>81</xdr:row>
      <xdr:rowOff>99822</xdr:rowOff>
    </xdr:to>
    <xdr:cxnSp macro="">
      <xdr:nvCxnSpPr>
        <xdr:cNvPr id="203" name="直線コネクタ 202">
          <a:extLst>
            <a:ext uri="{FF2B5EF4-FFF2-40B4-BE49-F238E27FC236}">
              <a16:creationId xmlns:a16="http://schemas.microsoft.com/office/drawing/2014/main" id="{24EB4010-EB4F-4299-A306-92AC8E378599}"/>
            </a:ext>
          </a:extLst>
        </xdr:cNvPr>
        <xdr:cNvCxnSpPr/>
      </xdr:nvCxnSpPr>
      <xdr:spPr>
        <a:xfrm>
          <a:off x="3797300" y="139529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140463</xdr:rowOff>
    </xdr:from>
    <xdr:to>
      <xdr:col>15</xdr:col>
      <xdr:colOff>101600</xdr:colOff>
      <xdr:row>81</xdr:row>
      <xdr:rowOff>70613</xdr:rowOff>
    </xdr:to>
    <xdr:sp macro="" textlink="">
      <xdr:nvSpPr>
        <xdr:cNvPr id="204" name="楕円 203">
          <a:extLst>
            <a:ext uri="{FF2B5EF4-FFF2-40B4-BE49-F238E27FC236}">
              <a16:creationId xmlns:a16="http://schemas.microsoft.com/office/drawing/2014/main" id="{5A8F372D-277E-4354-835C-3C5759858D26}"/>
            </a:ext>
          </a:extLst>
        </xdr:cNvPr>
        <xdr:cNvSpPr/>
      </xdr:nvSpPr>
      <xdr:spPr>
        <a:xfrm>
          <a:off x="2857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19813</xdr:rowOff>
    </xdr:from>
    <xdr:to>
      <xdr:col>19</xdr:col>
      <xdr:colOff>177800</xdr:colOff>
      <xdr:row>81</xdr:row>
      <xdr:rowOff>65532</xdr:rowOff>
    </xdr:to>
    <xdr:cxnSp macro="">
      <xdr:nvCxnSpPr>
        <xdr:cNvPr id="205" name="直線コネクタ 204">
          <a:extLst>
            <a:ext uri="{FF2B5EF4-FFF2-40B4-BE49-F238E27FC236}">
              <a16:creationId xmlns:a16="http://schemas.microsoft.com/office/drawing/2014/main" id="{607710B2-0946-4BE2-93DA-B20A50D6D48D}"/>
            </a:ext>
          </a:extLst>
        </xdr:cNvPr>
        <xdr:cNvCxnSpPr/>
      </xdr:nvCxnSpPr>
      <xdr:spPr>
        <a:xfrm>
          <a:off x="2908300" y="139072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206" name="楕円 205">
          <a:extLst>
            <a:ext uri="{FF2B5EF4-FFF2-40B4-BE49-F238E27FC236}">
              <a16:creationId xmlns:a16="http://schemas.microsoft.com/office/drawing/2014/main" id="{8975C263-87FD-4FDE-9F92-499A1D534718}"/>
            </a:ext>
          </a:extLst>
        </xdr:cNvPr>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81</xdr:row>
      <xdr:rowOff>19813</xdr:rowOff>
    </xdr:to>
    <xdr:cxnSp macro="">
      <xdr:nvCxnSpPr>
        <xdr:cNvPr id="207" name="直線コネクタ 206">
          <a:extLst>
            <a:ext uri="{FF2B5EF4-FFF2-40B4-BE49-F238E27FC236}">
              <a16:creationId xmlns:a16="http://schemas.microsoft.com/office/drawing/2014/main" id="{A1698D90-5CE2-47F3-ADC8-228F6B122EDC}"/>
            </a:ext>
          </a:extLst>
        </xdr:cNvPr>
        <xdr:cNvCxnSpPr/>
      </xdr:nvCxnSpPr>
      <xdr:spPr>
        <a:xfrm>
          <a:off x="2019300" y="1369923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53594</xdr:rowOff>
    </xdr:from>
    <xdr:to>
      <xdr:col>6</xdr:col>
      <xdr:colOff>38100</xdr:colOff>
      <xdr:row>80</xdr:row>
      <xdr:rowOff>155194</xdr:rowOff>
    </xdr:to>
    <xdr:sp macro="" textlink="">
      <xdr:nvSpPr>
        <xdr:cNvPr id="208" name="楕円 207">
          <a:extLst>
            <a:ext uri="{FF2B5EF4-FFF2-40B4-BE49-F238E27FC236}">
              <a16:creationId xmlns:a16="http://schemas.microsoft.com/office/drawing/2014/main" id="{F51030AA-7E0A-44F6-8518-64CDB5079FB9}"/>
            </a:ext>
          </a:extLst>
        </xdr:cNvPr>
        <xdr:cNvSpPr/>
      </xdr:nvSpPr>
      <xdr:spPr>
        <a:xfrm>
          <a:off x="1079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80</xdr:row>
      <xdr:rowOff>104394</xdr:rowOff>
    </xdr:to>
    <xdr:cxnSp macro="">
      <xdr:nvCxnSpPr>
        <xdr:cNvPr id="209" name="直線コネクタ 208">
          <a:extLst>
            <a:ext uri="{FF2B5EF4-FFF2-40B4-BE49-F238E27FC236}">
              <a16:creationId xmlns:a16="http://schemas.microsoft.com/office/drawing/2014/main" id="{47A71F02-D3A5-4B52-98F3-007B37108D6B}"/>
            </a:ext>
          </a:extLst>
        </xdr:cNvPr>
        <xdr:cNvCxnSpPr/>
      </xdr:nvCxnSpPr>
      <xdr:spPr>
        <a:xfrm flipV="1">
          <a:off x="1130300" y="13699237"/>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10" name="n_1aveValue【福祉施設】&#10;有形固定資産減価償却率">
          <a:extLst>
            <a:ext uri="{FF2B5EF4-FFF2-40B4-BE49-F238E27FC236}">
              <a16:creationId xmlns:a16="http://schemas.microsoft.com/office/drawing/2014/main" id="{8FAAEBE5-DADD-4B6D-88C4-5837ECE9AF6D}"/>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11" name="n_2aveValue【福祉施設】&#10;有形固定資産減価償却率">
          <a:extLst>
            <a:ext uri="{FF2B5EF4-FFF2-40B4-BE49-F238E27FC236}">
              <a16:creationId xmlns:a16="http://schemas.microsoft.com/office/drawing/2014/main" id="{FC2E3784-1BD2-4B9F-831F-D55F2A0D78BF}"/>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12" name="n_3aveValue【福祉施設】&#10;有形固定資産減価償却率">
          <a:extLst>
            <a:ext uri="{FF2B5EF4-FFF2-40B4-BE49-F238E27FC236}">
              <a16:creationId xmlns:a16="http://schemas.microsoft.com/office/drawing/2014/main" id="{BA1ACC29-88DD-4C87-B08A-ADCB9A3ECABE}"/>
            </a:ext>
          </a:extLst>
        </xdr:cNvPr>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13" name="n_4aveValue【福祉施設】&#10;有形固定資産減価償却率">
          <a:extLst>
            <a:ext uri="{FF2B5EF4-FFF2-40B4-BE49-F238E27FC236}">
              <a16:creationId xmlns:a16="http://schemas.microsoft.com/office/drawing/2014/main" id="{9D7D437B-45A2-4F48-B2E3-BD93A1BCABDC}"/>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107459</xdr:rowOff>
    </xdr:from>
    <xdr:ext cx="405111" cy="259045"/>
    <xdr:sp macro="" textlink="">
      <xdr:nvSpPr>
        <xdr:cNvPr id="214" name="n_1mainValue【福祉施設】&#10;有形固定資産減価償却率">
          <a:extLst>
            <a:ext uri="{FF2B5EF4-FFF2-40B4-BE49-F238E27FC236}">
              <a16:creationId xmlns:a16="http://schemas.microsoft.com/office/drawing/2014/main" id="{915CCB46-B205-4FEE-8727-F9ADA10637CD}"/>
            </a:ext>
          </a:extLst>
        </xdr:cNvPr>
        <xdr:cNvSpPr txBox="1"/>
      </xdr:nvSpPr>
      <xdr:spPr>
        <a:xfrm>
          <a:off x="35820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61740</xdr:rowOff>
    </xdr:from>
    <xdr:ext cx="405111" cy="259045"/>
    <xdr:sp macro="" textlink="">
      <xdr:nvSpPr>
        <xdr:cNvPr id="215" name="n_2mainValue【福祉施設】&#10;有形固定資産減価償却率">
          <a:extLst>
            <a:ext uri="{FF2B5EF4-FFF2-40B4-BE49-F238E27FC236}">
              <a16:creationId xmlns:a16="http://schemas.microsoft.com/office/drawing/2014/main" id="{381228BE-B5D3-4212-A821-EEA639EFCE8B}"/>
            </a:ext>
          </a:extLst>
        </xdr:cNvPr>
        <xdr:cNvSpPr txBox="1"/>
      </xdr:nvSpPr>
      <xdr:spPr>
        <a:xfrm>
          <a:off x="27057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216" name="n_3mainValue【福祉施設】&#10;有形固定資産減価償却率">
          <a:extLst>
            <a:ext uri="{FF2B5EF4-FFF2-40B4-BE49-F238E27FC236}">
              <a16:creationId xmlns:a16="http://schemas.microsoft.com/office/drawing/2014/main" id="{68A35693-5129-4D0A-BDD0-5F12650CA366}"/>
            </a:ext>
          </a:extLst>
        </xdr:cNvPr>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146321</xdr:rowOff>
    </xdr:from>
    <xdr:ext cx="405111" cy="259045"/>
    <xdr:sp macro="" textlink="">
      <xdr:nvSpPr>
        <xdr:cNvPr id="217" name="n_4mainValue【福祉施設】&#10;有形固定資産減価償却率">
          <a:extLst>
            <a:ext uri="{FF2B5EF4-FFF2-40B4-BE49-F238E27FC236}">
              <a16:creationId xmlns:a16="http://schemas.microsoft.com/office/drawing/2014/main" id="{FF0CECFD-B780-470A-AF18-BDD6E2640BC6}"/>
            </a:ext>
          </a:extLst>
        </xdr:cNvPr>
        <xdr:cNvSpPr txBox="1"/>
      </xdr:nvSpPr>
      <xdr:spPr>
        <a:xfrm>
          <a:off x="927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3DA714FF-CACB-46F0-B23F-383B786567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6755F05E-361A-4EDF-A2B0-4A30D07D74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86B76ED8-357E-42E6-A180-EA5A96FDB7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5A6BC4D8-5102-406D-ABE0-833852D992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E0DD7A18-7342-4EF0-BE19-40C0A2AC4C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9B7697C5-AC8D-4ED2-B901-AC695AD9B6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AE011F6B-7140-493A-A16F-E3B189EEEE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29B4A6E3-5C19-412D-A870-854B849B98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511BC282-0E71-4E6A-9E7B-E64DDCC131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D6F3144D-E304-4FE5-ADC5-59C1DF4F1F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4645B83D-C023-43B2-B5F4-E1B029ADF0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DAEAB07E-09C6-44DF-8483-8602D2501F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C6642359-AF72-46FE-83E0-5C52E7223A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DCAA704E-54E8-4096-B552-5C27D3C469D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BDC91746-DD0B-4AF6-A9A0-59A2294E34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954B64EB-96FC-47CA-9058-C558742234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DFAE6402-5275-4688-A10C-7E87E2DE4EB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B873E8A5-53D1-4E35-89AD-19C05BE41DD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4217627E-53D0-4A4F-84F2-CA9CAB5348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9C4276E6-B9BC-4DC5-B881-634152E18CC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C2B0A134-F13D-46AF-9861-CDD2765322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EC5E7023-093C-4795-832A-4BD0A1A5D2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90077058-B142-4425-A1C2-3FA8D517EBB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84FFEE8E-1040-45C2-A827-79D66F75B7D7}"/>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8EF972A0-4D94-450D-97B7-B03085A7FB51}"/>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01E1CCA9-F9BA-4A4D-BC97-6C377DA4DC79}"/>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44" name="【福祉施設】&#10;一人当たり面積最大値テキスト">
          <a:extLst>
            <a:ext uri="{FF2B5EF4-FFF2-40B4-BE49-F238E27FC236}">
              <a16:creationId xmlns:a16="http://schemas.microsoft.com/office/drawing/2014/main" id="{FB58A031-4D69-4234-9C90-EAC160BDB04B}"/>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45" name="直線コネクタ 244">
          <a:extLst>
            <a:ext uri="{FF2B5EF4-FFF2-40B4-BE49-F238E27FC236}">
              <a16:creationId xmlns:a16="http://schemas.microsoft.com/office/drawing/2014/main" id="{F99888E5-1A53-427C-A52A-809B053D6518}"/>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246" name="【福祉施設】&#10;一人当たり面積平均値テキスト">
          <a:extLst>
            <a:ext uri="{FF2B5EF4-FFF2-40B4-BE49-F238E27FC236}">
              <a16:creationId xmlns:a16="http://schemas.microsoft.com/office/drawing/2014/main" id="{70220B8B-F2A0-4500-8678-8032B75F15E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47" name="フローチャート: 判断 246">
          <a:extLst>
            <a:ext uri="{FF2B5EF4-FFF2-40B4-BE49-F238E27FC236}">
              <a16:creationId xmlns:a16="http://schemas.microsoft.com/office/drawing/2014/main" id="{B4CAD10C-C364-4138-916C-24896A07F4C4}"/>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48" name="フローチャート: 判断 247">
          <a:extLst>
            <a:ext uri="{FF2B5EF4-FFF2-40B4-BE49-F238E27FC236}">
              <a16:creationId xmlns:a16="http://schemas.microsoft.com/office/drawing/2014/main" id="{2638B612-FF76-4333-B054-C3D5DF61D55C}"/>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9" name="フローチャート: 判断 248">
          <a:extLst>
            <a:ext uri="{FF2B5EF4-FFF2-40B4-BE49-F238E27FC236}">
              <a16:creationId xmlns:a16="http://schemas.microsoft.com/office/drawing/2014/main" id="{70A0ADD7-7D8B-4ED8-80C2-AE1E5715FFE2}"/>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50" name="フローチャート: 判断 249">
          <a:extLst>
            <a:ext uri="{FF2B5EF4-FFF2-40B4-BE49-F238E27FC236}">
              <a16:creationId xmlns:a16="http://schemas.microsoft.com/office/drawing/2014/main" id="{DA676A85-70C5-48DC-BAF8-ABFB04D0AE38}"/>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51" name="フローチャート: 判断 250">
          <a:extLst>
            <a:ext uri="{FF2B5EF4-FFF2-40B4-BE49-F238E27FC236}">
              <a16:creationId xmlns:a16="http://schemas.microsoft.com/office/drawing/2014/main" id="{CD6DBA46-5E9A-40D0-B8C9-FF13EDF40D6D}"/>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FA3AF31-7F5E-41E4-A9DE-772EA0CE49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2EE9B6E-BB1B-4BBD-A5BF-225B6C32AB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35EE624-C419-4D8B-8E26-8345225F6D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2A68170-8278-4E9A-BFB1-C788C7576C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6CF9DE2-7B52-43E2-B456-3C5CCF4BE1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57" name="楕円 256">
          <a:extLst>
            <a:ext uri="{FF2B5EF4-FFF2-40B4-BE49-F238E27FC236}">
              <a16:creationId xmlns:a16="http://schemas.microsoft.com/office/drawing/2014/main" id="{4AA96D13-C80D-4EFD-9DC3-CC69EDC6CA44}"/>
            </a:ext>
          </a:extLst>
        </xdr:cNvPr>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29227</xdr:rowOff>
    </xdr:from>
    <xdr:ext cx="469744" cy="259045"/>
    <xdr:sp macro="" textlink="">
      <xdr:nvSpPr>
        <xdr:cNvPr id="258" name="【福祉施設】&#10;一人当たり面積該当値テキスト">
          <a:extLst>
            <a:ext uri="{FF2B5EF4-FFF2-40B4-BE49-F238E27FC236}">
              <a16:creationId xmlns:a16="http://schemas.microsoft.com/office/drawing/2014/main" id="{A1910887-8D67-452A-BF10-184E4AEC7345}"/>
            </a:ext>
          </a:extLst>
        </xdr:cNvPr>
        <xdr:cNvSpPr txBox="1"/>
      </xdr:nvSpPr>
      <xdr:spPr>
        <a:xfrm>
          <a:off x="10515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17780</xdr:rowOff>
    </xdr:from>
    <xdr:to>
      <xdr:col>50</xdr:col>
      <xdr:colOff>165100</xdr:colOff>
      <xdr:row>83</xdr:row>
      <xdr:rowOff>119380</xdr:rowOff>
    </xdr:to>
    <xdr:sp macro="" textlink="">
      <xdr:nvSpPr>
        <xdr:cNvPr id="259" name="楕円 258">
          <a:extLst>
            <a:ext uri="{FF2B5EF4-FFF2-40B4-BE49-F238E27FC236}">
              <a16:creationId xmlns:a16="http://schemas.microsoft.com/office/drawing/2014/main" id="{2164BE7C-76A5-4879-A288-F2FA7D668C47}"/>
            </a:ext>
          </a:extLst>
        </xdr:cNvPr>
        <xdr:cNvSpPr/>
      </xdr:nvSpPr>
      <xdr:spPr>
        <a:xfrm>
          <a:off x="958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68580</xdr:rowOff>
    </xdr:to>
    <xdr:cxnSp macro="">
      <xdr:nvCxnSpPr>
        <xdr:cNvPr id="260" name="直線コネクタ 259">
          <a:extLst>
            <a:ext uri="{FF2B5EF4-FFF2-40B4-BE49-F238E27FC236}">
              <a16:creationId xmlns:a16="http://schemas.microsoft.com/office/drawing/2014/main" id="{AA81417B-FE28-4487-9E8F-BC67E3C09CFE}"/>
            </a:ext>
          </a:extLst>
        </xdr:cNvPr>
        <xdr:cNvCxnSpPr/>
      </xdr:nvCxnSpPr>
      <xdr:spPr>
        <a:xfrm flipV="1">
          <a:off x="9639300" y="14287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25400</xdr:rowOff>
    </xdr:from>
    <xdr:to>
      <xdr:col>46</xdr:col>
      <xdr:colOff>38100</xdr:colOff>
      <xdr:row>83</xdr:row>
      <xdr:rowOff>127000</xdr:rowOff>
    </xdr:to>
    <xdr:sp macro="" textlink="">
      <xdr:nvSpPr>
        <xdr:cNvPr id="261" name="楕円 260">
          <a:extLst>
            <a:ext uri="{FF2B5EF4-FFF2-40B4-BE49-F238E27FC236}">
              <a16:creationId xmlns:a16="http://schemas.microsoft.com/office/drawing/2014/main" id="{1A12D1A0-41A0-4D6E-97EB-D948AEEA5374}"/>
            </a:ext>
          </a:extLst>
        </xdr:cNvPr>
        <xdr:cNvSpPr/>
      </xdr:nvSpPr>
      <xdr:spPr>
        <a:xfrm>
          <a:off x="869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68580</xdr:rowOff>
    </xdr:from>
    <xdr:to>
      <xdr:col>50</xdr:col>
      <xdr:colOff>114300</xdr:colOff>
      <xdr:row>83</xdr:row>
      <xdr:rowOff>76200</xdr:rowOff>
    </xdr:to>
    <xdr:cxnSp macro="">
      <xdr:nvCxnSpPr>
        <xdr:cNvPr id="262" name="直線コネクタ 261">
          <a:extLst>
            <a:ext uri="{FF2B5EF4-FFF2-40B4-BE49-F238E27FC236}">
              <a16:creationId xmlns:a16="http://schemas.microsoft.com/office/drawing/2014/main" id="{E262EE18-95A4-4984-A193-5297F2C9C23F}"/>
            </a:ext>
          </a:extLst>
        </xdr:cNvPr>
        <xdr:cNvCxnSpPr/>
      </xdr:nvCxnSpPr>
      <xdr:spPr>
        <a:xfrm flipV="1">
          <a:off x="8750300" y="1429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263" name="楕円 262">
          <a:extLst>
            <a:ext uri="{FF2B5EF4-FFF2-40B4-BE49-F238E27FC236}">
              <a16:creationId xmlns:a16="http://schemas.microsoft.com/office/drawing/2014/main" id="{8920B675-181A-4242-9741-455A210A3FAD}"/>
            </a:ext>
          </a:extLst>
        </xdr:cNvPr>
        <xdr:cNvSpPr/>
      </xdr:nvSpPr>
      <xdr:spPr>
        <a:xfrm>
          <a:off x="781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83</xdr:row>
      <xdr:rowOff>76200</xdr:rowOff>
    </xdr:to>
    <xdr:cxnSp macro="">
      <xdr:nvCxnSpPr>
        <xdr:cNvPr id="264" name="直線コネクタ 263">
          <a:extLst>
            <a:ext uri="{FF2B5EF4-FFF2-40B4-BE49-F238E27FC236}">
              <a16:creationId xmlns:a16="http://schemas.microsoft.com/office/drawing/2014/main" id="{FAF7FD9C-BDA1-44AA-A477-A2D522E59DBD}"/>
            </a:ext>
          </a:extLst>
        </xdr:cNvPr>
        <xdr:cNvCxnSpPr/>
      </xdr:nvCxnSpPr>
      <xdr:spPr>
        <a:xfrm>
          <a:off x="7861300" y="140627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17780</xdr:rowOff>
    </xdr:from>
    <xdr:to>
      <xdr:col>36</xdr:col>
      <xdr:colOff>165100</xdr:colOff>
      <xdr:row>83</xdr:row>
      <xdr:rowOff>119380</xdr:rowOff>
    </xdr:to>
    <xdr:sp macro="" textlink="">
      <xdr:nvSpPr>
        <xdr:cNvPr id="265" name="楕円 264">
          <a:extLst>
            <a:ext uri="{FF2B5EF4-FFF2-40B4-BE49-F238E27FC236}">
              <a16:creationId xmlns:a16="http://schemas.microsoft.com/office/drawing/2014/main" id="{7348FAEF-F1EC-423F-8EA1-1C552BD10C74}"/>
            </a:ext>
          </a:extLst>
        </xdr:cNvPr>
        <xdr:cNvSpPr/>
      </xdr:nvSpPr>
      <xdr:spPr>
        <a:xfrm>
          <a:off x="692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3811</xdr:rowOff>
    </xdr:from>
    <xdr:to>
      <xdr:col>41</xdr:col>
      <xdr:colOff>50800</xdr:colOff>
      <xdr:row>83</xdr:row>
      <xdr:rowOff>68580</xdr:rowOff>
    </xdr:to>
    <xdr:cxnSp macro="">
      <xdr:nvCxnSpPr>
        <xdr:cNvPr id="266" name="直線コネクタ 265">
          <a:extLst>
            <a:ext uri="{FF2B5EF4-FFF2-40B4-BE49-F238E27FC236}">
              <a16:creationId xmlns:a16="http://schemas.microsoft.com/office/drawing/2014/main" id="{72D9915C-1980-47CD-AF19-802FD4450377}"/>
            </a:ext>
          </a:extLst>
        </xdr:cNvPr>
        <xdr:cNvCxnSpPr/>
      </xdr:nvCxnSpPr>
      <xdr:spPr>
        <a:xfrm flipV="1">
          <a:off x="6972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267" name="n_1aveValue【福祉施設】&#10;一人当たり面積">
          <a:extLst>
            <a:ext uri="{FF2B5EF4-FFF2-40B4-BE49-F238E27FC236}">
              <a16:creationId xmlns:a16="http://schemas.microsoft.com/office/drawing/2014/main" id="{7DB4845C-D063-48C8-ADC1-647569DDD528}"/>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268" name="n_2aveValue【福祉施設】&#10;一人当たり面積">
          <a:extLst>
            <a:ext uri="{FF2B5EF4-FFF2-40B4-BE49-F238E27FC236}">
              <a16:creationId xmlns:a16="http://schemas.microsoft.com/office/drawing/2014/main" id="{D2BA2603-18CB-4328-848C-0BA7E18D242A}"/>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269" name="n_3aveValue【福祉施設】&#10;一人当たり面積">
          <a:extLst>
            <a:ext uri="{FF2B5EF4-FFF2-40B4-BE49-F238E27FC236}">
              <a16:creationId xmlns:a16="http://schemas.microsoft.com/office/drawing/2014/main" id="{1959B260-7D0E-4185-845C-40701B412A05}"/>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270" name="n_4aveValue【福祉施設】&#10;一人当たり面積">
          <a:extLst>
            <a:ext uri="{FF2B5EF4-FFF2-40B4-BE49-F238E27FC236}">
              <a16:creationId xmlns:a16="http://schemas.microsoft.com/office/drawing/2014/main" id="{AC618B02-C4AD-4130-8362-9F0BDE098A66}"/>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135907</xdr:rowOff>
    </xdr:from>
    <xdr:ext cx="469744" cy="259045"/>
    <xdr:sp macro="" textlink="">
      <xdr:nvSpPr>
        <xdr:cNvPr id="271" name="n_1mainValue【福祉施設】&#10;一人当たり面積">
          <a:extLst>
            <a:ext uri="{FF2B5EF4-FFF2-40B4-BE49-F238E27FC236}">
              <a16:creationId xmlns:a16="http://schemas.microsoft.com/office/drawing/2014/main" id="{E3EB5FBB-14F4-4AB4-8B5E-126B37616DA9}"/>
            </a:ext>
          </a:extLst>
        </xdr:cNvPr>
        <xdr:cNvSpPr txBox="1"/>
      </xdr:nvSpPr>
      <xdr:spPr>
        <a:xfrm>
          <a:off x="93917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272" name="n_2mainValue【福祉施設】&#10;一人当たり面積">
          <a:extLst>
            <a:ext uri="{FF2B5EF4-FFF2-40B4-BE49-F238E27FC236}">
              <a16:creationId xmlns:a16="http://schemas.microsoft.com/office/drawing/2014/main" id="{3E53881F-9237-41C6-AA0E-D4B99BAD813B}"/>
            </a:ext>
          </a:extLst>
        </xdr:cNvPr>
        <xdr:cNvSpPr txBox="1"/>
      </xdr:nvSpPr>
      <xdr:spPr>
        <a:xfrm>
          <a:off x="8515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273" name="n_3mainValue【福祉施設】&#10;一人当たり面積">
          <a:extLst>
            <a:ext uri="{FF2B5EF4-FFF2-40B4-BE49-F238E27FC236}">
              <a16:creationId xmlns:a16="http://schemas.microsoft.com/office/drawing/2014/main" id="{71B2D009-FF35-4A41-9055-13AF6A2E5144}"/>
            </a:ext>
          </a:extLst>
        </xdr:cNvPr>
        <xdr:cNvSpPr txBox="1"/>
      </xdr:nvSpPr>
      <xdr:spPr>
        <a:xfrm>
          <a:off x="7626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135907</xdr:rowOff>
    </xdr:from>
    <xdr:ext cx="469744" cy="259045"/>
    <xdr:sp macro="" textlink="">
      <xdr:nvSpPr>
        <xdr:cNvPr id="274" name="n_4mainValue【福祉施設】&#10;一人当たり面積">
          <a:extLst>
            <a:ext uri="{FF2B5EF4-FFF2-40B4-BE49-F238E27FC236}">
              <a16:creationId xmlns:a16="http://schemas.microsoft.com/office/drawing/2014/main" id="{A11F7778-D482-46FD-8219-0CEA6E335B27}"/>
            </a:ext>
          </a:extLst>
        </xdr:cNvPr>
        <xdr:cNvSpPr txBox="1"/>
      </xdr:nvSpPr>
      <xdr:spPr>
        <a:xfrm>
          <a:off x="6737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8E6231F8-3116-4AD4-A1A5-EEEC1F527E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70802EB5-CA5B-4AEA-8158-FFAD4C4F25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9A274ED5-D7FE-4C47-A3FC-9839D7C1F1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2F2EEC15-7DC6-4B4A-8F5D-0781ED0AC3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6B854F5E-C6B4-41D7-AAB2-29C6FA6EC1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ED3AF472-11E5-4FDC-91D5-733D9B74F7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53CDF108-6281-45F2-BDCE-D2829E5BED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2B342D26-70FD-4CE1-A661-7B3748CD37C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451CFFAE-70B8-401B-AE0E-1ACD4AA64DB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A6DA99A1-B40D-4A4A-B9D9-09A6170435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A9214A0A-78B9-4B36-86A0-B69C6D1C723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a:extLst>
            <a:ext uri="{FF2B5EF4-FFF2-40B4-BE49-F238E27FC236}">
              <a16:creationId xmlns:a16="http://schemas.microsoft.com/office/drawing/2014/main" id="{61897FEA-58FE-4128-9CD8-91AD9F958A5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7" name="テキスト ボックス 286">
          <a:extLst>
            <a:ext uri="{FF2B5EF4-FFF2-40B4-BE49-F238E27FC236}">
              <a16:creationId xmlns:a16="http://schemas.microsoft.com/office/drawing/2014/main" id="{04B3B1A6-72D8-4118-8DCB-B0DE62FAD1DE}"/>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a:extLst>
            <a:ext uri="{FF2B5EF4-FFF2-40B4-BE49-F238E27FC236}">
              <a16:creationId xmlns:a16="http://schemas.microsoft.com/office/drawing/2014/main" id="{56478520-FB97-453B-9DA1-4900D2A84B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a:extLst>
            <a:ext uri="{FF2B5EF4-FFF2-40B4-BE49-F238E27FC236}">
              <a16:creationId xmlns:a16="http://schemas.microsoft.com/office/drawing/2014/main" id="{002350FC-6660-47E5-B669-B6E6866044B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a:extLst>
            <a:ext uri="{FF2B5EF4-FFF2-40B4-BE49-F238E27FC236}">
              <a16:creationId xmlns:a16="http://schemas.microsoft.com/office/drawing/2014/main" id="{EB51F78F-7D18-40B1-997D-61E7DCF7374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a:extLst>
            <a:ext uri="{FF2B5EF4-FFF2-40B4-BE49-F238E27FC236}">
              <a16:creationId xmlns:a16="http://schemas.microsoft.com/office/drawing/2014/main" id="{7E179A68-D372-4D2D-9DC5-9353427295E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a:extLst>
            <a:ext uri="{FF2B5EF4-FFF2-40B4-BE49-F238E27FC236}">
              <a16:creationId xmlns:a16="http://schemas.microsoft.com/office/drawing/2014/main" id="{7A1B2E1C-D90F-464D-A585-6A6C856675D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a:extLst>
            <a:ext uri="{FF2B5EF4-FFF2-40B4-BE49-F238E27FC236}">
              <a16:creationId xmlns:a16="http://schemas.microsoft.com/office/drawing/2014/main" id="{E61A8756-1151-4C1C-9AEE-90B0879FC12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0BBC1808-21FB-45BC-AD2C-93436AC3E19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a:extLst>
            <a:ext uri="{FF2B5EF4-FFF2-40B4-BE49-F238E27FC236}">
              <a16:creationId xmlns:a16="http://schemas.microsoft.com/office/drawing/2014/main" id="{09E684E8-A1B7-4998-9650-6AF1DE5E7DA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A63ADADE-F154-4EEE-AB15-CBCA245909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97" name="直線コネクタ 296">
          <a:extLst>
            <a:ext uri="{FF2B5EF4-FFF2-40B4-BE49-F238E27FC236}">
              <a16:creationId xmlns:a16="http://schemas.microsoft.com/office/drawing/2014/main" id="{4D050E98-42E9-4E9C-8C38-0FCBDAC207C7}"/>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98" name="【市民会館】&#10;有形固定資産減価償却率最小値テキスト">
          <a:extLst>
            <a:ext uri="{FF2B5EF4-FFF2-40B4-BE49-F238E27FC236}">
              <a16:creationId xmlns:a16="http://schemas.microsoft.com/office/drawing/2014/main" id="{37C5F501-C6D2-4BA0-86C5-7F9E727DACBD}"/>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99" name="直線コネクタ 298">
          <a:extLst>
            <a:ext uri="{FF2B5EF4-FFF2-40B4-BE49-F238E27FC236}">
              <a16:creationId xmlns:a16="http://schemas.microsoft.com/office/drawing/2014/main" id="{900A80FA-92A4-4E51-A301-5001A4428E07}"/>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00" name="【市民会館】&#10;有形固定資産減価償却率最大値テキスト">
          <a:extLst>
            <a:ext uri="{FF2B5EF4-FFF2-40B4-BE49-F238E27FC236}">
              <a16:creationId xmlns:a16="http://schemas.microsoft.com/office/drawing/2014/main" id="{24DD5575-5B91-439F-9B02-A58A5DEBDB1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1" name="直線コネクタ 300">
          <a:extLst>
            <a:ext uri="{FF2B5EF4-FFF2-40B4-BE49-F238E27FC236}">
              <a16:creationId xmlns:a16="http://schemas.microsoft.com/office/drawing/2014/main" id="{A69F108E-33DD-43CE-B3E4-540352FB9CCC}"/>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CF7BB819-7918-4713-8262-01B95AF90C16}"/>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3" name="フローチャート: 判断 302">
          <a:extLst>
            <a:ext uri="{FF2B5EF4-FFF2-40B4-BE49-F238E27FC236}">
              <a16:creationId xmlns:a16="http://schemas.microsoft.com/office/drawing/2014/main" id="{8336162E-EC76-422A-82FC-07596DE221C7}"/>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4" name="フローチャート: 判断 303">
          <a:extLst>
            <a:ext uri="{FF2B5EF4-FFF2-40B4-BE49-F238E27FC236}">
              <a16:creationId xmlns:a16="http://schemas.microsoft.com/office/drawing/2014/main" id="{FB46FEC2-0FD2-4CFC-9CE8-D75AD77067E7}"/>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05" name="フローチャート: 判断 304">
          <a:extLst>
            <a:ext uri="{FF2B5EF4-FFF2-40B4-BE49-F238E27FC236}">
              <a16:creationId xmlns:a16="http://schemas.microsoft.com/office/drawing/2014/main" id="{513DCD41-8237-40A3-8A4C-B98275D9587A}"/>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06" name="フローチャート: 判断 305">
          <a:extLst>
            <a:ext uri="{FF2B5EF4-FFF2-40B4-BE49-F238E27FC236}">
              <a16:creationId xmlns:a16="http://schemas.microsoft.com/office/drawing/2014/main" id="{86EE425B-7967-48D0-8406-D70041F0FBCF}"/>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07" name="フローチャート: 判断 306">
          <a:extLst>
            <a:ext uri="{FF2B5EF4-FFF2-40B4-BE49-F238E27FC236}">
              <a16:creationId xmlns:a16="http://schemas.microsoft.com/office/drawing/2014/main" id="{04EE35C4-9F08-4786-98B2-62C48D14C47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AD92B090-B747-4E6F-BF43-A3CDDDEE29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2B60CA68-23F8-4345-B9FB-5E7D5FCE11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E277A11D-249A-450E-9895-507BE8E235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E197564C-480C-443A-A159-C16E071A13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6D24F610-9D20-430A-AD70-9CC77803AAF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68835</xdr:rowOff>
    </xdr:from>
    <xdr:to>
      <xdr:col>24</xdr:col>
      <xdr:colOff>114300</xdr:colOff>
      <xdr:row>99</xdr:row>
      <xdr:rowOff>170435</xdr:rowOff>
    </xdr:to>
    <xdr:sp macro="" textlink="">
      <xdr:nvSpPr>
        <xdr:cNvPr id="313" name="楕円 312">
          <a:extLst>
            <a:ext uri="{FF2B5EF4-FFF2-40B4-BE49-F238E27FC236}">
              <a16:creationId xmlns:a16="http://schemas.microsoft.com/office/drawing/2014/main" id="{E79D7DBA-7C6B-49B0-8458-4E4D1CEE8DCC}"/>
            </a:ext>
          </a:extLst>
        </xdr:cNvPr>
        <xdr:cNvSpPr/>
      </xdr:nvSpPr>
      <xdr:spPr>
        <a:xfrm>
          <a:off x="4584700" y="17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21862</xdr:rowOff>
    </xdr:from>
    <xdr:ext cx="405111" cy="259045"/>
    <xdr:sp macro="" textlink="">
      <xdr:nvSpPr>
        <xdr:cNvPr id="314" name="【市民会館】&#10;有形固定資産減価償却率該当値テキスト">
          <a:extLst>
            <a:ext uri="{FF2B5EF4-FFF2-40B4-BE49-F238E27FC236}">
              <a16:creationId xmlns:a16="http://schemas.microsoft.com/office/drawing/2014/main" id="{B424C784-A677-41AF-85F9-DB7D3FC0C1F2}"/>
            </a:ext>
          </a:extLst>
        </xdr:cNvPr>
        <xdr:cNvSpPr txBox="1"/>
      </xdr:nvSpPr>
      <xdr:spPr>
        <a:xfrm>
          <a:off x="4673600" y="1699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50546</xdr:rowOff>
    </xdr:from>
    <xdr:to>
      <xdr:col>20</xdr:col>
      <xdr:colOff>38100</xdr:colOff>
      <xdr:row>102</xdr:row>
      <xdr:rowOff>152146</xdr:rowOff>
    </xdr:to>
    <xdr:sp macro="" textlink="">
      <xdr:nvSpPr>
        <xdr:cNvPr id="315" name="楕円 314">
          <a:extLst>
            <a:ext uri="{FF2B5EF4-FFF2-40B4-BE49-F238E27FC236}">
              <a16:creationId xmlns:a16="http://schemas.microsoft.com/office/drawing/2014/main" id="{E93E4FDB-FCA7-4FF7-9CE9-6EE434485602}"/>
            </a:ext>
          </a:extLst>
        </xdr:cNvPr>
        <xdr:cNvSpPr/>
      </xdr:nvSpPr>
      <xdr:spPr>
        <a:xfrm>
          <a:off x="3746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119635</xdr:rowOff>
    </xdr:from>
    <xdr:to>
      <xdr:col>24</xdr:col>
      <xdr:colOff>63500</xdr:colOff>
      <xdr:row>102</xdr:row>
      <xdr:rowOff>101346</xdr:rowOff>
    </xdr:to>
    <xdr:cxnSp macro="">
      <xdr:nvCxnSpPr>
        <xdr:cNvPr id="316" name="直線コネクタ 315">
          <a:extLst>
            <a:ext uri="{FF2B5EF4-FFF2-40B4-BE49-F238E27FC236}">
              <a16:creationId xmlns:a16="http://schemas.microsoft.com/office/drawing/2014/main" id="{E7E91958-9B46-413E-9D27-CADA732586AD}"/>
            </a:ext>
          </a:extLst>
        </xdr:cNvPr>
        <xdr:cNvCxnSpPr/>
      </xdr:nvCxnSpPr>
      <xdr:spPr>
        <a:xfrm flipV="1">
          <a:off x="3797300" y="17093185"/>
          <a:ext cx="838200" cy="4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61976</xdr:rowOff>
    </xdr:from>
    <xdr:to>
      <xdr:col>15</xdr:col>
      <xdr:colOff>101600</xdr:colOff>
      <xdr:row>101</xdr:row>
      <xdr:rowOff>163576</xdr:rowOff>
    </xdr:to>
    <xdr:sp macro="" textlink="">
      <xdr:nvSpPr>
        <xdr:cNvPr id="317" name="楕円 316">
          <a:extLst>
            <a:ext uri="{FF2B5EF4-FFF2-40B4-BE49-F238E27FC236}">
              <a16:creationId xmlns:a16="http://schemas.microsoft.com/office/drawing/2014/main" id="{E21AD6E6-6910-464A-987E-AFBCB15993C5}"/>
            </a:ext>
          </a:extLst>
        </xdr:cNvPr>
        <xdr:cNvSpPr/>
      </xdr:nvSpPr>
      <xdr:spPr>
        <a:xfrm>
          <a:off x="2857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112776</xdr:rowOff>
    </xdr:from>
    <xdr:to>
      <xdr:col>19</xdr:col>
      <xdr:colOff>177800</xdr:colOff>
      <xdr:row>102</xdr:row>
      <xdr:rowOff>101346</xdr:rowOff>
    </xdr:to>
    <xdr:cxnSp macro="">
      <xdr:nvCxnSpPr>
        <xdr:cNvPr id="318" name="直線コネクタ 317">
          <a:extLst>
            <a:ext uri="{FF2B5EF4-FFF2-40B4-BE49-F238E27FC236}">
              <a16:creationId xmlns:a16="http://schemas.microsoft.com/office/drawing/2014/main" id="{B358B14A-B1B8-4AE7-BBED-C34E03D45E0E}"/>
            </a:ext>
          </a:extLst>
        </xdr:cNvPr>
        <xdr:cNvCxnSpPr/>
      </xdr:nvCxnSpPr>
      <xdr:spPr>
        <a:xfrm>
          <a:off x="2908300" y="1742922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71120</xdr:rowOff>
    </xdr:from>
    <xdr:to>
      <xdr:col>10</xdr:col>
      <xdr:colOff>165100</xdr:colOff>
      <xdr:row>101</xdr:row>
      <xdr:rowOff>1270</xdr:rowOff>
    </xdr:to>
    <xdr:sp macro="" textlink="">
      <xdr:nvSpPr>
        <xdr:cNvPr id="319" name="楕円 318">
          <a:extLst>
            <a:ext uri="{FF2B5EF4-FFF2-40B4-BE49-F238E27FC236}">
              <a16:creationId xmlns:a16="http://schemas.microsoft.com/office/drawing/2014/main" id="{704C8981-104F-4899-B800-802D551F0614}"/>
            </a:ext>
          </a:extLst>
        </xdr:cNvPr>
        <xdr:cNvSpPr/>
      </xdr:nvSpPr>
      <xdr:spPr>
        <a:xfrm>
          <a:off x="196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101</xdr:row>
      <xdr:rowOff>112776</xdr:rowOff>
    </xdr:to>
    <xdr:cxnSp macro="">
      <xdr:nvCxnSpPr>
        <xdr:cNvPr id="320" name="直線コネクタ 319">
          <a:extLst>
            <a:ext uri="{FF2B5EF4-FFF2-40B4-BE49-F238E27FC236}">
              <a16:creationId xmlns:a16="http://schemas.microsoft.com/office/drawing/2014/main" id="{C45F94C6-B7C1-4C45-A746-1D67BBA5720C}"/>
            </a:ext>
          </a:extLst>
        </xdr:cNvPr>
        <xdr:cNvCxnSpPr/>
      </xdr:nvCxnSpPr>
      <xdr:spPr>
        <a:xfrm>
          <a:off x="2019300" y="1726692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68835</xdr:rowOff>
    </xdr:from>
    <xdr:to>
      <xdr:col>6</xdr:col>
      <xdr:colOff>38100</xdr:colOff>
      <xdr:row>104</xdr:row>
      <xdr:rowOff>170435</xdr:rowOff>
    </xdr:to>
    <xdr:sp macro="" textlink="">
      <xdr:nvSpPr>
        <xdr:cNvPr id="321" name="楕円 320">
          <a:extLst>
            <a:ext uri="{FF2B5EF4-FFF2-40B4-BE49-F238E27FC236}">
              <a16:creationId xmlns:a16="http://schemas.microsoft.com/office/drawing/2014/main" id="{BB7EAB82-5DFB-4E99-BE22-0C0CD76AE99E}"/>
            </a:ext>
          </a:extLst>
        </xdr:cNvPr>
        <xdr:cNvSpPr/>
      </xdr:nvSpPr>
      <xdr:spPr>
        <a:xfrm>
          <a:off x="1079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121920</xdr:rowOff>
    </xdr:from>
    <xdr:to>
      <xdr:col>10</xdr:col>
      <xdr:colOff>114300</xdr:colOff>
      <xdr:row>104</xdr:row>
      <xdr:rowOff>119635</xdr:rowOff>
    </xdr:to>
    <xdr:cxnSp macro="">
      <xdr:nvCxnSpPr>
        <xdr:cNvPr id="322" name="直線コネクタ 321">
          <a:extLst>
            <a:ext uri="{FF2B5EF4-FFF2-40B4-BE49-F238E27FC236}">
              <a16:creationId xmlns:a16="http://schemas.microsoft.com/office/drawing/2014/main" id="{61FAB2EC-08FB-4361-A478-8748031BD26B}"/>
            </a:ext>
          </a:extLst>
        </xdr:cNvPr>
        <xdr:cNvCxnSpPr/>
      </xdr:nvCxnSpPr>
      <xdr:spPr>
        <a:xfrm flipV="1">
          <a:off x="1130300" y="17266920"/>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323" name="n_1aveValue【市民会館】&#10;有形固定資産減価償却率">
          <a:extLst>
            <a:ext uri="{FF2B5EF4-FFF2-40B4-BE49-F238E27FC236}">
              <a16:creationId xmlns:a16="http://schemas.microsoft.com/office/drawing/2014/main" id="{4517D339-9215-4692-BA3D-B492EF150AEF}"/>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24" name="n_2aveValue【市民会館】&#10;有形固定資産減価償却率">
          <a:extLst>
            <a:ext uri="{FF2B5EF4-FFF2-40B4-BE49-F238E27FC236}">
              <a16:creationId xmlns:a16="http://schemas.microsoft.com/office/drawing/2014/main" id="{B117F09F-68FB-4620-B859-D41A47C47E05}"/>
            </a:ext>
          </a:extLst>
        </xdr:cNvPr>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325" name="n_3aveValue【市民会館】&#10;有形固定資産減価償却率">
          <a:extLst>
            <a:ext uri="{FF2B5EF4-FFF2-40B4-BE49-F238E27FC236}">
              <a16:creationId xmlns:a16="http://schemas.microsoft.com/office/drawing/2014/main" id="{60DA3FB8-57DE-4CD2-A42F-348892D56508}"/>
            </a:ext>
          </a:extLst>
        </xdr:cNvPr>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26" name="n_4aveValue【市民会館】&#10;有形固定資産減価償却率">
          <a:extLst>
            <a:ext uri="{FF2B5EF4-FFF2-40B4-BE49-F238E27FC236}">
              <a16:creationId xmlns:a16="http://schemas.microsoft.com/office/drawing/2014/main" id="{AB2B2FFE-B61C-4D64-9834-0C0486BCA1CF}"/>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168673</xdr:rowOff>
    </xdr:from>
    <xdr:ext cx="405111" cy="259045"/>
    <xdr:sp macro="" textlink="">
      <xdr:nvSpPr>
        <xdr:cNvPr id="327" name="n_1mainValue【市民会館】&#10;有形固定資産減価償却率">
          <a:extLst>
            <a:ext uri="{FF2B5EF4-FFF2-40B4-BE49-F238E27FC236}">
              <a16:creationId xmlns:a16="http://schemas.microsoft.com/office/drawing/2014/main" id="{ED0D43B0-69AB-4956-B61A-AF2D4CA36753}"/>
            </a:ext>
          </a:extLst>
        </xdr:cNvPr>
        <xdr:cNvSpPr txBox="1"/>
      </xdr:nvSpPr>
      <xdr:spPr>
        <a:xfrm>
          <a:off x="3582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8653</xdr:rowOff>
    </xdr:from>
    <xdr:ext cx="405111" cy="259045"/>
    <xdr:sp macro="" textlink="">
      <xdr:nvSpPr>
        <xdr:cNvPr id="328" name="n_2mainValue【市民会館】&#10;有形固定資産減価償却率">
          <a:extLst>
            <a:ext uri="{FF2B5EF4-FFF2-40B4-BE49-F238E27FC236}">
              <a16:creationId xmlns:a16="http://schemas.microsoft.com/office/drawing/2014/main" id="{318D30AD-8250-4A27-BEA1-DB4F189E1C3A}"/>
            </a:ext>
          </a:extLst>
        </xdr:cNvPr>
        <xdr:cNvSpPr txBox="1"/>
      </xdr:nvSpPr>
      <xdr:spPr>
        <a:xfrm>
          <a:off x="2705744"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17797</xdr:rowOff>
    </xdr:from>
    <xdr:ext cx="405111" cy="259045"/>
    <xdr:sp macro="" textlink="">
      <xdr:nvSpPr>
        <xdr:cNvPr id="329" name="n_3mainValue【市民会館】&#10;有形固定資産減価償却率">
          <a:extLst>
            <a:ext uri="{FF2B5EF4-FFF2-40B4-BE49-F238E27FC236}">
              <a16:creationId xmlns:a16="http://schemas.microsoft.com/office/drawing/2014/main" id="{E7E4F65E-CAD5-494C-A28A-6AE89A6DBCC5}"/>
            </a:ext>
          </a:extLst>
        </xdr:cNvPr>
        <xdr:cNvSpPr txBox="1"/>
      </xdr:nvSpPr>
      <xdr:spPr>
        <a:xfrm>
          <a:off x="1816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161562</xdr:rowOff>
    </xdr:from>
    <xdr:ext cx="405111" cy="259045"/>
    <xdr:sp macro="" textlink="">
      <xdr:nvSpPr>
        <xdr:cNvPr id="330" name="n_4mainValue【市民会館】&#10;有形固定資産減価償却率">
          <a:extLst>
            <a:ext uri="{FF2B5EF4-FFF2-40B4-BE49-F238E27FC236}">
              <a16:creationId xmlns:a16="http://schemas.microsoft.com/office/drawing/2014/main" id="{74E3FDBE-880F-4798-B905-CEB1B05A5643}"/>
            </a:ext>
          </a:extLst>
        </xdr:cNvPr>
        <xdr:cNvSpPr txBox="1"/>
      </xdr:nvSpPr>
      <xdr:spPr>
        <a:xfrm>
          <a:off x="927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5ECA5380-D202-4A1A-99CA-A9477FDC4E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20894FC9-C308-47DB-9C52-B9FAD1C385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13B74E35-9965-4EC0-936E-2D12D8DF61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042940FE-63EE-40D3-89FB-B8C61C0B87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4985B6BB-CBF7-4F27-B8CA-C9C23693E7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B5DEB348-1DF0-4E57-B739-CCA695AFF8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51C1500C-6C10-4575-9B9A-B9F13CCF1D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12C58D39-117B-456A-936A-47BB20CEBB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a:extLst>
            <a:ext uri="{FF2B5EF4-FFF2-40B4-BE49-F238E27FC236}">
              <a16:creationId xmlns:a16="http://schemas.microsoft.com/office/drawing/2014/main" id="{C1DEE33D-480F-41F1-97A1-69EA355BFF6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a:extLst>
            <a:ext uri="{FF2B5EF4-FFF2-40B4-BE49-F238E27FC236}">
              <a16:creationId xmlns:a16="http://schemas.microsoft.com/office/drawing/2014/main" id="{EBB18E64-12C9-4575-8D2D-3CF1B7E75F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1" name="直線コネクタ 340">
          <a:extLst>
            <a:ext uri="{FF2B5EF4-FFF2-40B4-BE49-F238E27FC236}">
              <a16:creationId xmlns:a16="http://schemas.microsoft.com/office/drawing/2014/main" id="{62B5B36A-D08E-43A6-B540-563111F9A98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2" name="テキスト ボックス 341">
          <a:extLst>
            <a:ext uri="{FF2B5EF4-FFF2-40B4-BE49-F238E27FC236}">
              <a16:creationId xmlns:a16="http://schemas.microsoft.com/office/drawing/2014/main" id="{26BDB6FA-5A1F-4AF6-A394-AF2C114228A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3" name="直線コネクタ 342">
          <a:extLst>
            <a:ext uri="{FF2B5EF4-FFF2-40B4-BE49-F238E27FC236}">
              <a16:creationId xmlns:a16="http://schemas.microsoft.com/office/drawing/2014/main" id="{43058884-DAB5-4B1F-8B8E-077573F6AEC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4" name="テキスト ボックス 343">
          <a:extLst>
            <a:ext uri="{FF2B5EF4-FFF2-40B4-BE49-F238E27FC236}">
              <a16:creationId xmlns:a16="http://schemas.microsoft.com/office/drawing/2014/main" id="{C03E1B72-5605-4906-9931-10071B0A037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a:extLst>
            <a:ext uri="{FF2B5EF4-FFF2-40B4-BE49-F238E27FC236}">
              <a16:creationId xmlns:a16="http://schemas.microsoft.com/office/drawing/2014/main" id="{EC28C4F4-E9C7-4C2D-99AE-FBE87CD99D3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a:extLst>
            <a:ext uri="{FF2B5EF4-FFF2-40B4-BE49-F238E27FC236}">
              <a16:creationId xmlns:a16="http://schemas.microsoft.com/office/drawing/2014/main" id="{2159CF1A-E76A-4DE5-A4ED-E654F70987C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7" name="直線コネクタ 346">
          <a:extLst>
            <a:ext uri="{FF2B5EF4-FFF2-40B4-BE49-F238E27FC236}">
              <a16:creationId xmlns:a16="http://schemas.microsoft.com/office/drawing/2014/main" id="{D52D70F3-95D7-42C3-8084-8E3733B55D7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8" name="テキスト ボックス 347">
          <a:extLst>
            <a:ext uri="{FF2B5EF4-FFF2-40B4-BE49-F238E27FC236}">
              <a16:creationId xmlns:a16="http://schemas.microsoft.com/office/drawing/2014/main" id="{B019B0AA-9485-4553-866B-B2F03734495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9" name="直線コネクタ 348">
          <a:extLst>
            <a:ext uri="{FF2B5EF4-FFF2-40B4-BE49-F238E27FC236}">
              <a16:creationId xmlns:a16="http://schemas.microsoft.com/office/drawing/2014/main" id="{6CA599F6-D27B-40F7-9C16-A78D1E42B19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0" name="テキスト ボックス 349">
          <a:extLst>
            <a:ext uri="{FF2B5EF4-FFF2-40B4-BE49-F238E27FC236}">
              <a16:creationId xmlns:a16="http://schemas.microsoft.com/office/drawing/2014/main" id="{DED0A976-74C5-414C-B0B9-C28BA2F7356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37DB0965-22BD-43DE-BDC1-896B56F6F09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66D4F4C2-F1FF-4E8C-8308-17568D4160A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1A46B078-D832-465A-8C9A-B8300DD75C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4" name="直線コネクタ 353">
          <a:extLst>
            <a:ext uri="{FF2B5EF4-FFF2-40B4-BE49-F238E27FC236}">
              <a16:creationId xmlns:a16="http://schemas.microsoft.com/office/drawing/2014/main" id="{8F6A7A02-1BD3-47AD-8150-FCE1A71B5D77}"/>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5" name="【市民会館】&#10;一人当たり面積最小値テキスト">
          <a:extLst>
            <a:ext uri="{FF2B5EF4-FFF2-40B4-BE49-F238E27FC236}">
              <a16:creationId xmlns:a16="http://schemas.microsoft.com/office/drawing/2014/main" id="{36ED1907-E06F-4659-A4B7-7AC91F697A58}"/>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6" name="直線コネクタ 355">
          <a:extLst>
            <a:ext uri="{FF2B5EF4-FFF2-40B4-BE49-F238E27FC236}">
              <a16:creationId xmlns:a16="http://schemas.microsoft.com/office/drawing/2014/main" id="{D9CCE168-BF5F-4688-B45E-AEDB1B4BB53D}"/>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57" name="【市民会館】&#10;一人当たり面積最大値テキスト">
          <a:extLst>
            <a:ext uri="{FF2B5EF4-FFF2-40B4-BE49-F238E27FC236}">
              <a16:creationId xmlns:a16="http://schemas.microsoft.com/office/drawing/2014/main" id="{410420BA-EA66-4EE7-8984-8127CF86F8FD}"/>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58" name="直線コネクタ 357">
          <a:extLst>
            <a:ext uri="{FF2B5EF4-FFF2-40B4-BE49-F238E27FC236}">
              <a16:creationId xmlns:a16="http://schemas.microsoft.com/office/drawing/2014/main" id="{EE97D010-FF56-4DA0-BF67-3F98B4ED1595}"/>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59" name="【市民会館】&#10;一人当たり面積平均値テキスト">
          <a:extLst>
            <a:ext uri="{FF2B5EF4-FFF2-40B4-BE49-F238E27FC236}">
              <a16:creationId xmlns:a16="http://schemas.microsoft.com/office/drawing/2014/main" id="{B0114551-8FAE-4AB4-8377-51E4CDA0A49B}"/>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0" name="フローチャート: 判断 359">
          <a:extLst>
            <a:ext uri="{FF2B5EF4-FFF2-40B4-BE49-F238E27FC236}">
              <a16:creationId xmlns:a16="http://schemas.microsoft.com/office/drawing/2014/main" id="{34476061-90EF-47AF-A3FB-A4E10022AA3A}"/>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1" name="フローチャート: 判断 360">
          <a:extLst>
            <a:ext uri="{FF2B5EF4-FFF2-40B4-BE49-F238E27FC236}">
              <a16:creationId xmlns:a16="http://schemas.microsoft.com/office/drawing/2014/main" id="{5BB88A44-3C52-480A-A9F9-9B632B8B15F5}"/>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2" name="フローチャート: 判断 361">
          <a:extLst>
            <a:ext uri="{FF2B5EF4-FFF2-40B4-BE49-F238E27FC236}">
              <a16:creationId xmlns:a16="http://schemas.microsoft.com/office/drawing/2014/main" id="{9738F79C-9328-46DA-8FBF-1BE592950F25}"/>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63" name="フローチャート: 判断 362">
          <a:extLst>
            <a:ext uri="{FF2B5EF4-FFF2-40B4-BE49-F238E27FC236}">
              <a16:creationId xmlns:a16="http://schemas.microsoft.com/office/drawing/2014/main" id="{8DF3E31B-E962-42FC-B456-41D1C40C97F9}"/>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64" name="フローチャート: 判断 363">
          <a:extLst>
            <a:ext uri="{FF2B5EF4-FFF2-40B4-BE49-F238E27FC236}">
              <a16:creationId xmlns:a16="http://schemas.microsoft.com/office/drawing/2014/main" id="{4EEF5667-A412-4259-9215-3E2C184854B2}"/>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3475EAFC-4DEA-4D84-B6B4-14EF42E95B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BA20D722-ADF7-4024-9FB4-F5E82D9166A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CD343283-9E85-4542-B8C2-4F33DBDE0C0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2018D56F-FC6E-4640-9D4F-FA04B569103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84CBE87-F3AC-4AE3-AC28-1DB2BDEA4A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120650</xdr:rowOff>
    </xdr:from>
    <xdr:to>
      <xdr:col>36</xdr:col>
      <xdr:colOff>165100</xdr:colOff>
      <xdr:row>106</xdr:row>
      <xdr:rowOff>50800</xdr:rowOff>
    </xdr:to>
    <xdr:sp macro="" textlink="">
      <xdr:nvSpPr>
        <xdr:cNvPr id="370" name="楕円 369">
          <a:extLst>
            <a:ext uri="{FF2B5EF4-FFF2-40B4-BE49-F238E27FC236}">
              <a16:creationId xmlns:a16="http://schemas.microsoft.com/office/drawing/2014/main" id="{289EFD28-4EEB-4D68-AA86-227B1A4DBDFA}"/>
            </a:ext>
          </a:extLst>
        </xdr:cNvPr>
        <xdr:cNvSpPr/>
      </xdr:nvSpPr>
      <xdr:spPr>
        <a:xfrm>
          <a:off x="692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71" name="n_1aveValue【市民会館】&#10;一人当たり面積">
          <a:extLst>
            <a:ext uri="{FF2B5EF4-FFF2-40B4-BE49-F238E27FC236}">
              <a16:creationId xmlns:a16="http://schemas.microsoft.com/office/drawing/2014/main" id="{1237952D-DEA4-4631-BF7D-FF5937CD098C}"/>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72" name="n_2aveValue【市民会館】&#10;一人当たり面積">
          <a:extLst>
            <a:ext uri="{FF2B5EF4-FFF2-40B4-BE49-F238E27FC236}">
              <a16:creationId xmlns:a16="http://schemas.microsoft.com/office/drawing/2014/main" id="{6C51D791-9111-4ABD-95E6-6246113C66ED}"/>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73" name="n_3aveValue【市民会館】&#10;一人当たり面積">
          <a:extLst>
            <a:ext uri="{FF2B5EF4-FFF2-40B4-BE49-F238E27FC236}">
              <a16:creationId xmlns:a16="http://schemas.microsoft.com/office/drawing/2014/main" id="{16E5B015-82C1-4F6D-AC4B-744850A20C27}"/>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74" name="n_4aveValue【市民会館】&#10;一人当たり面積">
          <a:extLst>
            <a:ext uri="{FF2B5EF4-FFF2-40B4-BE49-F238E27FC236}">
              <a16:creationId xmlns:a16="http://schemas.microsoft.com/office/drawing/2014/main" id="{5767A00A-6921-431C-A5A6-07EEA90A6C31}"/>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41927</xdr:rowOff>
    </xdr:from>
    <xdr:ext cx="469744" cy="259045"/>
    <xdr:sp macro="" textlink="">
      <xdr:nvSpPr>
        <xdr:cNvPr id="375" name="n_4mainValue【市民会館】&#10;一人当たり面積">
          <a:extLst>
            <a:ext uri="{FF2B5EF4-FFF2-40B4-BE49-F238E27FC236}">
              <a16:creationId xmlns:a16="http://schemas.microsoft.com/office/drawing/2014/main" id="{57FFABFC-9304-460E-AD8E-497B9F64EDBE}"/>
            </a:ext>
          </a:extLst>
        </xdr:cNvPr>
        <xdr:cNvSpPr txBox="1"/>
      </xdr:nvSpPr>
      <xdr:spPr>
        <a:xfrm>
          <a:off x="6737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3331DC4C-939D-4D19-996D-34D03B1F2B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4810D52A-2950-46D7-A1EF-D8C7F8959C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A7B47DDB-E891-4F3C-84C7-510861C9A9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5FE73E4A-A725-4D76-876F-324041CBF3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C945E097-A7BE-41E1-917C-A69D867534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40586DE7-272F-4C4F-B099-C8AF1857F8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413C057C-D7B9-49AE-A24E-39A5AAC247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1F987737-C278-4BC3-B753-B71D357AE9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D1563F1F-200F-467A-9E95-FA89637211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FE2A721C-F208-4604-96BB-E6616E7E44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87FE9050-48D5-4DCA-BB99-94640C4771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1F7A34A3-EA0B-494E-8AE2-3470709752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70C6B017-8CD1-4061-A2E6-B87F872A8BD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16A602EB-C29E-4CA3-8E00-4DAA18F38D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91A9D66B-A7EF-44BC-A90C-8F26D543E4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A90B3602-AEFE-4AE3-8117-D590D0A9BD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F781A74D-9B26-48C2-BDFA-F2C22F8DC6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A6DF0ADC-B0CF-4076-811F-C5807DC776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B58EA428-A9FD-4EF0-9209-DF42B51F10E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CA14AC9F-5690-4400-90FD-D9ED2776698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14DE67FD-822C-4C84-9EC2-3473B711402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B7319D85-6E0E-48E0-A14E-4738636E1C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F29BF327-1EAE-4B5A-9C95-6B83370F2C9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id="{88F71569-752A-49D8-832F-4C256A06D2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00" name="直線コネクタ 399">
          <a:extLst>
            <a:ext uri="{FF2B5EF4-FFF2-40B4-BE49-F238E27FC236}">
              <a16:creationId xmlns:a16="http://schemas.microsoft.com/office/drawing/2014/main" id="{E162D5F6-FBE2-406A-864E-BE6E91AA7ECA}"/>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1" name="【一般廃棄物処理施設】&#10;有形固定資産減価償却率最小値テキスト">
          <a:extLst>
            <a:ext uri="{FF2B5EF4-FFF2-40B4-BE49-F238E27FC236}">
              <a16:creationId xmlns:a16="http://schemas.microsoft.com/office/drawing/2014/main" id="{C3E5811F-A54E-498E-A427-185C4E4FC8E4}"/>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2" name="直線コネクタ 401">
          <a:extLst>
            <a:ext uri="{FF2B5EF4-FFF2-40B4-BE49-F238E27FC236}">
              <a16:creationId xmlns:a16="http://schemas.microsoft.com/office/drawing/2014/main" id="{F9FA2360-A7E3-4648-BAF9-E03867EB6B4A}"/>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3" name="【一般廃棄物処理施設】&#10;有形固定資産減価償却率最大値テキスト">
          <a:extLst>
            <a:ext uri="{FF2B5EF4-FFF2-40B4-BE49-F238E27FC236}">
              <a16:creationId xmlns:a16="http://schemas.microsoft.com/office/drawing/2014/main" id="{CC72E5C1-B778-45F3-BF9B-766B1242E6D2}"/>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4" name="直線コネクタ 403">
          <a:extLst>
            <a:ext uri="{FF2B5EF4-FFF2-40B4-BE49-F238E27FC236}">
              <a16:creationId xmlns:a16="http://schemas.microsoft.com/office/drawing/2014/main" id="{F7B1095D-CA7E-41BC-B313-8E1B623F0DC5}"/>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id="{0F5ECF67-5306-4C75-8406-6098D0D41E78}"/>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6" name="フローチャート: 判断 405">
          <a:extLst>
            <a:ext uri="{FF2B5EF4-FFF2-40B4-BE49-F238E27FC236}">
              <a16:creationId xmlns:a16="http://schemas.microsoft.com/office/drawing/2014/main" id="{C4A0E1BD-0623-4423-AC14-18806B39B53A}"/>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07" name="フローチャート: 判断 406">
          <a:extLst>
            <a:ext uri="{FF2B5EF4-FFF2-40B4-BE49-F238E27FC236}">
              <a16:creationId xmlns:a16="http://schemas.microsoft.com/office/drawing/2014/main" id="{C039E906-BA12-44D5-867E-CBC3B2579701}"/>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8" name="フローチャート: 判断 407">
          <a:extLst>
            <a:ext uri="{FF2B5EF4-FFF2-40B4-BE49-F238E27FC236}">
              <a16:creationId xmlns:a16="http://schemas.microsoft.com/office/drawing/2014/main" id="{951A6D57-45F4-42F0-A806-6D5FBB570EFB}"/>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9" name="フローチャート: 判断 408">
          <a:extLst>
            <a:ext uri="{FF2B5EF4-FFF2-40B4-BE49-F238E27FC236}">
              <a16:creationId xmlns:a16="http://schemas.microsoft.com/office/drawing/2014/main" id="{9BB6EF9C-CF16-471E-88A0-43F66F0D6F7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0" name="フローチャート: 判断 409">
          <a:extLst>
            <a:ext uri="{FF2B5EF4-FFF2-40B4-BE49-F238E27FC236}">
              <a16:creationId xmlns:a16="http://schemas.microsoft.com/office/drawing/2014/main" id="{C4CA90CB-7AA2-4B5E-BA3F-308B78AA18B5}"/>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50E5F4BF-2AD8-4442-8141-623A352B45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A0C3B8B-EBDA-4181-BCA2-7BC6D70A08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632496D-AF94-43A2-98D9-D237F02701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C64395F-A866-4678-AB0F-07FC9726C2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4E8955F-5CCE-4479-B898-CBA8BEFEA3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16" name="楕円 415">
          <a:extLst>
            <a:ext uri="{FF2B5EF4-FFF2-40B4-BE49-F238E27FC236}">
              <a16:creationId xmlns:a16="http://schemas.microsoft.com/office/drawing/2014/main" id="{49378AE3-59F3-4A94-976F-4A443FE7BC85}"/>
            </a:ext>
          </a:extLst>
        </xdr:cNvPr>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17" name="【一般廃棄物処理施設】&#10;有形固定資産減価償却率該当値テキスト">
          <a:extLst>
            <a:ext uri="{FF2B5EF4-FFF2-40B4-BE49-F238E27FC236}">
              <a16:creationId xmlns:a16="http://schemas.microsoft.com/office/drawing/2014/main" id="{5BF61F63-FB5E-4829-84E3-37B09329C8FC}"/>
            </a:ext>
          </a:extLst>
        </xdr:cNvPr>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18" name="楕円 417">
          <a:extLst>
            <a:ext uri="{FF2B5EF4-FFF2-40B4-BE49-F238E27FC236}">
              <a16:creationId xmlns:a16="http://schemas.microsoft.com/office/drawing/2014/main" id="{0E043787-1AF0-4943-B5C3-1648A52C1780}"/>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30480</xdr:rowOff>
    </xdr:to>
    <xdr:cxnSp macro="">
      <xdr:nvCxnSpPr>
        <xdr:cNvPr id="419" name="直線コネクタ 418">
          <a:extLst>
            <a:ext uri="{FF2B5EF4-FFF2-40B4-BE49-F238E27FC236}">
              <a16:creationId xmlns:a16="http://schemas.microsoft.com/office/drawing/2014/main" id="{C59D1691-775D-4E18-A0FA-6BD7A1F4FD2A}"/>
            </a:ext>
          </a:extLst>
        </xdr:cNvPr>
        <xdr:cNvCxnSpPr/>
      </xdr:nvCxnSpPr>
      <xdr:spPr>
        <a:xfrm>
          <a:off x="15481300" y="615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113030</xdr:rowOff>
    </xdr:from>
    <xdr:to>
      <xdr:col>67</xdr:col>
      <xdr:colOff>101600</xdr:colOff>
      <xdr:row>34</xdr:row>
      <xdr:rowOff>43180</xdr:rowOff>
    </xdr:to>
    <xdr:sp macro="" textlink="">
      <xdr:nvSpPr>
        <xdr:cNvPr id="420" name="楕円 419">
          <a:extLst>
            <a:ext uri="{FF2B5EF4-FFF2-40B4-BE49-F238E27FC236}">
              <a16:creationId xmlns:a16="http://schemas.microsoft.com/office/drawing/2014/main" id="{E286CE3E-170F-477F-B253-E736D7ECD743}"/>
            </a:ext>
          </a:extLst>
        </xdr:cNvPr>
        <xdr:cNvSpPr/>
      </xdr:nvSpPr>
      <xdr:spPr>
        <a:xfrm>
          <a:off x="12763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70502</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75902277-9699-4F7B-BE91-124AF296EE4F}"/>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61F470F9-DDD0-4014-8EDD-4E278C28D09B}"/>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B35346D8-1FD5-49FB-AFF4-0773445E382E}"/>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5664329E-487A-4AC9-80D6-7E35843F1717}"/>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5864E22D-1DE5-4077-8A19-650ABBA776A5}"/>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59707</xdr:rowOff>
    </xdr:from>
    <xdr:ext cx="405111" cy="259045"/>
    <xdr:sp macro="" textlink="">
      <xdr:nvSpPr>
        <xdr:cNvPr id="426" name="n_4mainValue【一般廃棄物処理施設】&#10;有形固定資産減価償却率">
          <a:extLst>
            <a:ext uri="{FF2B5EF4-FFF2-40B4-BE49-F238E27FC236}">
              <a16:creationId xmlns:a16="http://schemas.microsoft.com/office/drawing/2014/main" id="{D3C6B591-EFC8-4E00-B60D-0DE59296362C}"/>
            </a:ext>
          </a:extLst>
        </xdr:cNvPr>
        <xdr:cNvSpPr txBox="1"/>
      </xdr:nvSpPr>
      <xdr:spPr>
        <a:xfrm>
          <a:off x="12611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FA41A192-56F4-4FB4-B58D-DC6694F7BC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962305BD-346B-4F9C-9B3E-267936CD79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2CE5261C-B15C-40AE-8098-60E2DE381EB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C75F921E-BE98-4AAE-B3BB-1B857A92E6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FE2C5484-717C-4043-A07C-4EF01B9FF0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B1538E58-A824-4FC3-A097-424076D944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8B4D5080-744A-4BC4-A5D1-67EB8B1645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9132F78F-EBBD-4DF2-97C5-967CA0DD14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14A904DB-CB66-43B1-BF08-C481C1DF54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868B686E-95C1-4030-B03A-0D249D3381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169B0C1B-19F4-4240-AB36-E798D42660A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a:extLst>
            <a:ext uri="{FF2B5EF4-FFF2-40B4-BE49-F238E27FC236}">
              <a16:creationId xmlns:a16="http://schemas.microsoft.com/office/drawing/2014/main" id="{06C63640-7079-4C34-9F4E-59DC0EAB749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7E8143C4-2EF0-43E5-933D-AAFC29B00F3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a:extLst>
            <a:ext uri="{FF2B5EF4-FFF2-40B4-BE49-F238E27FC236}">
              <a16:creationId xmlns:a16="http://schemas.microsoft.com/office/drawing/2014/main" id="{ACEFC522-DBDC-45C1-BF34-424C91443CD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39FEDFE4-A20A-4FF4-AE99-E2B0FDB57A7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BCE3B50D-4E8E-4EB0-ACB4-8A0D9FCA586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0C6295A6-EC61-4697-B526-9CD0DCE6E3A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36C32A17-E1EF-4FB8-9651-F5911E7D65D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838E1219-EE0F-4A06-8DCC-8D4579B3E22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D1B9BA3B-FE4A-4DB7-8AAA-6E8ECA4BF02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21CA2878-7E14-4DF6-A3D4-DC340636D5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D0D7391E-876D-4460-A099-468776329F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9AB95BD6-6C99-4F27-BC5A-ED490564E26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50" name="直線コネクタ 449">
          <a:extLst>
            <a:ext uri="{FF2B5EF4-FFF2-40B4-BE49-F238E27FC236}">
              <a16:creationId xmlns:a16="http://schemas.microsoft.com/office/drawing/2014/main" id="{59783219-3652-402B-A065-4A7860964652}"/>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6D4F964C-E71C-4D9F-B463-36821C3BEBB9}"/>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52" name="直線コネクタ 451">
          <a:extLst>
            <a:ext uri="{FF2B5EF4-FFF2-40B4-BE49-F238E27FC236}">
              <a16:creationId xmlns:a16="http://schemas.microsoft.com/office/drawing/2014/main" id="{EF78B0E0-4A04-4C3F-BC2F-BB30075D73E6}"/>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966F1552-C940-4A99-A3D0-526D7036E9D7}"/>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54" name="直線コネクタ 453">
          <a:extLst>
            <a:ext uri="{FF2B5EF4-FFF2-40B4-BE49-F238E27FC236}">
              <a16:creationId xmlns:a16="http://schemas.microsoft.com/office/drawing/2014/main" id="{D50A9D7F-1BF1-48F9-A5C5-691213CC4C22}"/>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250DE674-FFA7-4F67-B07F-3D2FEFEE9968}"/>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56" name="フローチャート: 判断 455">
          <a:extLst>
            <a:ext uri="{FF2B5EF4-FFF2-40B4-BE49-F238E27FC236}">
              <a16:creationId xmlns:a16="http://schemas.microsoft.com/office/drawing/2014/main" id="{0F737CD0-25FB-4DCA-BF85-5EA06E05592B}"/>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57" name="フローチャート: 判断 456">
          <a:extLst>
            <a:ext uri="{FF2B5EF4-FFF2-40B4-BE49-F238E27FC236}">
              <a16:creationId xmlns:a16="http://schemas.microsoft.com/office/drawing/2014/main" id="{F888C549-8236-486E-B440-81884B895E31}"/>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58" name="フローチャート: 判断 457">
          <a:extLst>
            <a:ext uri="{FF2B5EF4-FFF2-40B4-BE49-F238E27FC236}">
              <a16:creationId xmlns:a16="http://schemas.microsoft.com/office/drawing/2014/main" id="{91A8B7C8-D186-4172-B01F-72AEB791CC54}"/>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59" name="フローチャート: 判断 458">
          <a:extLst>
            <a:ext uri="{FF2B5EF4-FFF2-40B4-BE49-F238E27FC236}">
              <a16:creationId xmlns:a16="http://schemas.microsoft.com/office/drawing/2014/main" id="{7C59CEE6-9429-4C96-BD57-85259AB00548}"/>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60" name="フローチャート: 判断 459">
          <a:extLst>
            <a:ext uri="{FF2B5EF4-FFF2-40B4-BE49-F238E27FC236}">
              <a16:creationId xmlns:a16="http://schemas.microsoft.com/office/drawing/2014/main" id="{4FC79EAA-7A5D-4AC1-A75B-4AA71A3C080E}"/>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FC911D6C-0192-4CD7-8DBF-907DC4489F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F8417DFD-30E0-4F8F-B095-0C5ED41DB5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B26BBD87-5FE2-46B6-BEEA-90A44A9F7A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914208F-B0C2-4B5D-875C-03FD53DE23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09A2450-E783-4777-B773-6044A04927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76119</xdr:rowOff>
    </xdr:from>
    <xdr:to>
      <xdr:col>116</xdr:col>
      <xdr:colOff>114300</xdr:colOff>
      <xdr:row>42</xdr:row>
      <xdr:rowOff>6269</xdr:rowOff>
    </xdr:to>
    <xdr:sp macro="" textlink="">
      <xdr:nvSpPr>
        <xdr:cNvPr id="466" name="楕円 465">
          <a:extLst>
            <a:ext uri="{FF2B5EF4-FFF2-40B4-BE49-F238E27FC236}">
              <a16:creationId xmlns:a16="http://schemas.microsoft.com/office/drawing/2014/main" id="{1A3ECAC9-0F04-45D2-9BF1-666E1EABA9A5}"/>
            </a:ext>
          </a:extLst>
        </xdr:cNvPr>
        <xdr:cNvSpPr/>
      </xdr:nvSpPr>
      <xdr:spPr>
        <a:xfrm>
          <a:off x="22110700" y="71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162496</xdr:rowOff>
    </xdr:from>
    <xdr:ext cx="534377" cy="259045"/>
    <xdr:sp macro="" textlink="">
      <xdr:nvSpPr>
        <xdr:cNvPr id="467" name="【一般廃棄物処理施設】&#10;一人当たり有形固定資産（償却資産）額該当値テキスト">
          <a:extLst>
            <a:ext uri="{FF2B5EF4-FFF2-40B4-BE49-F238E27FC236}">
              <a16:creationId xmlns:a16="http://schemas.microsoft.com/office/drawing/2014/main" id="{B37290E8-857C-44B4-A87C-EC5A22936CE0}"/>
            </a:ext>
          </a:extLst>
        </xdr:cNvPr>
        <xdr:cNvSpPr txBox="1"/>
      </xdr:nvSpPr>
      <xdr:spPr>
        <a:xfrm>
          <a:off x="22199600" y="70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77757</xdr:rowOff>
    </xdr:from>
    <xdr:to>
      <xdr:col>112</xdr:col>
      <xdr:colOff>38100</xdr:colOff>
      <xdr:row>42</xdr:row>
      <xdr:rowOff>7907</xdr:rowOff>
    </xdr:to>
    <xdr:sp macro="" textlink="">
      <xdr:nvSpPr>
        <xdr:cNvPr id="468" name="楕円 467">
          <a:extLst>
            <a:ext uri="{FF2B5EF4-FFF2-40B4-BE49-F238E27FC236}">
              <a16:creationId xmlns:a16="http://schemas.microsoft.com/office/drawing/2014/main" id="{7C7E77EB-A077-4A2E-92F4-7E7E92E1E99C}"/>
            </a:ext>
          </a:extLst>
        </xdr:cNvPr>
        <xdr:cNvSpPr/>
      </xdr:nvSpPr>
      <xdr:spPr>
        <a:xfrm>
          <a:off x="21272500" y="71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126919</xdr:rowOff>
    </xdr:from>
    <xdr:to>
      <xdr:col>116</xdr:col>
      <xdr:colOff>63500</xdr:colOff>
      <xdr:row>41</xdr:row>
      <xdr:rowOff>128557</xdr:rowOff>
    </xdr:to>
    <xdr:cxnSp macro="">
      <xdr:nvCxnSpPr>
        <xdr:cNvPr id="469" name="直線コネクタ 468">
          <a:extLst>
            <a:ext uri="{FF2B5EF4-FFF2-40B4-BE49-F238E27FC236}">
              <a16:creationId xmlns:a16="http://schemas.microsoft.com/office/drawing/2014/main" id="{89E87A30-0E7F-438A-BB8B-3FE37D25A996}"/>
            </a:ext>
          </a:extLst>
        </xdr:cNvPr>
        <xdr:cNvCxnSpPr/>
      </xdr:nvCxnSpPr>
      <xdr:spPr>
        <a:xfrm flipV="1">
          <a:off x="21323300" y="715636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54196</xdr:rowOff>
    </xdr:from>
    <xdr:to>
      <xdr:col>98</xdr:col>
      <xdr:colOff>38100</xdr:colOff>
      <xdr:row>40</xdr:row>
      <xdr:rowOff>155796</xdr:rowOff>
    </xdr:to>
    <xdr:sp macro="" textlink="">
      <xdr:nvSpPr>
        <xdr:cNvPr id="470" name="楕円 469">
          <a:extLst>
            <a:ext uri="{FF2B5EF4-FFF2-40B4-BE49-F238E27FC236}">
              <a16:creationId xmlns:a16="http://schemas.microsoft.com/office/drawing/2014/main" id="{59CFC4EC-4F91-4854-8909-A01F2E5EE05C}"/>
            </a:ext>
          </a:extLst>
        </xdr:cNvPr>
        <xdr:cNvSpPr/>
      </xdr:nvSpPr>
      <xdr:spPr>
        <a:xfrm>
          <a:off x="18605500" y="69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471" name="n_1aveValue【一般廃棄物処理施設】&#10;一人当たり有形固定資産（償却資産）額">
          <a:extLst>
            <a:ext uri="{FF2B5EF4-FFF2-40B4-BE49-F238E27FC236}">
              <a16:creationId xmlns:a16="http://schemas.microsoft.com/office/drawing/2014/main" id="{CD8BD6A4-6522-43F0-9DA6-4BBA793D00D3}"/>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72" name="n_2aveValue【一般廃棄物処理施設】&#10;一人当たり有形固定資産（償却資産）額">
          <a:extLst>
            <a:ext uri="{FF2B5EF4-FFF2-40B4-BE49-F238E27FC236}">
              <a16:creationId xmlns:a16="http://schemas.microsoft.com/office/drawing/2014/main" id="{A9BC4451-C8FF-4E20-8CF9-E30579AA3D6C}"/>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73" name="n_3aveValue【一般廃棄物処理施設】&#10;一人当たり有形固定資産（償却資産）額">
          <a:extLst>
            <a:ext uri="{FF2B5EF4-FFF2-40B4-BE49-F238E27FC236}">
              <a16:creationId xmlns:a16="http://schemas.microsoft.com/office/drawing/2014/main" id="{5F6FD983-BD85-4551-8C6F-44BFEA1265A3}"/>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74" name="n_4aveValue【一般廃棄物処理施設】&#10;一人当たり有形固定資産（償却資産）額">
          <a:extLst>
            <a:ext uri="{FF2B5EF4-FFF2-40B4-BE49-F238E27FC236}">
              <a16:creationId xmlns:a16="http://schemas.microsoft.com/office/drawing/2014/main" id="{C6A37C68-7A21-4AC8-AB6A-B8E5B37FC837}"/>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170484</xdr:rowOff>
    </xdr:from>
    <xdr:ext cx="534377" cy="259045"/>
    <xdr:sp macro="" textlink="">
      <xdr:nvSpPr>
        <xdr:cNvPr id="475" name="n_1mainValue【一般廃棄物処理施設】&#10;一人当たり有形固定資産（償却資産）額">
          <a:extLst>
            <a:ext uri="{FF2B5EF4-FFF2-40B4-BE49-F238E27FC236}">
              <a16:creationId xmlns:a16="http://schemas.microsoft.com/office/drawing/2014/main" id="{2DD82546-E781-41EA-AFE8-3C3DEA08FCA2}"/>
            </a:ext>
          </a:extLst>
        </xdr:cNvPr>
        <xdr:cNvSpPr txBox="1"/>
      </xdr:nvSpPr>
      <xdr:spPr>
        <a:xfrm>
          <a:off x="21043411" y="71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146923</xdr:rowOff>
    </xdr:from>
    <xdr:ext cx="534377" cy="259045"/>
    <xdr:sp macro="" textlink="">
      <xdr:nvSpPr>
        <xdr:cNvPr id="476" name="n_4mainValue【一般廃棄物処理施設】&#10;一人当たり有形固定資産（償却資産）額">
          <a:extLst>
            <a:ext uri="{FF2B5EF4-FFF2-40B4-BE49-F238E27FC236}">
              <a16:creationId xmlns:a16="http://schemas.microsoft.com/office/drawing/2014/main" id="{9B568FDC-7250-48B9-BC7D-BBC9478AE23A}"/>
            </a:ext>
          </a:extLst>
        </xdr:cNvPr>
        <xdr:cNvSpPr txBox="1"/>
      </xdr:nvSpPr>
      <xdr:spPr>
        <a:xfrm>
          <a:off x="18389111" y="70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EC0DBAD5-0546-4DB3-AE8A-65C772D7B1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7E45F30A-461D-4FE5-BAF5-35E878F765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9B6B0B62-625F-4386-BC1D-C681162185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C6FDD9E2-7E75-4599-A8B8-5E161F051D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37A50DF0-BBA3-452C-A3AE-728407A74A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2324653C-153D-4047-916A-D8CCE29E43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D155CFC-147A-4B14-8AAA-37F2EC57F2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34E36F27-726F-4350-91C6-5264ABDE90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5E13B1C5-6A82-40CC-974D-E56831E77C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B694C48-9C37-4978-B2D8-D83AADB6F5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147818D1-D40B-4BF1-B4AB-6B1566FB4B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BB308676-4FD4-4625-88AA-92DA4EACD5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24DF0D8E-FBF7-41CB-8D67-830E16046E5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269D7389-68EF-4567-BF83-6939CF37B6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23CEC5BF-46A4-443F-9C30-DF030DD398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917BC5C-DFAB-4A41-A169-8E817FD3E18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F80EF017-5C38-4376-B0A7-6381A9B85BD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BAEC92B9-8046-45A8-BAE3-3538238D6B8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D106B6A8-988A-4B65-88F2-0AE259DDFC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662775A2-10B5-4CE2-914F-457CC1441F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C8821F0B-3ED0-4134-919D-7B3D36C7C1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436668DC-5BBF-42EC-8D19-FB4DCA6EEF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334017BE-F135-45AE-9BCE-0A06544B565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47CD61A4-12A8-42B0-B3AE-7DECB6CAFE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1" name="直線コネクタ 500">
          <a:extLst>
            <a:ext uri="{FF2B5EF4-FFF2-40B4-BE49-F238E27FC236}">
              <a16:creationId xmlns:a16="http://schemas.microsoft.com/office/drawing/2014/main" id="{62AE9065-34F1-4087-9F6E-F9B481B55971}"/>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2" name="【保健センター・保健所】&#10;有形固定資産減価償却率最小値テキスト">
          <a:extLst>
            <a:ext uri="{FF2B5EF4-FFF2-40B4-BE49-F238E27FC236}">
              <a16:creationId xmlns:a16="http://schemas.microsoft.com/office/drawing/2014/main" id="{22B027D8-A6CE-4C5F-8F0F-6D2BC460403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3" name="直線コネクタ 502">
          <a:extLst>
            <a:ext uri="{FF2B5EF4-FFF2-40B4-BE49-F238E27FC236}">
              <a16:creationId xmlns:a16="http://schemas.microsoft.com/office/drawing/2014/main" id="{26C3CA0C-CC16-47AB-ABD2-79EBA7A1ACF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4" name="【保健センター・保健所】&#10;有形固定資産減価償却率最大値テキスト">
          <a:extLst>
            <a:ext uri="{FF2B5EF4-FFF2-40B4-BE49-F238E27FC236}">
              <a16:creationId xmlns:a16="http://schemas.microsoft.com/office/drawing/2014/main" id="{842EF6C4-5D0D-4B2C-B1D0-91C71CA7CA3D}"/>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5" name="直線コネクタ 504">
          <a:extLst>
            <a:ext uri="{FF2B5EF4-FFF2-40B4-BE49-F238E27FC236}">
              <a16:creationId xmlns:a16="http://schemas.microsoft.com/office/drawing/2014/main" id="{DF926025-6060-4E07-B434-82865776A584}"/>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C84AD74B-6BF9-4EF3-A9A2-670135048575}"/>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07" name="フローチャート: 判断 506">
          <a:extLst>
            <a:ext uri="{FF2B5EF4-FFF2-40B4-BE49-F238E27FC236}">
              <a16:creationId xmlns:a16="http://schemas.microsoft.com/office/drawing/2014/main" id="{91961D82-3610-4AA8-906A-72F166EE6AC4}"/>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08" name="フローチャート: 判断 507">
          <a:extLst>
            <a:ext uri="{FF2B5EF4-FFF2-40B4-BE49-F238E27FC236}">
              <a16:creationId xmlns:a16="http://schemas.microsoft.com/office/drawing/2014/main" id="{4B98001A-A0D2-425F-A014-B288208BDC04}"/>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09" name="フローチャート: 判断 508">
          <a:extLst>
            <a:ext uri="{FF2B5EF4-FFF2-40B4-BE49-F238E27FC236}">
              <a16:creationId xmlns:a16="http://schemas.microsoft.com/office/drawing/2014/main" id="{209E9826-C33F-40E4-B153-219517E7E912}"/>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0" name="フローチャート: 判断 509">
          <a:extLst>
            <a:ext uri="{FF2B5EF4-FFF2-40B4-BE49-F238E27FC236}">
              <a16:creationId xmlns:a16="http://schemas.microsoft.com/office/drawing/2014/main" id="{8A873E27-D2E4-4E88-891C-C650107A1121}"/>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1" name="フローチャート: 判断 510">
          <a:extLst>
            <a:ext uri="{FF2B5EF4-FFF2-40B4-BE49-F238E27FC236}">
              <a16:creationId xmlns:a16="http://schemas.microsoft.com/office/drawing/2014/main" id="{CB203202-B634-46FC-97E7-686BC11939F6}"/>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52D8729-81F1-4F7E-AE61-D4F08FCB58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55C4EA27-D0C9-4AE2-AD25-4FA134BF1F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DF6EC79-94E6-4D1D-A48C-A1F67A64AEF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1BB1CC86-585F-4517-983A-2665FB3D7B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6B562858-85F2-4D61-BD63-D53F5FE032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17" name="楕円 516">
          <a:extLst>
            <a:ext uri="{FF2B5EF4-FFF2-40B4-BE49-F238E27FC236}">
              <a16:creationId xmlns:a16="http://schemas.microsoft.com/office/drawing/2014/main" id="{E0F784F7-3AFA-4D3E-A084-F89DBDEA635E}"/>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8A1B967-21FC-4510-9D12-7294F023AA6A}"/>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19" name="楕円 518">
          <a:extLst>
            <a:ext uri="{FF2B5EF4-FFF2-40B4-BE49-F238E27FC236}">
              <a16:creationId xmlns:a16="http://schemas.microsoft.com/office/drawing/2014/main" id="{F5296D19-6FC4-4776-A109-FCE6037003B6}"/>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125730</xdr:rowOff>
    </xdr:to>
    <xdr:cxnSp macro="">
      <xdr:nvCxnSpPr>
        <xdr:cNvPr id="520" name="直線コネクタ 519">
          <a:extLst>
            <a:ext uri="{FF2B5EF4-FFF2-40B4-BE49-F238E27FC236}">
              <a16:creationId xmlns:a16="http://schemas.microsoft.com/office/drawing/2014/main" id="{C72E4A1D-EC8A-4AE0-B410-3B99EAC2D925}"/>
            </a:ext>
          </a:extLst>
        </xdr:cNvPr>
        <xdr:cNvCxnSpPr/>
      </xdr:nvCxnSpPr>
      <xdr:spPr>
        <a:xfrm>
          <a:off x="15481300" y="10367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21" name="楕円 520">
          <a:extLst>
            <a:ext uri="{FF2B5EF4-FFF2-40B4-BE49-F238E27FC236}">
              <a16:creationId xmlns:a16="http://schemas.microsoft.com/office/drawing/2014/main" id="{33CE8AC6-2B33-4332-AD20-630F105B1AA0}"/>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80010</xdr:rowOff>
    </xdr:to>
    <xdr:cxnSp macro="">
      <xdr:nvCxnSpPr>
        <xdr:cNvPr id="522" name="直線コネクタ 521">
          <a:extLst>
            <a:ext uri="{FF2B5EF4-FFF2-40B4-BE49-F238E27FC236}">
              <a16:creationId xmlns:a16="http://schemas.microsoft.com/office/drawing/2014/main" id="{807E3BF5-6DF2-4451-B1EB-74612E762003}"/>
            </a:ext>
          </a:extLst>
        </xdr:cNvPr>
        <xdr:cNvCxnSpPr/>
      </xdr:nvCxnSpPr>
      <xdr:spPr>
        <a:xfrm>
          <a:off x="14592300" y="1032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23" name="楕円 522">
          <a:extLst>
            <a:ext uri="{FF2B5EF4-FFF2-40B4-BE49-F238E27FC236}">
              <a16:creationId xmlns:a16="http://schemas.microsoft.com/office/drawing/2014/main" id="{AAF7B815-67E7-46F5-BFA0-D73600945F73}"/>
            </a:ext>
          </a:extLst>
        </xdr:cNvPr>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34290</xdr:rowOff>
    </xdr:to>
    <xdr:cxnSp macro="">
      <xdr:nvCxnSpPr>
        <xdr:cNvPr id="524" name="直線コネクタ 523">
          <a:extLst>
            <a:ext uri="{FF2B5EF4-FFF2-40B4-BE49-F238E27FC236}">
              <a16:creationId xmlns:a16="http://schemas.microsoft.com/office/drawing/2014/main" id="{36A98D03-D0E4-4BCF-AF1F-ECE9B4ED2224}"/>
            </a:ext>
          </a:extLst>
        </xdr:cNvPr>
        <xdr:cNvCxnSpPr/>
      </xdr:nvCxnSpPr>
      <xdr:spPr>
        <a:xfrm>
          <a:off x="13703300" y="1027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25" name="楕円 524">
          <a:extLst>
            <a:ext uri="{FF2B5EF4-FFF2-40B4-BE49-F238E27FC236}">
              <a16:creationId xmlns:a16="http://schemas.microsoft.com/office/drawing/2014/main" id="{756C34FD-0658-4B4A-BD50-4791A1498F83}"/>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160020</xdr:rowOff>
    </xdr:to>
    <xdr:cxnSp macro="">
      <xdr:nvCxnSpPr>
        <xdr:cNvPr id="526" name="直線コネクタ 525">
          <a:extLst>
            <a:ext uri="{FF2B5EF4-FFF2-40B4-BE49-F238E27FC236}">
              <a16:creationId xmlns:a16="http://schemas.microsoft.com/office/drawing/2014/main" id="{2F27CD9B-2E63-44A0-A0D6-50223C9D5731}"/>
            </a:ext>
          </a:extLst>
        </xdr:cNvPr>
        <xdr:cNvCxnSpPr/>
      </xdr:nvCxnSpPr>
      <xdr:spPr>
        <a:xfrm>
          <a:off x="12814300" y="1022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E3B4E49E-7CEA-4CD3-B8DA-5B2B66E625D2}"/>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DAF45622-A759-4D87-86DD-23D919B6C44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DB97C512-6CC4-4613-9380-90504337B864}"/>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86BB494D-37BB-4DD8-B726-26566254639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667DAD1C-EDE0-4A4B-B89E-06E183DDA29D}"/>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03308B87-E381-44BE-8DA7-EFC9DDB6E6D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61AF9CD9-2E31-431B-9AF8-C761C26B4240}"/>
            </a:ext>
          </a:extLst>
        </xdr:cNvPr>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534" name="n_4mainValue【保健センター・保健所】&#10;有形固定資産減価償却率">
          <a:extLst>
            <a:ext uri="{FF2B5EF4-FFF2-40B4-BE49-F238E27FC236}">
              <a16:creationId xmlns:a16="http://schemas.microsoft.com/office/drawing/2014/main" id="{D182DA77-8EDF-4DA6-819E-84D631DD81C2}"/>
            </a:ext>
          </a:extLst>
        </xdr:cNvPr>
        <xdr:cNvSpPr txBox="1"/>
      </xdr:nvSpPr>
      <xdr:spPr>
        <a:xfrm>
          <a:off x="12611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D94B5F52-ACDC-4FF8-9A93-7BC9A4A3FD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6FE57D48-68F1-43B8-8224-747B668A9A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C1A93B71-DD46-40A8-A11C-C18661CECE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1128CEEF-28DB-4B76-97BC-CD09715A11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7132E615-63C4-4B8F-AB29-E51691C6E7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2D9EFBAB-A3F1-4FD4-85D1-60F0D3FEB5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8E15C7F6-E706-4B92-B897-37DAFE6551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837BA50D-D921-44C9-8B9E-8E637A4F39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8E1F4223-8B68-472D-8A86-857E8DD005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94C353B3-58BC-4C60-85B8-19C650FCC8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a:extLst>
            <a:ext uri="{FF2B5EF4-FFF2-40B4-BE49-F238E27FC236}">
              <a16:creationId xmlns:a16="http://schemas.microsoft.com/office/drawing/2014/main" id="{706EEB03-1734-4993-9231-EE46EFEB2B2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a:extLst>
            <a:ext uri="{FF2B5EF4-FFF2-40B4-BE49-F238E27FC236}">
              <a16:creationId xmlns:a16="http://schemas.microsoft.com/office/drawing/2014/main" id="{B12B4F0F-457D-4787-899C-26B867D7D9E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a:extLst>
            <a:ext uri="{FF2B5EF4-FFF2-40B4-BE49-F238E27FC236}">
              <a16:creationId xmlns:a16="http://schemas.microsoft.com/office/drawing/2014/main" id="{1CC6C7F0-3F18-490F-9E4D-1C8380C562B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a:extLst>
            <a:ext uri="{FF2B5EF4-FFF2-40B4-BE49-F238E27FC236}">
              <a16:creationId xmlns:a16="http://schemas.microsoft.com/office/drawing/2014/main" id="{456644F8-D12E-41D7-9CD7-E6B6097C6D0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a:extLst>
            <a:ext uri="{FF2B5EF4-FFF2-40B4-BE49-F238E27FC236}">
              <a16:creationId xmlns:a16="http://schemas.microsoft.com/office/drawing/2014/main" id="{2CB86B56-371C-4C88-92F5-4288CE32461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a:extLst>
            <a:ext uri="{FF2B5EF4-FFF2-40B4-BE49-F238E27FC236}">
              <a16:creationId xmlns:a16="http://schemas.microsoft.com/office/drawing/2014/main" id="{EEA13775-6F97-4C50-8827-D834ACEE137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a:extLst>
            <a:ext uri="{FF2B5EF4-FFF2-40B4-BE49-F238E27FC236}">
              <a16:creationId xmlns:a16="http://schemas.microsoft.com/office/drawing/2014/main" id="{36BE9E17-F405-4755-9E1B-3A270C87E76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a:extLst>
            <a:ext uri="{FF2B5EF4-FFF2-40B4-BE49-F238E27FC236}">
              <a16:creationId xmlns:a16="http://schemas.microsoft.com/office/drawing/2014/main" id="{64FC12FD-B85A-4694-8A34-349B38DFBAB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0580F2B6-6986-4C26-AD25-1F8EC08877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FF185EF2-7621-40BD-9BA2-70FF8907771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6F3359B4-1911-412A-A52B-E212240489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a:extLst>
            <a:ext uri="{FF2B5EF4-FFF2-40B4-BE49-F238E27FC236}">
              <a16:creationId xmlns:a16="http://schemas.microsoft.com/office/drawing/2014/main" id="{93F38685-ADE4-42B5-A9BA-99FB588D6221}"/>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0308DED7-95EA-474D-B49C-FA3222395F69}"/>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a:extLst>
            <a:ext uri="{FF2B5EF4-FFF2-40B4-BE49-F238E27FC236}">
              <a16:creationId xmlns:a16="http://schemas.microsoft.com/office/drawing/2014/main" id="{35EBB1BA-670F-466C-8C58-05167E40B2D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DBF11E25-0E9B-4F9C-956F-5BA87623464A}"/>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a:extLst>
            <a:ext uri="{FF2B5EF4-FFF2-40B4-BE49-F238E27FC236}">
              <a16:creationId xmlns:a16="http://schemas.microsoft.com/office/drawing/2014/main" id="{F10A8C86-55A2-40F4-9773-85B887828907}"/>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FC0B8692-51E5-474D-ADEC-08EE4ADACA03}"/>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a:extLst>
            <a:ext uri="{FF2B5EF4-FFF2-40B4-BE49-F238E27FC236}">
              <a16:creationId xmlns:a16="http://schemas.microsoft.com/office/drawing/2014/main" id="{54F9FC42-02CC-47E2-BDE8-A7FADF54CF67}"/>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a:extLst>
            <a:ext uri="{FF2B5EF4-FFF2-40B4-BE49-F238E27FC236}">
              <a16:creationId xmlns:a16="http://schemas.microsoft.com/office/drawing/2014/main" id="{D5D67A5F-C4FF-45D7-A774-59521B4F0EC9}"/>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a:extLst>
            <a:ext uri="{FF2B5EF4-FFF2-40B4-BE49-F238E27FC236}">
              <a16:creationId xmlns:a16="http://schemas.microsoft.com/office/drawing/2014/main" id="{2410EB1B-A7DB-46D8-A6C0-5D87491FE6C3}"/>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a:extLst>
            <a:ext uri="{FF2B5EF4-FFF2-40B4-BE49-F238E27FC236}">
              <a16:creationId xmlns:a16="http://schemas.microsoft.com/office/drawing/2014/main" id="{0E194B84-5528-4577-8B6B-7833AA485AD7}"/>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a:extLst>
            <a:ext uri="{FF2B5EF4-FFF2-40B4-BE49-F238E27FC236}">
              <a16:creationId xmlns:a16="http://schemas.microsoft.com/office/drawing/2014/main" id="{5BCCF299-45E0-4F4C-8DF3-F402F9EBCC94}"/>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1B05843-9BE8-41EB-B74F-EFE60C880F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82C971A1-7F1C-49B8-A15B-7514B7F3B8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7738A048-47F7-4F85-8B6C-201C2D2EDF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7D9C0730-7CEF-4DCF-BD05-CD750FA22F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A972685D-0308-4AB1-92FB-3D2B05772E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2" name="楕円 571">
          <a:extLst>
            <a:ext uri="{FF2B5EF4-FFF2-40B4-BE49-F238E27FC236}">
              <a16:creationId xmlns:a16="http://schemas.microsoft.com/office/drawing/2014/main" id="{375D92D9-7EC1-46BB-AFD1-5E803B3AE529}"/>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6B7FACE4-5575-477B-BCBE-D6FF566EAEC6}"/>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4" name="楕円 573">
          <a:extLst>
            <a:ext uri="{FF2B5EF4-FFF2-40B4-BE49-F238E27FC236}">
              <a16:creationId xmlns:a16="http://schemas.microsoft.com/office/drawing/2014/main" id="{44899B6B-A442-4743-906A-C6188F301A59}"/>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75" name="直線コネクタ 574">
          <a:extLst>
            <a:ext uri="{FF2B5EF4-FFF2-40B4-BE49-F238E27FC236}">
              <a16:creationId xmlns:a16="http://schemas.microsoft.com/office/drawing/2014/main" id="{480C85C6-651F-40A0-9841-19AF5E03BC92}"/>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76" name="楕円 575">
          <a:extLst>
            <a:ext uri="{FF2B5EF4-FFF2-40B4-BE49-F238E27FC236}">
              <a16:creationId xmlns:a16="http://schemas.microsoft.com/office/drawing/2014/main" id="{1E8121FA-3975-4B65-8FC3-DED3ADC20FB1}"/>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577" name="直線コネクタ 576">
          <a:extLst>
            <a:ext uri="{FF2B5EF4-FFF2-40B4-BE49-F238E27FC236}">
              <a16:creationId xmlns:a16="http://schemas.microsoft.com/office/drawing/2014/main" id="{8A8DAB92-E3F9-433A-BCCE-D07BE4897099}"/>
            </a:ext>
          </a:extLst>
        </xdr:cNvPr>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78" name="楕円 577">
          <a:extLst>
            <a:ext uri="{FF2B5EF4-FFF2-40B4-BE49-F238E27FC236}">
              <a16:creationId xmlns:a16="http://schemas.microsoft.com/office/drawing/2014/main" id="{E7DEA55C-CC37-4915-A8BE-76F44F166D97}"/>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579" name="直線コネクタ 578">
          <a:extLst>
            <a:ext uri="{FF2B5EF4-FFF2-40B4-BE49-F238E27FC236}">
              <a16:creationId xmlns:a16="http://schemas.microsoft.com/office/drawing/2014/main" id="{B5798EB2-A05C-485C-A17D-0E7E20546EF3}"/>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580" name="楕円 579">
          <a:extLst>
            <a:ext uri="{FF2B5EF4-FFF2-40B4-BE49-F238E27FC236}">
              <a16:creationId xmlns:a16="http://schemas.microsoft.com/office/drawing/2014/main" id="{A98C7B7A-BD77-4C08-BFB4-C484CC0798CA}"/>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66294</xdr:rowOff>
    </xdr:to>
    <xdr:cxnSp macro="">
      <xdr:nvCxnSpPr>
        <xdr:cNvPr id="581" name="直線コネクタ 580">
          <a:extLst>
            <a:ext uri="{FF2B5EF4-FFF2-40B4-BE49-F238E27FC236}">
              <a16:creationId xmlns:a16="http://schemas.microsoft.com/office/drawing/2014/main" id="{B6D854AF-4FDA-42E9-9A6A-DC49C23ECC96}"/>
            </a:ext>
          </a:extLst>
        </xdr:cNvPr>
        <xdr:cNvCxnSpPr/>
      </xdr:nvCxnSpPr>
      <xdr:spPr>
        <a:xfrm flipV="1">
          <a:off x="18656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82" name="n_1aveValue【保健センター・保健所】&#10;一人当たり面積">
          <a:extLst>
            <a:ext uri="{FF2B5EF4-FFF2-40B4-BE49-F238E27FC236}">
              <a16:creationId xmlns:a16="http://schemas.microsoft.com/office/drawing/2014/main" id="{892EBB4A-F009-4AB9-8020-46191F6B4378}"/>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3" name="n_2aveValue【保健センター・保健所】&#10;一人当たり面積">
          <a:extLst>
            <a:ext uri="{FF2B5EF4-FFF2-40B4-BE49-F238E27FC236}">
              <a16:creationId xmlns:a16="http://schemas.microsoft.com/office/drawing/2014/main" id="{86D55636-8C63-483A-B2AF-6F3A05CC1CB6}"/>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4" name="n_3aveValue【保健センター・保健所】&#10;一人当たり面積">
          <a:extLst>
            <a:ext uri="{FF2B5EF4-FFF2-40B4-BE49-F238E27FC236}">
              <a16:creationId xmlns:a16="http://schemas.microsoft.com/office/drawing/2014/main" id="{994D7BCC-CB40-46E9-B5DC-F84EE1568CDD}"/>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5" name="n_4aveValue【保健センター・保健所】&#10;一人当たり面積">
          <a:extLst>
            <a:ext uri="{FF2B5EF4-FFF2-40B4-BE49-F238E27FC236}">
              <a16:creationId xmlns:a16="http://schemas.microsoft.com/office/drawing/2014/main" id="{07B4BAB9-F911-406F-9B3F-300DFB94A51C}"/>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86" name="n_1mainValue【保健センター・保健所】&#10;一人当たり面積">
          <a:extLst>
            <a:ext uri="{FF2B5EF4-FFF2-40B4-BE49-F238E27FC236}">
              <a16:creationId xmlns:a16="http://schemas.microsoft.com/office/drawing/2014/main" id="{1F8C4C9C-C93E-4A54-9899-50B94888CB17}"/>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87" name="n_2mainValue【保健センター・保健所】&#10;一人当たり面積">
          <a:extLst>
            <a:ext uri="{FF2B5EF4-FFF2-40B4-BE49-F238E27FC236}">
              <a16:creationId xmlns:a16="http://schemas.microsoft.com/office/drawing/2014/main" id="{A8FD6851-5069-4E51-966E-B78ED3C2088E}"/>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88" name="n_3mainValue【保健センター・保健所】&#10;一人当たり面積">
          <a:extLst>
            <a:ext uri="{FF2B5EF4-FFF2-40B4-BE49-F238E27FC236}">
              <a16:creationId xmlns:a16="http://schemas.microsoft.com/office/drawing/2014/main" id="{F1E02DE3-354B-475B-99DF-F976717C7E84}"/>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589" name="n_4mainValue【保健センター・保健所】&#10;一人当たり面積">
          <a:extLst>
            <a:ext uri="{FF2B5EF4-FFF2-40B4-BE49-F238E27FC236}">
              <a16:creationId xmlns:a16="http://schemas.microsoft.com/office/drawing/2014/main" id="{B576AF35-0DE2-44AC-A907-2DBC299472CE}"/>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EF51BAFB-DCCC-4CCA-860C-42514A6BEF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5041329B-3A81-4423-82F8-8DD5603578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5631DBF5-451E-4406-8581-19C5DB7DD4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D70A762B-6DC4-46A9-BCDE-26D79AAA7F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D28E5252-4C2F-4CDF-B5D3-63334F5F97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4FD83521-5C13-4F92-A929-CC058BF029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01C0F2DC-CF43-4B58-A86B-665E45089F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885437C4-76F3-47D4-AE24-197AA6AD9A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3D777E3C-F8BD-4058-8787-B2410F210C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34F4F83F-52C0-47B3-9E11-4E91D7B166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3AE20125-6134-45B6-A37B-FA09798D50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FA01D665-6600-41F0-AD7E-F6872CACCCC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23A2E1AE-0ABB-412C-A62B-FC701E51B9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752EB3C2-55C8-4271-90B9-1C87BD9095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FDD76778-9FF9-4814-A23A-1B54E2DA282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8CC202B8-31F3-4AC2-B19C-F003CECCEA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8C2AD809-8494-4A2C-AC78-4D455BF3E2C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7F83C985-B9F7-4775-BF25-CA694FA4D17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C48D325B-AB33-4739-952D-E2473D532E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8F9113B9-F6CF-4E1B-AA29-45F298EE56B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18472888-1851-47D8-ADCA-CDD609D89A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6B00F43B-B4E4-4B07-B6C4-450296AD835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264F5A55-BE13-4597-A71B-7B8992F2BD9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C8FE735D-B7B9-4FE7-94D5-858FC02212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id="{0BA18BD5-E56F-4ED4-B128-65502FBF68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id="{A8CBECBA-08AB-43CB-A957-DB890F4C3511}"/>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id="{61C73034-2212-47FF-AAD3-4AFA9E907B8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id="{D4425264-3E1C-4C4B-A681-E4CA5F8624D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8" name="【消防施設】&#10;有形固定資産減価償却率最大値テキスト">
          <a:extLst>
            <a:ext uri="{FF2B5EF4-FFF2-40B4-BE49-F238E27FC236}">
              <a16:creationId xmlns:a16="http://schemas.microsoft.com/office/drawing/2014/main" id="{CCCB7AC7-0522-453B-90C8-A618F959D767}"/>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9" name="直線コネクタ 618">
          <a:extLst>
            <a:ext uri="{FF2B5EF4-FFF2-40B4-BE49-F238E27FC236}">
              <a16:creationId xmlns:a16="http://schemas.microsoft.com/office/drawing/2014/main" id="{E2E80454-13AE-4D99-A962-F1422B7A294E}"/>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20" name="【消防施設】&#10;有形固定資産減価償却率平均値テキスト">
          <a:extLst>
            <a:ext uri="{FF2B5EF4-FFF2-40B4-BE49-F238E27FC236}">
              <a16:creationId xmlns:a16="http://schemas.microsoft.com/office/drawing/2014/main" id="{E563FDB2-BD21-4AB0-AA17-58A801FED74D}"/>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21" name="フローチャート: 判断 620">
          <a:extLst>
            <a:ext uri="{FF2B5EF4-FFF2-40B4-BE49-F238E27FC236}">
              <a16:creationId xmlns:a16="http://schemas.microsoft.com/office/drawing/2014/main" id="{EC24A90E-54AB-470E-93C6-565F6DB3D74B}"/>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22" name="フローチャート: 判断 621">
          <a:extLst>
            <a:ext uri="{FF2B5EF4-FFF2-40B4-BE49-F238E27FC236}">
              <a16:creationId xmlns:a16="http://schemas.microsoft.com/office/drawing/2014/main" id="{69889385-2631-4174-9CB8-4A9DD16356F9}"/>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3" name="フローチャート: 判断 622">
          <a:extLst>
            <a:ext uri="{FF2B5EF4-FFF2-40B4-BE49-F238E27FC236}">
              <a16:creationId xmlns:a16="http://schemas.microsoft.com/office/drawing/2014/main" id="{C73FB5D0-CB83-4549-8B11-D91B9F131BD3}"/>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4" name="フローチャート: 判断 623">
          <a:extLst>
            <a:ext uri="{FF2B5EF4-FFF2-40B4-BE49-F238E27FC236}">
              <a16:creationId xmlns:a16="http://schemas.microsoft.com/office/drawing/2014/main" id="{8DD99624-D168-4FBE-936D-6E18EF3445DF}"/>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5" name="フローチャート: 判断 624">
          <a:extLst>
            <a:ext uri="{FF2B5EF4-FFF2-40B4-BE49-F238E27FC236}">
              <a16:creationId xmlns:a16="http://schemas.microsoft.com/office/drawing/2014/main" id="{F85D12DF-C392-4C50-A301-FCD96244A144}"/>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81D0C950-89CD-474A-A914-6691B54ADA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65DB7EFC-17FC-4D0E-B927-8CF62C5A66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7D8DF228-BBA2-4D5D-82D3-329962252E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678A6791-B450-4DEE-9E9E-DEBB2AF24F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72607B6-BB76-4B90-A50A-03F8DCC543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132624</xdr:rowOff>
    </xdr:from>
    <xdr:to>
      <xdr:col>85</xdr:col>
      <xdr:colOff>177800</xdr:colOff>
      <xdr:row>80</xdr:row>
      <xdr:rowOff>62774</xdr:rowOff>
    </xdr:to>
    <xdr:sp macro="" textlink="">
      <xdr:nvSpPr>
        <xdr:cNvPr id="631" name="楕円 630">
          <a:extLst>
            <a:ext uri="{FF2B5EF4-FFF2-40B4-BE49-F238E27FC236}">
              <a16:creationId xmlns:a16="http://schemas.microsoft.com/office/drawing/2014/main" id="{986E95F5-B8D5-493A-9AE4-7F45EB3D3B3C}"/>
            </a:ext>
          </a:extLst>
        </xdr:cNvPr>
        <xdr:cNvSpPr/>
      </xdr:nvSpPr>
      <xdr:spPr>
        <a:xfrm>
          <a:off x="16268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155501</xdr:rowOff>
    </xdr:from>
    <xdr:ext cx="405111" cy="259045"/>
    <xdr:sp macro="" textlink="">
      <xdr:nvSpPr>
        <xdr:cNvPr id="632" name="【消防施設】&#10;有形固定資産減価償却率該当値テキスト">
          <a:extLst>
            <a:ext uri="{FF2B5EF4-FFF2-40B4-BE49-F238E27FC236}">
              <a16:creationId xmlns:a16="http://schemas.microsoft.com/office/drawing/2014/main" id="{15A9A4B5-DE23-4D08-80F1-984F3B59E732}"/>
            </a:ext>
          </a:extLst>
        </xdr:cNvPr>
        <xdr:cNvSpPr txBox="1"/>
      </xdr:nvSpPr>
      <xdr:spPr>
        <a:xfrm>
          <a:off x="16357600" y="1352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633" name="楕円 632">
          <a:extLst>
            <a:ext uri="{FF2B5EF4-FFF2-40B4-BE49-F238E27FC236}">
              <a16:creationId xmlns:a16="http://schemas.microsoft.com/office/drawing/2014/main" id="{479E1C41-9956-4A20-8D2D-37B48F208E98}"/>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11974</xdr:rowOff>
    </xdr:to>
    <xdr:cxnSp macro="">
      <xdr:nvCxnSpPr>
        <xdr:cNvPr id="634" name="直線コネクタ 633">
          <a:extLst>
            <a:ext uri="{FF2B5EF4-FFF2-40B4-BE49-F238E27FC236}">
              <a16:creationId xmlns:a16="http://schemas.microsoft.com/office/drawing/2014/main" id="{6BC3C7AF-07D3-4CB9-8672-8BA1759C3D6C}"/>
            </a:ext>
          </a:extLst>
        </xdr:cNvPr>
        <xdr:cNvCxnSpPr/>
      </xdr:nvCxnSpPr>
      <xdr:spPr>
        <a:xfrm>
          <a:off x="15481300" y="1369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635" name="楕円 634">
          <a:extLst>
            <a:ext uri="{FF2B5EF4-FFF2-40B4-BE49-F238E27FC236}">
              <a16:creationId xmlns:a16="http://schemas.microsoft.com/office/drawing/2014/main" id="{636FD86F-BE53-4B87-82EE-58CE5A2EE42B}"/>
            </a:ext>
          </a:extLst>
        </xdr:cNvPr>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152400</xdr:rowOff>
    </xdr:to>
    <xdr:cxnSp macro="">
      <xdr:nvCxnSpPr>
        <xdr:cNvPr id="636" name="直線コネクタ 635">
          <a:extLst>
            <a:ext uri="{FF2B5EF4-FFF2-40B4-BE49-F238E27FC236}">
              <a16:creationId xmlns:a16="http://schemas.microsoft.com/office/drawing/2014/main" id="{3F141FF3-C1B2-4520-BD13-84210152FDB3}"/>
            </a:ext>
          </a:extLst>
        </xdr:cNvPr>
        <xdr:cNvCxnSpPr/>
      </xdr:nvCxnSpPr>
      <xdr:spPr>
        <a:xfrm>
          <a:off x="14592300" y="136659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62412</xdr:rowOff>
    </xdr:from>
    <xdr:to>
      <xdr:col>72</xdr:col>
      <xdr:colOff>38100</xdr:colOff>
      <xdr:row>79</xdr:row>
      <xdr:rowOff>164012</xdr:rowOff>
    </xdr:to>
    <xdr:sp macro="" textlink="">
      <xdr:nvSpPr>
        <xdr:cNvPr id="637" name="楕円 636">
          <a:extLst>
            <a:ext uri="{FF2B5EF4-FFF2-40B4-BE49-F238E27FC236}">
              <a16:creationId xmlns:a16="http://schemas.microsoft.com/office/drawing/2014/main" id="{E39B8FC8-8A2E-4FF5-B5C0-3C59F78EC404}"/>
            </a:ext>
          </a:extLst>
        </xdr:cNvPr>
        <xdr:cNvSpPr/>
      </xdr:nvSpPr>
      <xdr:spPr>
        <a:xfrm>
          <a:off x="13652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113212</xdr:rowOff>
    </xdr:from>
    <xdr:to>
      <xdr:col>76</xdr:col>
      <xdr:colOff>114300</xdr:colOff>
      <xdr:row>79</xdr:row>
      <xdr:rowOff>121376</xdr:rowOff>
    </xdr:to>
    <xdr:cxnSp macro="">
      <xdr:nvCxnSpPr>
        <xdr:cNvPr id="638" name="直線コネクタ 637">
          <a:extLst>
            <a:ext uri="{FF2B5EF4-FFF2-40B4-BE49-F238E27FC236}">
              <a16:creationId xmlns:a16="http://schemas.microsoft.com/office/drawing/2014/main" id="{C8621265-9F3E-4F74-9C0E-5E8E5A30BA46}"/>
            </a:ext>
          </a:extLst>
        </xdr:cNvPr>
        <xdr:cNvCxnSpPr/>
      </xdr:nvCxnSpPr>
      <xdr:spPr>
        <a:xfrm>
          <a:off x="13703300" y="136577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19957</xdr:rowOff>
    </xdr:from>
    <xdr:to>
      <xdr:col>67</xdr:col>
      <xdr:colOff>101600</xdr:colOff>
      <xdr:row>79</xdr:row>
      <xdr:rowOff>121557</xdr:rowOff>
    </xdr:to>
    <xdr:sp macro="" textlink="">
      <xdr:nvSpPr>
        <xdr:cNvPr id="639" name="楕円 638">
          <a:extLst>
            <a:ext uri="{FF2B5EF4-FFF2-40B4-BE49-F238E27FC236}">
              <a16:creationId xmlns:a16="http://schemas.microsoft.com/office/drawing/2014/main" id="{98F85471-50EE-40A0-80A5-E3586B13EC4B}"/>
            </a:ext>
          </a:extLst>
        </xdr:cNvPr>
        <xdr:cNvSpPr/>
      </xdr:nvSpPr>
      <xdr:spPr>
        <a:xfrm>
          <a:off x="12763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70757</xdr:rowOff>
    </xdr:from>
    <xdr:to>
      <xdr:col>71</xdr:col>
      <xdr:colOff>177800</xdr:colOff>
      <xdr:row>79</xdr:row>
      <xdr:rowOff>113212</xdr:rowOff>
    </xdr:to>
    <xdr:cxnSp macro="">
      <xdr:nvCxnSpPr>
        <xdr:cNvPr id="640" name="直線コネクタ 639">
          <a:extLst>
            <a:ext uri="{FF2B5EF4-FFF2-40B4-BE49-F238E27FC236}">
              <a16:creationId xmlns:a16="http://schemas.microsoft.com/office/drawing/2014/main" id="{552F7FF2-F930-42FB-9F6D-7D7773D55383}"/>
            </a:ext>
          </a:extLst>
        </xdr:cNvPr>
        <xdr:cNvCxnSpPr/>
      </xdr:nvCxnSpPr>
      <xdr:spPr>
        <a:xfrm>
          <a:off x="12814300" y="136153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41" name="n_1aveValue【消防施設】&#10;有形固定資産減価償却率">
          <a:extLst>
            <a:ext uri="{FF2B5EF4-FFF2-40B4-BE49-F238E27FC236}">
              <a16:creationId xmlns:a16="http://schemas.microsoft.com/office/drawing/2014/main" id="{63CF413A-1B47-408B-92E1-689CBE113F07}"/>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42" name="n_2aveValue【消防施設】&#10;有形固定資産減価償却率">
          <a:extLst>
            <a:ext uri="{FF2B5EF4-FFF2-40B4-BE49-F238E27FC236}">
              <a16:creationId xmlns:a16="http://schemas.microsoft.com/office/drawing/2014/main" id="{89C1C25C-CEC0-4C18-BC2C-F513DC742C55}"/>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43" name="n_3aveValue【消防施設】&#10;有形固定資産減価償却率">
          <a:extLst>
            <a:ext uri="{FF2B5EF4-FFF2-40B4-BE49-F238E27FC236}">
              <a16:creationId xmlns:a16="http://schemas.microsoft.com/office/drawing/2014/main" id="{6496B99B-0EBB-4CB8-BCC7-AB2DD8E16F2A}"/>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44" name="n_4aveValue【消防施設】&#10;有形固定資産減価償却率">
          <a:extLst>
            <a:ext uri="{FF2B5EF4-FFF2-40B4-BE49-F238E27FC236}">
              <a16:creationId xmlns:a16="http://schemas.microsoft.com/office/drawing/2014/main" id="{FEEFDF4C-1EC9-4C83-8970-1EDB285BF2E9}"/>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645" name="n_1mainValue【消防施設】&#10;有形固定資産減価償却率">
          <a:extLst>
            <a:ext uri="{FF2B5EF4-FFF2-40B4-BE49-F238E27FC236}">
              <a16:creationId xmlns:a16="http://schemas.microsoft.com/office/drawing/2014/main" id="{D6C70F31-20E4-4A27-A474-7DF5F452B3E9}"/>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646" name="n_2mainValue【消防施設】&#10;有形固定資産減価償却率">
          <a:extLst>
            <a:ext uri="{FF2B5EF4-FFF2-40B4-BE49-F238E27FC236}">
              <a16:creationId xmlns:a16="http://schemas.microsoft.com/office/drawing/2014/main" id="{6F5576C7-0951-4BEF-800E-69BD9CAFA9D3}"/>
            </a:ext>
          </a:extLst>
        </xdr:cNvPr>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9089</xdr:rowOff>
    </xdr:from>
    <xdr:ext cx="405111" cy="259045"/>
    <xdr:sp macro="" textlink="">
      <xdr:nvSpPr>
        <xdr:cNvPr id="647" name="n_3mainValue【消防施設】&#10;有形固定資産減価償却率">
          <a:extLst>
            <a:ext uri="{FF2B5EF4-FFF2-40B4-BE49-F238E27FC236}">
              <a16:creationId xmlns:a16="http://schemas.microsoft.com/office/drawing/2014/main" id="{3C97615B-25C8-4BCE-8FFA-6A086A4F8FBB}"/>
            </a:ext>
          </a:extLst>
        </xdr:cNvPr>
        <xdr:cNvSpPr txBox="1"/>
      </xdr:nvSpPr>
      <xdr:spPr>
        <a:xfrm>
          <a:off x="13500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138084</xdr:rowOff>
    </xdr:from>
    <xdr:ext cx="405111" cy="259045"/>
    <xdr:sp macro="" textlink="">
      <xdr:nvSpPr>
        <xdr:cNvPr id="648" name="n_4mainValue【消防施設】&#10;有形固定資産減価償却率">
          <a:extLst>
            <a:ext uri="{FF2B5EF4-FFF2-40B4-BE49-F238E27FC236}">
              <a16:creationId xmlns:a16="http://schemas.microsoft.com/office/drawing/2014/main" id="{2C159EC4-377E-4298-B1F4-CB4343CD5955}"/>
            </a:ext>
          </a:extLst>
        </xdr:cNvPr>
        <xdr:cNvSpPr txBox="1"/>
      </xdr:nvSpPr>
      <xdr:spPr>
        <a:xfrm>
          <a:off x="12611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16BCA825-A3AD-4BE8-88E8-AA44107594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49D132A2-F255-4129-884A-7A1DE6715A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D3CBDB5B-46CB-420A-B0EB-461B631418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4DB56FC8-A7D3-4EE8-BB2B-E79966EB3A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4A9AC775-3296-48DA-BA2D-CA062525A1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26356C57-4782-48FA-BCDF-7EB0B1D257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74B581B-F21B-4921-A2E0-85AA5E1066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5E34AD9-EEE7-41EB-BEF4-1059FF87B3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D89DED2D-4E62-4168-BD82-B738AAC2F4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FDDB98EB-D6B3-4ECB-9C0B-F141FB9454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9355727D-AAE1-4542-B90C-9424CBB5E34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F1B597A7-35A6-467A-9B01-6AEB21B3E89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AE2FC525-A137-49CF-81DD-F3D0A41B97F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E2904A34-505C-4AAB-9B93-377E13C1C76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2E8636F5-F5B4-4F67-AA2F-CB4F12FB031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633232B2-53F9-4F5B-9B3A-9A50F8529A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AD40D2D5-AD68-428C-B259-855460B99E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51ED9D6E-3A73-491B-849C-FF0E8A85A5C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23493B13-8AB6-4BFF-B27E-0DC3811203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85B0B42B-3B6D-4CCD-8C56-EBFA8F6AF1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87A26CA4-7074-4ACC-92DD-720ABE3443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70" name="直線コネクタ 669">
          <a:extLst>
            <a:ext uri="{FF2B5EF4-FFF2-40B4-BE49-F238E27FC236}">
              <a16:creationId xmlns:a16="http://schemas.microsoft.com/office/drawing/2014/main" id="{908A199F-B44D-4BE5-80D3-74FF3DE14409}"/>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71" name="【消防施設】&#10;一人当たり面積最小値テキスト">
          <a:extLst>
            <a:ext uri="{FF2B5EF4-FFF2-40B4-BE49-F238E27FC236}">
              <a16:creationId xmlns:a16="http://schemas.microsoft.com/office/drawing/2014/main" id="{BC7629DA-9E2C-4C45-BF1A-3680883F3C3F}"/>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72" name="直線コネクタ 671">
          <a:extLst>
            <a:ext uri="{FF2B5EF4-FFF2-40B4-BE49-F238E27FC236}">
              <a16:creationId xmlns:a16="http://schemas.microsoft.com/office/drawing/2014/main" id="{88267053-91D0-415F-8294-6917A75DDAF7}"/>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73" name="【消防施設】&#10;一人当たり面積最大値テキスト">
          <a:extLst>
            <a:ext uri="{FF2B5EF4-FFF2-40B4-BE49-F238E27FC236}">
              <a16:creationId xmlns:a16="http://schemas.microsoft.com/office/drawing/2014/main" id="{6F25F08E-7E54-4D74-9605-80E27085DA7A}"/>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74" name="直線コネクタ 673">
          <a:extLst>
            <a:ext uri="{FF2B5EF4-FFF2-40B4-BE49-F238E27FC236}">
              <a16:creationId xmlns:a16="http://schemas.microsoft.com/office/drawing/2014/main" id="{65D7D425-66C4-42D7-9BD8-F8227ED121E8}"/>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75" name="【消防施設】&#10;一人当たり面積平均値テキスト">
          <a:extLst>
            <a:ext uri="{FF2B5EF4-FFF2-40B4-BE49-F238E27FC236}">
              <a16:creationId xmlns:a16="http://schemas.microsoft.com/office/drawing/2014/main" id="{3363E923-38EA-4AD3-9743-A77FA5E170B7}"/>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6" name="フローチャート: 判断 675">
          <a:extLst>
            <a:ext uri="{FF2B5EF4-FFF2-40B4-BE49-F238E27FC236}">
              <a16:creationId xmlns:a16="http://schemas.microsoft.com/office/drawing/2014/main" id="{22F87350-1D44-4FAF-A82B-C3EBCB45185C}"/>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7" name="フローチャート: 判断 676">
          <a:extLst>
            <a:ext uri="{FF2B5EF4-FFF2-40B4-BE49-F238E27FC236}">
              <a16:creationId xmlns:a16="http://schemas.microsoft.com/office/drawing/2014/main" id="{FF45335E-AF79-45DE-92AE-1DB93A9F8488}"/>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8" name="フローチャート: 判断 677">
          <a:extLst>
            <a:ext uri="{FF2B5EF4-FFF2-40B4-BE49-F238E27FC236}">
              <a16:creationId xmlns:a16="http://schemas.microsoft.com/office/drawing/2014/main" id="{263F35FD-97CA-4BE5-817B-CC91CDB8A9DF}"/>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9" name="フローチャート: 判断 678">
          <a:extLst>
            <a:ext uri="{FF2B5EF4-FFF2-40B4-BE49-F238E27FC236}">
              <a16:creationId xmlns:a16="http://schemas.microsoft.com/office/drawing/2014/main" id="{5C52F284-1142-4EF5-B6B6-E8348D914E34}"/>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80" name="フローチャート: 判断 679">
          <a:extLst>
            <a:ext uri="{FF2B5EF4-FFF2-40B4-BE49-F238E27FC236}">
              <a16:creationId xmlns:a16="http://schemas.microsoft.com/office/drawing/2014/main" id="{E02D1716-8182-48D4-BFED-49123052264F}"/>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B978E05C-BFEA-4EF7-B23D-984E4BD863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988ADD3-76A8-453F-890F-9271E5A7E8E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D375A49F-805E-4CF3-AB49-608CB075AB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EA84CF8E-8ABD-494E-9F79-D76F3A87AA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EAF5AF35-02D6-4EE8-BF32-8DE0D0A99B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86" name="楕円 685">
          <a:extLst>
            <a:ext uri="{FF2B5EF4-FFF2-40B4-BE49-F238E27FC236}">
              <a16:creationId xmlns:a16="http://schemas.microsoft.com/office/drawing/2014/main" id="{C828B32C-31D0-410A-9528-3AF622AE002D}"/>
            </a:ext>
          </a:extLst>
        </xdr:cNvPr>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687" name="【消防施設】&#10;一人当たり面積該当値テキスト">
          <a:extLst>
            <a:ext uri="{FF2B5EF4-FFF2-40B4-BE49-F238E27FC236}">
              <a16:creationId xmlns:a16="http://schemas.microsoft.com/office/drawing/2014/main" id="{A367D970-89BD-4326-A3A0-EC089A618B6E}"/>
            </a:ext>
          </a:extLst>
        </xdr:cNvPr>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688" name="楕円 687">
          <a:extLst>
            <a:ext uri="{FF2B5EF4-FFF2-40B4-BE49-F238E27FC236}">
              <a16:creationId xmlns:a16="http://schemas.microsoft.com/office/drawing/2014/main" id="{C8AF5BFB-56F7-468F-9DFD-5F44AD65ABD1}"/>
            </a:ext>
          </a:extLst>
        </xdr:cNvPr>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168402</xdr:rowOff>
    </xdr:to>
    <xdr:cxnSp macro="">
      <xdr:nvCxnSpPr>
        <xdr:cNvPr id="689" name="直線コネクタ 688">
          <a:extLst>
            <a:ext uri="{FF2B5EF4-FFF2-40B4-BE49-F238E27FC236}">
              <a16:creationId xmlns:a16="http://schemas.microsoft.com/office/drawing/2014/main" id="{DB7D27DA-0B99-427D-BCA2-45256AFE4AA2}"/>
            </a:ext>
          </a:extLst>
        </xdr:cNvPr>
        <xdr:cNvCxnSpPr/>
      </xdr:nvCxnSpPr>
      <xdr:spPr>
        <a:xfrm flipV="1">
          <a:off x="21323300" y="1439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690" name="楕円 689">
          <a:extLst>
            <a:ext uri="{FF2B5EF4-FFF2-40B4-BE49-F238E27FC236}">
              <a16:creationId xmlns:a16="http://schemas.microsoft.com/office/drawing/2014/main" id="{D4381FBC-9F78-4027-B49B-E092BE86116E}"/>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6096</xdr:rowOff>
    </xdr:to>
    <xdr:cxnSp macro="">
      <xdr:nvCxnSpPr>
        <xdr:cNvPr id="691" name="直線コネクタ 690">
          <a:extLst>
            <a:ext uri="{FF2B5EF4-FFF2-40B4-BE49-F238E27FC236}">
              <a16:creationId xmlns:a16="http://schemas.microsoft.com/office/drawing/2014/main" id="{F4B689E9-A9FF-407B-97FE-FF636855E4DE}"/>
            </a:ext>
          </a:extLst>
        </xdr:cNvPr>
        <xdr:cNvCxnSpPr/>
      </xdr:nvCxnSpPr>
      <xdr:spPr>
        <a:xfrm flipV="1">
          <a:off x="20434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692" name="楕円 691">
          <a:extLst>
            <a:ext uri="{FF2B5EF4-FFF2-40B4-BE49-F238E27FC236}">
              <a16:creationId xmlns:a16="http://schemas.microsoft.com/office/drawing/2014/main" id="{E6B256D6-7924-4062-A81A-D50D02894C4A}"/>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10668</xdr:rowOff>
    </xdr:to>
    <xdr:cxnSp macro="">
      <xdr:nvCxnSpPr>
        <xdr:cNvPr id="693" name="直線コネクタ 692">
          <a:extLst>
            <a:ext uri="{FF2B5EF4-FFF2-40B4-BE49-F238E27FC236}">
              <a16:creationId xmlns:a16="http://schemas.microsoft.com/office/drawing/2014/main" id="{A53E8A06-780F-499F-A4C7-A59CB5A6C117}"/>
            </a:ext>
          </a:extLst>
        </xdr:cNvPr>
        <xdr:cNvCxnSpPr/>
      </xdr:nvCxnSpPr>
      <xdr:spPr>
        <a:xfrm flipV="1">
          <a:off x="19545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94" name="楕円 693">
          <a:extLst>
            <a:ext uri="{FF2B5EF4-FFF2-40B4-BE49-F238E27FC236}">
              <a16:creationId xmlns:a16="http://schemas.microsoft.com/office/drawing/2014/main" id="{95C3EA8D-B107-466D-9892-BCDC2E95E2ED}"/>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15239</xdr:rowOff>
    </xdr:to>
    <xdr:cxnSp macro="">
      <xdr:nvCxnSpPr>
        <xdr:cNvPr id="695" name="直線コネクタ 694">
          <a:extLst>
            <a:ext uri="{FF2B5EF4-FFF2-40B4-BE49-F238E27FC236}">
              <a16:creationId xmlns:a16="http://schemas.microsoft.com/office/drawing/2014/main" id="{95D1B9F0-3B11-451A-9C56-0B4AA701699D}"/>
            </a:ext>
          </a:extLst>
        </xdr:cNvPr>
        <xdr:cNvCxnSpPr/>
      </xdr:nvCxnSpPr>
      <xdr:spPr>
        <a:xfrm flipV="1">
          <a:off x="18656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96" name="n_1aveValue【消防施設】&#10;一人当たり面積">
          <a:extLst>
            <a:ext uri="{FF2B5EF4-FFF2-40B4-BE49-F238E27FC236}">
              <a16:creationId xmlns:a16="http://schemas.microsoft.com/office/drawing/2014/main" id="{3B727EA5-BC2A-47CA-828C-2A8F5418F0A5}"/>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7" name="n_2aveValue【消防施設】&#10;一人当たり面積">
          <a:extLst>
            <a:ext uri="{FF2B5EF4-FFF2-40B4-BE49-F238E27FC236}">
              <a16:creationId xmlns:a16="http://schemas.microsoft.com/office/drawing/2014/main" id="{29593F29-B08C-467F-88F8-429B30F5B3DC}"/>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98" name="n_3aveValue【消防施設】&#10;一人当たり面積">
          <a:extLst>
            <a:ext uri="{FF2B5EF4-FFF2-40B4-BE49-F238E27FC236}">
              <a16:creationId xmlns:a16="http://schemas.microsoft.com/office/drawing/2014/main" id="{6F12865E-3F71-44C5-AEE4-F81C486739B6}"/>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9" name="n_4aveValue【消防施設】&#10;一人当たり面積">
          <a:extLst>
            <a:ext uri="{FF2B5EF4-FFF2-40B4-BE49-F238E27FC236}">
              <a16:creationId xmlns:a16="http://schemas.microsoft.com/office/drawing/2014/main" id="{D7203DF7-4BDC-4805-A9D5-5F865008879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700" name="n_1mainValue【消防施設】&#10;一人当たり面積">
          <a:extLst>
            <a:ext uri="{FF2B5EF4-FFF2-40B4-BE49-F238E27FC236}">
              <a16:creationId xmlns:a16="http://schemas.microsoft.com/office/drawing/2014/main" id="{1232260D-B9FE-467B-B81C-12354237CCAC}"/>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701" name="n_2mainValue【消防施設】&#10;一人当たり面積">
          <a:extLst>
            <a:ext uri="{FF2B5EF4-FFF2-40B4-BE49-F238E27FC236}">
              <a16:creationId xmlns:a16="http://schemas.microsoft.com/office/drawing/2014/main" id="{975381ED-1E7D-40A4-9792-0C5141616960}"/>
            </a:ext>
          </a:extLst>
        </xdr:cNvPr>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702" name="n_3mainValue【消防施設】&#10;一人当たり面積">
          <a:extLst>
            <a:ext uri="{FF2B5EF4-FFF2-40B4-BE49-F238E27FC236}">
              <a16:creationId xmlns:a16="http://schemas.microsoft.com/office/drawing/2014/main" id="{045CD4AB-9C34-4B91-B8C5-0C3416AB20E9}"/>
            </a:ext>
          </a:extLst>
        </xdr:cNvPr>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03" name="n_4mainValue【消防施設】&#10;一人当たり面積">
          <a:extLst>
            <a:ext uri="{FF2B5EF4-FFF2-40B4-BE49-F238E27FC236}">
              <a16:creationId xmlns:a16="http://schemas.microsoft.com/office/drawing/2014/main" id="{12B08933-4F9D-4963-AE2E-E33FC4026839}"/>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D4EF3ECE-DF6F-45CE-9C3A-8C4CCF0635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3A549473-01C5-4869-8FC4-8871AF0F0B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BB8D3FE9-EA23-4E81-BD2A-7881DB2609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7DB74D62-7333-49A3-8E20-A95A631090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E6357757-4CED-4A8D-99A1-FACD2C7093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3FE0BDB-7769-4C2E-82F3-8CEFCB9DC1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913439A-7291-43A0-8A22-961ADAC7C2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CF607988-E69E-43AC-B2C5-CB9561613C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C627D21-B8D9-4684-B0C6-8B8964C437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3C61056D-43C2-4F32-9374-A0D69BC68E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1F2ED1B7-98DA-4B88-A48D-521557C7D3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CDE8FFCD-2A41-4835-A0EA-625B0173E0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B8388462-CFEE-484B-A069-AA5C2D62F9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A4DA0B35-F810-4032-81AE-C9E1B8C765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6B309F0C-06F6-4205-9D16-980D350B4E5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8366FD8D-A02D-4A4C-BE11-F45FBA4EDA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811FB371-C9A4-4936-9871-58BFBDAF52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E35EE0C4-89B1-4F92-9D4A-68C4A63C3D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9D08118C-AF55-4FB3-B18F-506A325DDB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FDFAEDFF-58A5-4548-A3EC-8996B299BDD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5DAB3E46-1BDF-456A-AD2E-49C3331242E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BFC1B166-98C4-45A3-87E5-27C3923AEE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E4208775-E0B2-444B-A818-B07385DF59D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11515553-8438-4EFA-B46C-20C74E717B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5EC21E18-1D55-4EF9-8263-79256A41A3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9" name="直線コネクタ 728">
          <a:extLst>
            <a:ext uri="{FF2B5EF4-FFF2-40B4-BE49-F238E27FC236}">
              <a16:creationId xmlns:a16="http://schemas.microsoft.com/office/drawing/2014/main" id="{BA5B6602-69EF-443E-B3CB-C233B833A837}"/>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0" name="【庁舎】&#10;有形固定資産減価償却率最小値テキスト">
          <a:extLst>
            <a:ext uri="{FF2B5EF4-FFF2-40B4-BE49-F238E27FC236}">
              <a16:creationId xmlns:a16="http://schemas.microsoft.com/office/drawing/2014/main" id="{67B69814-A3D8-462F-B98E-B6653A9A6AB1}"/>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1" name="直線コネクタ 730">
          <a:extLst>
            <a:ext uri="{FF2B5EF4-FFF2-40B4-BE49-F238E27FC236}">
              <a16:creationId xmlns:a16="http://schemas.microsoft.com/office/drawing/2014/main" id="{9D4F04B7-2634-48F8-B2C1-E2C9D75E63EE}"/>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32" name="【庁舎】&#10;有形固定資産減価償却率最大値テキスト">
          <a:extLst>
            <a:ext uri="{FF2B5EF4-FFF2-40B4-BE49-F238E27FC236}">
              <a16:creationId xmlns:a16="http://schemas.microsoft.com/office/drawing/2014/main" id="{4E27528B-E167-4F73-B1B5-E0631463B795}"/>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33" name="直線コネクタ 732">
          <a:extLst>
            <a:ext uri="{FF2B5EF4-FFF2-40B4-BE49-F238E27FC236}">
              <a16:creationId xmlns:a16="http://schemas.microsoft.com/office/drawing/2014/main" id="{3D33763A-37AC-4860-B0C3-75CEF687329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34" name="【庁舎】&#10;有形固定資産減価償却率平均値テキスト">
          <a:extLst>
            <a:ext uri="{FF2B5EF4-FFF2-40B4-BE49-F238E27FC236}">
              <a16:creationId xmlns:a16="http://schemas.microsoft.com/office/drawing/2014/main" id="{7866E491-86B8-465F-BB20-F250B926AB9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35" name="フローチャート: 判断 734">
          <a:extLst>
            <a:ext uri="{FF2B5EF4-FFF2-40B4-BE49-F238E27FC236}">
              <a16:creationId xmlns:a16="http://schemas.microsoft.com/office/drawing/2014/main" id="{5B9642F9-4008-40BC-AD0B-942A56ABF3BA}"/>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6" name="フローチャート: 判断 735">
          <a:extLst>
            <a:ext uri="{FF2B5EF4-FFF2-40B4-BE49-F238E27FC236}">
              <a16:creationId xmlns:a16="http://schemas.microsoft.com/office/drawing/2014/main" id="{ABF48DE4-FC63-44EF-B8FF-71DF108123AA}"/>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37" name="フローチャート: 判断 736">
          <a:extLst>
            <a:ext uri="{FF2B5EF4-FFF2-40B4-BE49-F238E27FC236}">
              <a16:creationId xmlns:a16="http://schemas.microsoft.com/office/drawing/2014/main" id="{E10D6F09-B297-4CDA-A03A-9E7954FE9C04}"/>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38" name="フローチャート: 判断 737">
          <a:extLst>
            <a:ext uri="{FF2B5EF4-FFF2-40B4-BE49-F238E27FC236}">
              <a16:creationId xmlns:a16="http://schemas.microsoft.com/office/drawing/2014/main" id="{2EF2B5B6-A83E-4A5D-9460-378CBC2C6D01}"/>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9" name="フローチャート: 判断 738">
          <a:extLst>
            <a:ext uri="{FF2B5EF4-FFF2-40B4-BE49-F238E27FC236}">
              <a16:creationId xmlns:a16="http://schemas.microsoft.com/office/drawing/2014/main" id="{A67389CF-04BB-48CC-B866-54EBF3EB8FDB}"/>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AEEE2F2-A36C-4DEC-8E79-8843412B21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C7EC93D7-BB55-449D-9706-0B76982C92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2AB8220-9886-4BB4-9887-57BB419CA8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B30D9C1-CD93-4285-85C8-D454BB2F02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643E4534-47D3-418E-A2F4-D811CFA875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45" name="楕円 744">
          <a:extLst>
            <a:ext uri="{FF2B5EF4-FFF2-40B4-BE49-F238E27FC236}">
              <a16:creationId xmlns:a16="http://schemas.microsoft.com/office/drawing/2014/main" id="{3A0E31FD-D7F0-46F8-B217-86BCC22814C6}"/>
            </a:ext>
          </a:extLst>
        </xdr:cNvPr>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746" name="【庁舎】&#10;有形固定資産減価償却率該当値テキスト">
          <a:extLst>
            <a:ext uri="{FF2B5EF4-FFF2-40B4-BE49-F238E27FC236}">
              <a16:creationId xmlns:a16="http://schemas.microsoft.com/office/drawing/2014/main" id="{1D4A1F29-7F5D-460A-9101-741922DDD43E}"/>
            </a:ext>
          </a:extLst>
        </xdr:cNvPr>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747" name="楕円 746">
          <a:extLst>
            <a:ext uri="{FF2B5EF4-FFF2-40B4-BE49-F238E27FC236}">
              <a16:creationId xmlns:a16="http://schemas.microsoft.com/office/drawing/2014/main" id="{D579EC15-614B-4F87-A63C-722731BF4FAE}"/>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102</xdr:row>
      <xdr:rowOff>139881</xdr:rowOff>
    </xdr:to>
    <xdr:cxnSp macro="">
      <xdr:nvCxnSpPr>
        <xdr:cNvPr id="748" name="直線コネクタ 747">
          <a:extLst>
            <a:ext uri="{FF2B5EF4-FFF2-40B4-BE49-F238E27FC236}">
              <a16:creationId xmlns:a16="http://schemas.microsoft.com/office/drawing/2014/main" id="{AA73B81F-167D-4614-BC9C-81F8DDBF245F}"/>
            </a:ext>
          </a:extLst>
        </xdr:cNvPr>
        <xdr:cNvCxnSpPr/>
      </xdr:nvCxnSpPr>
      <xdr:spPr>
        <a:xfrm>
          <a:off x="15481300" y="1761145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49893</xdr:rowOff>
    </xdr:from>
    <xdr:to>
      <xdr:col>76</xdr:col>
      <xdr:colOff>165100</xdr:colOff>
      <xdr:row>102</xdr:row>
      <xdr:rowOff>151493</xdr:rowOff>
    </xdr:to>
    <xdr:sp macro="" textlink="">
      <xdr:nvSpPr>
        <xdr:cNvPr id="749" name="楕円 748">
          <a:extLst>
            <a:ext uri="{FF2B5EF4-FFF2-40B4-BE49-F238E27FC236}">
              <a16:creationId xmlns:a16="http://schemas.microsoft.com/office/drawing/2014/main" id="{489D3096-7491-486B-9B2B-C997F13458B6}"/>
            </a:ext>
          </a:extLst>
        </xdr:cNvPr>
        <xdr:cNvSpPr/>
      </xdr:nvSpPr>
      <xdr:spPr>
        <a:xfrm>
          <a:off x="14541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123552</xdr:rowOff>
    </xdr:to>
    <xdr:cxnSp macro="">
      <xdr:nvCxnSpPr>
        <xdr:cNvPr id="750" name="直線コネクタ 749">
          <a:extLst>
            <a:ext uri="{FF2B5EF4-FFF2-40B4-BE49-F238E27FC236}">
              <a16:creationId xmlns:a16="http://schemas.microsoft.com/office/drawing/2014/main" id="{9414A3BD-BA45-4706-B6C2-96C40C429F71}"/>
            </a:ext>
          </a:extLst>
        </xdr:cNvPr>
        <xdr:cNvCxnSpPr/>
      </xdr:nvCxnSpPr>
      <xdr:spPr>
        <a:xfrm>
          <a:off x="14592300" y="175885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751" name="楕円 750">
          <a:extLst>
            <a:ext uri="{FF2B5EF4-FFF2-40B4-BE49-F238E27FC236}">
              <a16:creationId xmlns:a16="http://schemas.microsoft.com/office/drawing/2014/main" id="{5D115769-59DD-4B63-8D76-C1431602F02D}"/>
            </a:ext>
          </a:extLst>
        </xdr:cNvPr>
        <xdr:cNvSpPr/>
      </xdr:nvSpPr>
      <xdr:spPr>
        <a:xfrm>
          <a:off x="1365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100693</xdr:rowOff>
    </xdr:from>
    <xdr:to>
      <xdr:col>76</xdr:col>
      <xdr:colOff>114300</xdr:colOff>
      <xdr:row>103</xdr:row>
      <xdr:rowOff>71301</xdr:rowOff>
    </xdr:to>
    <xdr:cxnSp macro="">
      <xdr:nvCxnSpPr>
        <xdr:cNvPr id="752" name="直線コネクタ 751">
          <a:extLst>
            <a:ext uri="{FF2B5EF4-FFF2-40B4-BE49-F238E27FC236}">
              <a16:creationId xmlns:a16="http://schemas.microsoft.com/office/drawing/2014/main" id="{4860CC3A-DB2A-4895-B781-1BA0961B7308}"/>
            </a:ext>
          </a:extLst>
        </xdr:cNvPr>
        <xdr:cNvCxnSpPr/>
      </xdr:nvCxnSpPr>
      <xdr:spPr>
        <a:xfrm flipV="1">
          <a:off x="13703300" y="1758859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61323</xdr:rowOff>
    </xdr:from>
    <xdr:to>
      <xdr:col>67</xdr:col>
      <xdr:colOff>101600</xdr:colOff>
      <xdr:row>103</xdr:row>
      <xdr:rowOff>162923</xdr:rowOff>
    </xdr:to>
    <xdr:sp macro="" textlink="">
      <xdr:nvSpPr>
        <xdr:cNvPr id="753" name="楕円 752">
          <a:extLst>
            <a:ext uri="{FF2B5EF4-FFF2-40B4-BE49-F238E27FC236}">
              <a16:creationId xmlns:a16="http://schemas.microsoft.com/office/drawing/2014/main" id="{5659A1C7-D62A-4373-84F8-8E6BA8A8D75E}"/>
            </a:ext>
          </a:extLst>
        </xdr:cNvPr>
        <xdr:cNvSpPr/>
      </xdr:nvSpPr>
      <xdr:spPr>
        <a:xfrm>
          <a:off x="12763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71301</xdr:rowOff>
    </xdr:from>
    <xdr:to>
      <xdr:col>71</xdr:col>
      <xdr:colOff>177800</xdr:colOff>
      <xdr:row>103</xdr:row>
      <xdr:rowOff>112123</xdr:rowOff>
    </xdr:to>
    <xdr:cxnSp macro="">
      <xdr:nvCxnSpPr>
        <xdr:cNvPr id="754" name="直線コネクタ 753">
          <a:extLst>
            <a:ext uri="{FF2B5EF4-FFF2-40B4-BE49-F238E27FC236}">
              <a16:creationId xmlns:a16="http://schemas.microsoft.com/office/drawing/2014/main" id="{60310B7E-C130-47AA-BC0E-28228BDAAC67}"/>
            </a:ext>
          </a:extLst>
        </xdr:cNvPr>
        <xdr:cNvCxnSpPr/>
      </xdr:nvCxnSpPr>
      <xdr:spPr>
        <a:xfrm flipV="1">
          <a:off x="12814300" y="1773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55" name="n_1aveValue【庁舎】&#10;有形固定資産減価償却率">
          <a:extLst>
            <a:ext uri="{FF2B5EF4-FFF2-40B4-BE49-F238E27FC236}">
              <a16:creationId xmlns:a16="http://schemas.microsoft.com/office/drawing/2014/main" id="{034C23EE-ABCB-47FD-89DF-F6E0A47208E8}"/>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56" name="n_2aveValue【庁舎】&#10;有形固定資産減価償却率">
          <a:extLst>
            <a:ext uri="{FF2B5EF4-FFF2-40B4-BE49-F238E27FC236}">
              <a16:creationId xmlns:a16="http://schemas.microsoft.com/office/drawing/2014/main" id="{6656EA66-72C4-4004-97A6-BD7406A9A988}"/>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57" name="n_3aveValue【庁舎】&#10;有形固定資産減価償却率">
          <a:extLst>
            <a:ext uri="{FF2B5EF4-FFF2-40B4-BE49-F238E27FC236}">
              <a16:creationId xmlns:a16="http://schemas.microsoft.com/office/drawing/2014/main" id="{3869ABC8-9C7A-4835-A96D-C29138E3C3FE}"/>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58" name="n_4aveValue【庁舎】&#10;有形固定資産減価償却率">
          <a:extLst>
            <a:ext uri="{FF2B5EF4-FFF2-40B4-BE49-F238E27FC236}">
              <a16:creationId xmlns:a16="http://schemas.microsoft.com/office/drawing/2014/main" id="{E64FD918-C500-4F64-BBDA-D344B851794F}"/>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759" name="n_1mainValue【庁舎】&#10;有形固定資産減価償却率">
          <a:extLst>
            <a:ext uri="{FF2B5EF4-FFF2-40B4-BE49-F238E27FC236}">
              <a16:creationId xmlns:a16="http://schemas.microsoft.com/office/drawing/2014/main" id="{48B32801-F20A-4ABE-9785-FD4827B7D2AA}"/>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168020</xdr:rowOff>
    </xdr:from>
    <xdr:ext cx="405111" cy="259045"/>
    <xdr:sp macro="" textlink="">
      <xdr:nvSpPr>
        <xdr:cNvPr id="760" name="n_2mainValue【庁舎】&#10;有形固定資産減価償却率">
          <a:extLst>
            <a:ext uri="{FF2B5EF4-FFF2-40B4-BE49-F238E27FC236}">
              <a16:creationId xmlns:a16="http://schemas.microsoft.com/office/drawing/2014/main" id="{42C2E520-80B6-43AA-91F5-AB9C3E9813B8}"/>
            </a:ext>
          </a:extLst>
        </xdr:cNvPr>
        <xdr:cNvSpPr txBox="1"/>
      </xdr:nvSpPr>
      <xdr:spPr>
        <a:xfrm>
          <a:off x="14389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761" name="n_3mainValue【庁舎】&#10;有形固定資産減価償却率">
          <a:extLst>
            <a:ext uri="{FF2B5EF4-FFF2-40B4-BE49-F238E27FC236}">
              <a16:creationId xmlns:a16="http://schemas.microsoft.com/office/drawing/2014/main" id="{A234CE83-37EA-47DD-AAB9-9F9584BF434C}"/>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8000</xdr:rowOff>
    </xdr:from>
    <xdr:ext cx="405111" cy="259045"/>
    <xdr:sp macro="" textlink="">
      <xdr:nvSpPr>
        <xdr:cNvPr id="762" name="n_4mainValue【庁舎】&#10;有形固定資産減価償却率">
          <a:extLst>
            <a:ext uri="{FF2B5EF4-FFF2-40B4-BE49-F238E27FC236}">
              <a16:creationId xmlns:a16="http://schemas.microsoft.com/office/drawing/2014/main" id="{47758F6F-8F91-406B-A47D-D40A96CE582B}"/>
            </a:ext>
          </a:extLst>
        </xdr:cNvPr>
        <xdr:cNvSpPr txBox="1"/>
      </xdr:nvSpPr>
      <xdr:spPr>
        <a:xfrm>
          <a:off x="12611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42BCDF61-E594-4608-B7E1-BE971E6294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C462E07F-892A-415A-83DB-66463732D0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4F26677E-3EA9-4910-8498-737776128C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A09B98D7-8306-4F9F-B7A2-393524C831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21764CF7-888D-46B9-8220-4917912918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78BA0DB8-17E5-4BBC-A2A1-C78CF7E8CD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B16A5B06-FC9D-4D9B-9864-1F9A012C9D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346F4174-6E18-48B6-AF90-3F54E9CD4F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64CCC8FB-E463-4385-BD60-8F10ED026A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C4A79E45-B101-43D5-991B-F0A040B60C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2EDB56BE-C77B-45F5-ABF9-FC436EDCB2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8A57C4E0-E4DB-4CB0-B482-81987CD9C0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C4ECB62C-1A4E-444D-9127-D537D433070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3B82CA9A-9165-454A-861E-8D20F06CC5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6C7B2B83-A0D7-4686-90C8-E291FFBADFC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52748EEB-AD39-423E-A4F4-8823E5A519C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75323DBD-DBE7-4945-907C-BFA445AC7E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CFCCBBA2-2652-4AF7-AB65-8661532301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DBF993F-800D-422E-99CE-E105F00E18F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3BFB2515-22EB-46EC-ABD8-2EF209952F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823FC4FE-2F69-4DD5-8673-EF24294316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6F0C40FD-5AF9-4315-A161-851FAE7D95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194DB9A6-EAE8-4B60-A1DF-02D32DB9EB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86" name="直線コネクタ 785">
          <a:extLst>
            <a:ext uri="{FF2B5EF4-FFF2-40B4-BE49-F238E27FC236}">
              <a16:creationId xmlns:a16="http://schemas.microsoft.com/office/drawing/2014/main" id="{8BED6344-8DC0-400E-B58E-999F6C1EF213}"/>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7" name="【庁舎】&#10;一人当たり面積最小値テキスト">
          <a:extLst>
            <a:ext uri="{FF2B5EF4-FFF2-40B4-BE49-F238E27FC236}">
              <a16:creationId xmlns:a16="http://schemas.microsoft.com/office/drawing/2014/main" id="{D9008EC9-D726-4C48-937D-DF9A0E225B57}"/>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8" name="直線コネクタ 787">
          <a:extLst>
            <a:ext uri="{FF2B5EF4-FFF2-40B4-BE49-F238E27FC236}">
              <a16:creationId xmlns:a16="http://schemas.microsoft.com/office/drawing/2014/main" id="{B7D49AA4-88B3-46A6-BA6B-5FAFB3C9DCAE}"/>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89" name="【庁舎】&#10;一人当たり面積最大値テキスト">
          <a:extLst>
            <a:ext uri="{FF2B5EF4-FFF2-40B4-BE49-F238E27FC236}">
              <a16:creationId xmlns:a16="http://schemas.microsoft.com/office/drawing/2014/main" id="{77A9A90F-9C6C-4754-8CE1-6E931317C1DC}"/>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90" name="直線コネクタ 789">
          <a:extLst>
            <a:ext uri="{FF2B5EF4-FFF2-40B4-BE49-F238E27FC236}">
              <a16:creationId xmlns:a16="http://schemas.microsoft.com/office/drawing/2014/main" id="{DEAF84AF-BEB8-488C-9D4C-7465EF1A1E49}"/>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91" name="【庁舎】&#10;一人当たり面積平均値テキスト">
          <a:extLst>
            <a:ext uri="{FF2B5EF4-FFF2-40B4-BE49-F238E27FC236}">
              <a16:creationId xmlns:a16="http://schemas.microsoft.com/office/drawing/2014/main" id="{4CE4CD7E-F935-4E5C-961D-8CD3CEABE10A}"/>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92" name="フローチャート: 判断 791">
          <a:extLst>
            <a:ext uri="{FF2B5EF4-FFF2-40B4-BE49-F238E27FC236}">
              <a16:creationId xmlns:a16="http://schemas.microsoft.com/office/drawing/2014/main" id="{0A16C91D-7C6C-4149-8157-25DB6AA7F957}"/>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93" name="フローチャート: 判断 792">
          <a:extLst>
            <a:ext uri="{FF2B5EF4-FFF2-40B4-BE49-F238E27FC236}">
              <a16:creationId xmlns:a16="http://schemas.microsoft.com/office/drawing/2014/main" id="{12E8C59D-7187-472E-9717-CF9575571B3A}"/>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94" name="フローチャート: 判断 793">
          <a:extLst>
            <a:ext uri="{FF2B5EF4-FFF2-40B4-BE49-F238E27FC236}">
              <a16:creationId xmlns:a16="http://schemas.microsoft.com/office/drawing/2014/main" id="{9D9E3C28-3B65-456B-BBCE-E52275CBB1CD}"/>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95" name="フローチャート: 判断 794">
          <a:extLst>
            <a:ext uri="{FF2B5EF4-FFF2-40B4-BE49-F238E27FC236}">
              <a16:creationId xmlns:a16="http://schemas.microsoft.com/office/drawing/2014/main" id="{73319161-B910-439E-B8AA-F691FF2914B1}"/>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96" name="フローチャート: 判断 795">
          <a:extLst>
            <a:ext uri="{FF2B5EF4-FFF2-40B4-BE49-F238E27FC236}">
              <a16:creationId xmlns:a16="http://schemas.microsoft.com/office/drawing/2014/main" id="{67EA4CE3-4F15-46B1-BD34-EAF6CB1A05A3}"/>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9DEA20AC-DDE6-4A22-B513-844C2AF8CD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A11478EE-5D00-404F-8DC1-5882758932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29824ABB-FEF6-40C7-B7C2-EB0B42AB4D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B7C69ED5-DCC1-4C74-B15E-D54640E46A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9B125CD1-A744-4D3A-82A9-CEDEE4342D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02" name="楕円 801">
          <a:extLst>
            <a:ext uri="{FF2B5EF4-FFF2-40B4-BE49-F238E27FC236}">
              <a16:creationId xmlns:a16="http://schemas.microsoft.com/office/drawing/2014/main" id="{8E4FC3FA-BFB1-46FD-9124-2A3A05F5C3EF}"/>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03" name="【庁舎】&#10;一人当たり面積該当値テキスト">
          <a:extLst>
            <a:ext uri="{FF2B5EF4-FFF2-40B4-BE49-F238E27FC236}">
              <a16:creationId xmlns:a16="http://schemas.microsoft.com/office/drawing/2014/main" id="{8A0F491B-BC6D-4801-8F90-C295FDC51F9A}"/>
            </a:ext>
          </a:extLst>
        </xdr:cNvPr>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04" name="楕円 803">
          <a:extLst>
            <a:ext uri="{FF2B5EF4-FFF2-40B4-BE49-F238E27FC236}">
              <a16:creationId xmlns:a16="http://schemas.microsoft.com/office/drawing/2014/main" id="{C11F1BB6-A69F-41BB-B694-7EDA6D8C50FB}"/>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99061</xdr:rowOff>
    </xdr:to>
    <xdr:cxnSp macro="">
      <xdr:nvCxnSpPr>
        <xdr:cNvPr id="805" name="直線コネクタ 804">
          <a:extLst>
            <a:ext uri="{FF2B5EF4-FFF2-40B4-BE49-F238E27FC236}">
              <a16:creationId xmlns:a16="http://schemas.microsoft.com/office/drawing/2014/main" id="{BBAFC854-11D9-4800-8618-A9F716F34780}"/>
            </a:ext>
          </a:extLst>
        </xdr:cNvPr>
        <xdr:cNvCxnSpPr/>
      </xdr:nvCxnSpPr>
      <xdr:spPr>
        <a:xfrm flipV="1">
          <a:off x="21323300" y="1826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06" name="楕円 805">
          <a:extLst>
            <a:ext uri="{FF2B5EF4-FFF2-40B4-BE49-F238E27FC236}">
              <a16:creationId xmlns:a16="http://schemas.microsoft.com/office/drawing/2014/main" id="{24647A6B-40E1-4B3F-9AE4-FCD1FA00919F}"/>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106680</xdr:rowOff>
    </xdr:to>
    <xdr:cxnSp macro="">
      <xdr:nvCxnSpPr>
        <xdr:cNvPr id="807" name="直線コネクタ 806">
          <a:extLst>
            <a:ext uri="{FF2B5EF4-FFF2-40B4-BE49-F238E27FC236}">
              <a16:creationId xmlns:a16="http://schemas.microsoft.com/office/drawing/2014/main" id="{F6506CA4-B048-4CEE-B3CD-CEC75E261E1F}"/>
            </a:ext>
          </a:extLst>
        </xdr:cNvPr>
        <xdr:cNvCxnSpPr/>
      </xdr:nvCxnSpPr>
      <xdr:spPr>
        <a:xfrm flipV="1">
          <a:off x="20434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808" name="楕円 807">
          <a:extLst>
            <a:ext uri="{FF2B5EF4-FFF2-40B4-BE49-F238E27FC236}">
              <a16:creationId xmlns:a16="http://schemas.microsoft.com/office/drawing/2014/main" id="{9B5D661D-39CA-4673-B581-C826F6FD788E}"/>
            </a:ext>
          </a:extLst>
        </xdr:cNvPr>
        <xdr:cNvSpPr/>
      </xdr:nvSpPr>
      <xdr:spPr>
        <a:xfrm>
          <a:off x="19494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112395</xdr:rowOff>
    </xdr:to>
    <xdr:cxnSp macro="">
      <xdr:nvCxnSpPr>
        <xdr:cNvPr id="809" name="直線コネクタ 808">
          <a:extLst>
            <a:ext uri="{FF2B5EF4-FFF2-40B4-BE49-F238E27FC236}">
              <a16:creationId xmlns:a16="http://schemas.microsoft.com/office/drawing/2014/main" id="{553E634F-32C8-46F1-95AA-0C4750A3DFF0}"/>
            </a:ext>
          </a:extLst>
        </xdr:cNvPr>
        <xdr:cNvCxnSpPr/>
      </xdr:nvCxnSpPr>
      <xdr:spPr>
        <a:xfrm flipV="1">
          <a:off x="19545300" y="18280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810" name="楕円 809">
          <a:extLst>
            <a:ext uri="{FF2B5EF4-FFF2-40B4-BE49-F238E27FC236}">
              <a16:creationId xmlns:a16="http://schemas.microsoft.com/office/drawing/2014/main" id="{D6864778-403F-4953-A7EF-393D631C8DEC}"/>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112395</xdr:rowOff>
    </xdr:from>
    <xdr:to>
      <xdr:col>102</xdr:col>
      <xdr:colOff>114300</xdr:colOff>
      <xdr:row>108</xdr:row>
      <xdr:rowOff>83820</xdr:rowOff>
    </xdr:to>
    <xdr:cxnSp macro="">
      <xdr:nvCxnSpPr>
        <xdr:cNvPr id="811" name="直線コネクタ 810">
          <a:extLst>
            <a:ext uri="{FF2B5EF4-FFF2-40B4-BE49-F238E27FC236}">
              <a16:creationId xmlns:a16="http://schemas.microsoft.com/office/drawing/2014/main" id="{5439F9B2-93FE-4ADF-8C65-AEAD8542D28C}"/>
            </a:ext>
          </a:extLst>
        </xdr:cNvPr>
        <xdr:cNvCxnSpPr/>
      </xdr:nvCxnSpPr>
      <xdr:spPr>
        <a:xfrm flipV="1">
          <a:off x="18656300" y="182860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12" name="n_1aveValue【庁舎】&#10;一人当たり面積">
          <a:extLst>
            <a:ext uri="{FF2B5EF4-FFF2-40B4-BE49-F238E27FC236}">
              <a16:creationId xmlns:a16="http://schemas.microsoft.com/office/drawing/2014/main" id="{A7AC6729-2D4A-424F-9DF6-7CF7F44236E2}"/>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13" name="n_2aveValue【庁舎】&#10;一人当たり面積">
          <a:extLst>
            <a:ext uri="{FF2B5EF4-FFF2-40B4-BE49-F238E27FC236}">
              <a16:creationId xmlns:a16="http://schemas.microsoft.com/office/drawing/2014/main" id="{1F8F4F9D-9135-462D-B11E-BABC456CE0FD}"/>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14" name="n_3aveValue【庁舎】&#10;一人当たり面積">
          <a:extLst>
            <a:ext uri="{FF2B5EF4-FFF2-40B4-BE49-F238E27FC236}">
              <a16:creationId xmlns:a16="http://schemas.microsoft.com/office/drawing/2014/main" id="{872D6060-749F-4D2E-8B33-7097D9614C51}"/>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15" name="n_4aveValue【庁舎】&#10;一人当たり面積">
          <a:extLst>
            <a:ext uri="{FF2B5EF4-FFF2-40B4-BE49-F238E27FC236}">
              <a16:creationId xmlns:a16="http://schemas.microsoft.com/office/drawing/2014/main" id="{A6936E7E-7187-4F1F-B6F7-A8FADA6FC78D}"/>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16" name="n_1mainValue【庁舎】&#10;一人当たり面積">
          <a:extLst>
            <a:ext uri="{FF2B5EF4-FFF2-40B4-BE49-F238E27FC236}">
              <a16:creationId xmlns:a16="http://schemas.microsoft.com/office/drawing/2014/main" id="{3163F647-0FF1-4CBC-B4AA-ED027F086EA4}"/>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17" name="n_2mainValue【庁舎】&#10;一人当たり面積">
          <a:extLst>
            <a:ext uri="{FF2B5EF4-FFF2-40B4-BE49-F238E27FC236}">
              <a16:creationId xmlns:a16="http://schemas.microsoft.com/office/drawing/2014/main" id="{8CE7DFE7-48D9-4910-A626-90FA21891F1F}"/>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154322</xdr:rowOff>
    </xdr:from>
    <xdr:ext cx="469744" cy="259045"/>
    <xdr:sp macro="" textlink="">
      <xdr:nvSpPr>
        <xdr:cNvPr id="818" name="n_3mainValue【庁舎】&#10;一人当たり面積">
          <a:extLst>
            <a:ext uri="{FF2B5EF4-FFF2-40B4-BE49-F238E27FC236}">
              <a16:creationId xmlns:a16="http://schemas.microsoft.com/office/drawing/2014/main" id="{4BAFBE9D-F831-4FA0-B8BA-6E24FD565FC9}"/>
            </a:ext>
          </a:extLst>
        </xdr:cNvPr>
        <xdr:cNvSpPr txBox="1"/>
      </xdr:nvSpPr>
      <xdr:spPr>
        <a:xfrm>
          <a:off x="19310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819" name="n_4mainValue【庁舎】&#10;一人当たり面積">
          <a:extLst>
            <a:ext uri="{FF2B5EF4-FFF2-40B4-BE49-F238E27FC236}">
              <a16:creationId xmlns:a16="http://schemas.microsoft.com/office/drawing/2014/main" id="{97CE5BBB-93B0-4E61-BF51-21E77C611D23}"/>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4351A672-4769-4FEA-A5F2-32E1444E93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910640A6-6595-4A9D-B1D1-0964DABD02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BB8B84D3-B24C-4349-A555-9E97CDE28B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a:t>
          </a:r>
          <a:r>
            <a:rPr kumimoji="1" lang="ja-JP" altLang="en-US" sz="1100">
              <a:solidFill>
                <a:schemeClr val="dk1"/>
              </a:solidFill>
              <a:effectLst/>
              <a:latin typeface="+mn-ea"/>
              <a:ea typeface="+mn-ea"/>
              <a:cs typeface="+mn-cs"/>
            </a:rPr>
            <a:t>大幅に</a:t>
          </a:r>
          <a:r>
            <a:rPr kumimoji="1" lang="ja-JP" altLang="ja-JP" sz="1100">
              <a:solidFill>
                <a:schemeClr val="dk1"/>
              </a:solidFill>
              <a:effectLst/>
              <a:latin typeface="+mn-ea"/>
              <a:ea typeface="+mn-ea"/>
              <a:cs typeface="+mn-cs"/>
            </a:rPr>
            <a:t>低くなっている施設は、「体育館・プール」「市民会館」</a:t>
          </a:r>
          <a:r>
            <a:rPr kumimoji="1" lang="ja-JP" altLang="en-US" sz="1100">
              <a:solidFill>
                <a:schemeClr val="dk1"/>
              </a:solidFill>
              <a:effectLst/>
              <a:latin typeface="+mn-ea"/>
              <a:ea typeface="+mn-ea"/>
              <a:cs typeface="+mn-cs"/>
            </a:rPr>
            <a:t>であり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高くなっている施設は、「福祉施設」「保健センター・保健所」である。</a:t>
          </a:r>
          <a:endParaRPr lang="ja-JP" altLang="ja-JP" sz="1400">
            <a:effectLst/>
            <a:latin typeface="+mn-ea"/>
            <a:ea typeface="+mn-ea"/>
          </a:endParaRPr>
        </a:p>
        <a:p>
          <a:r>
            <a:rPr kumimoji="1" lang="ja-JP" altLang="en-US" sz="1100">
              <a:solidFill>
                <a:schemeClr val="dk1"/>
              </a:solidFill>
              <a:effectLst/>
              <a:latin typeface="+mn-ea"/>
              <a:ea typeface="+mn-ea"/>
              <a:cs typeface="+mn-cs"/>
            </a:rPr>
            <a:t>今後の更新方針については、令和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月に改訂された公共施設等総合管理計画に基づき計画を推進していく予定である。また、</a:t>
          </a:r>
          <a:r>
            <a:rPr kumimoji="1" lang="ja-JP" altLang="ja-JP" sz="1100">
              <a:solidFill>
                <a:schemeClr val="dk1"/>
              </a:solidFill>
              <a:effectLst/>
              <a:latin typeface="+mn-ea"/>
              <a:ea typeface="+mn-ea"/>
              <a:cs typeface="+mn-cs"/>
            </a:rPr>
            <a:t>全ての施設で、老朽化が著しく、特に空調機器等の改修も目立つため、税収等の自主財源の確保が非常に厳しくなっている状況を踏まえて、計画的な維持管理に努めていく必要がある。</a:t>
          </a:r>
          <a:endParaRPr kumimoji="1" lang="en-US" altLang="ja-JP" sz="1100">
            <a:solidFill>
              <a:schemeClr val="dk1"/>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０ポイント改善した。地方税では、固定資産税が増加したものの、町民税において個人・法人ともに前年度から減少した一方で、地方消費税交付金や地方交付税の増加により経常一般財源等歳入が増加したことが、改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20320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8989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110807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502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743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146384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122255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従来、臨時職員賃金を物件費として取り扱っていたが、令和２年度より会計年度任用職員給料を人件費として取り扱ったため、前年度比で人件費は増加し、物件費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67188</xdr:rowOff>
    </xdr:from>
    <xdr:to>
      <xdr:col>23</xdr:col>
      <xdr:colOff>133350</xdr:colOff>
      <xdr:row>84</xdr:row>
      <xdr:rowOff>78586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97538"/>
          <a:ext cx="8382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4691</xdr:rowOff>
    </xdr:from>
    <xdr:to>
      <xdr:col>19</xdr:col>
      <xdr:colOff>133350</xdr:colOff>
      <xdr:row>83</xdr:row>
      <xdr:rowOff>67188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137074</xdr:rowOff>
    </xdr:from>
    <xdr:to>
      <xdr:col>15</xdr:col>
      <xdr:colOff>82550</xdr:colOff>
      <xdr:row>83</xdr:row>
      <xdr:rowOff>4691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597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99650</xdr:rowOff>
    </xdr:from>
    <xdr:to>
      <xdr:col>11</xdr:col>
      <xdr:colOff>31750</xdr:colOff>
      <xdr:row>82</xdr:row>
      <xdr:rowOff>137074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8550"/>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27786</xdr:rowOff>
    </xdr:from>
    <xdr:to>
      <xdr:col>23</xdr:col>
      <xdr:colOff>184150</xdr:colOff>
      <xdr:row>84</xdr:row>
      <xdr:rowOff>129386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171313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0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16388</xdr:rowOff>
    </xdr:from>
    <xdr:to>
      <xdr:col>19</xdr:col>
      <xdr:colOff>184150</xdr:colOff>
      <xdr:row>83</xdr:row>
      <xdr:rowOff>117988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102765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3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125341</xdr:rowOff>
    </xdr:from>
    <xdr:to>
      <xdr:col>15</xdr:col>
      <xdr:colOff>133350</xdr:colOff>
      <xdr:row>83</xdr:row>
      <xdr:rowOff>55491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40268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86274</xdr:rowOff>
    </xdr:from>
    <xdr:to>
      <xdr:col>11</xdr:col>
      <xdr:colOff>82550</xdr:colOff>
      <xdr:row>83</xdr:row>
      <xdr:rowOff>16424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48850</xdr:rowOff>
    </xdr:from>
    <xdr:to>
      <xdr:col>7</xdr:col>
      <xdr:colOff>31750</xdr:colOff>
      <xdr:row>82</xdr:row>
      <xdr:rowOff>150450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160627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下回っていたが、今年度は同水準となった。人件費の増加は財政の硬直化を招くことから、今後も組織の簡素化及び適正な人員配置や各種手当の総点検を行う等、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引き続き類似団体内平均値、全国平均値を上回っているが、これは単独消防に起因するものと、定年退職等による職員数の大幅な減少を見据えた新規採用者数の増加等によるものと考えられる。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今後は、事務事業の見直しや外部委託等により、必要職員数を減らしつつ、職員の年齢構成に配慮しながら適正な定員管理に努める。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122010</xdr:rowOff>
    </xdr:from>
    <xdr:to>
      <xdr:col>81</xdr:col>
      <xdr:colOff>44450</xdr:colOff>
      <xdr:row>62</xdr:row>
      <xdr:rowOff>170271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191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70303</xdr:rowOff>
    </xdr:from>
    <xdr:to>
      <xdr:col>77</xdr:col>
      <xdr:colOff>44450</xdr:colOff>
      <xdr:row>62</xdr:row>
      <xdr:rowOff>122010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70303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39279</xdr:rowOff>
    </xdr:from>
    <xdr:to>
      <xdr:col>68</xdr:col>
      <xdr:colOff>152400</xdr:colOff>
      <xdr:row>62</xdr:row>
      <xdr:rowOff>58238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119471</xdr:rowOff>
    </xdr:from>
    <xdr:to>
      <xdr:col>81</xdr:col>
      <xdr:colOff>95250</xdr:colOff>
      <xdr:row>63</xdr:row>
      <xdr:rowOff>49621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91548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71210</xdr:rowOff>
    </xdr:from>
    <xdr:to>
      <xdr:col>77</xdr:col>
      <xdr:colOff>95250</xdr:colOff>
      <xdr:row>63</xdr:row>
      <xdr:rowOff>1360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157587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19503</xdr:rowOff>
    </xdr:from>
    <xdr:to>
      <xdr:col>73</xdr:col>
      <xdr:colOff>44450</xdr:colOff>
      <xdr:row>62</xdr:row>
      <xdr:rowOff>121103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105880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159929</xdr:rowOff>
    </xdr:from>
    <xdr:to>
      <xdr:col>68</xdr:col>
      <xdr:colOff>203200</xdr:colOff>
      <xdr:row>62</xdr:row>
      <xdr:rowOff>90079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74856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前年度比で０．１ポイント減少したが、依然として類似団体内平均値を上回る状態が続いている。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781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140788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140788</xdr:rowOff>
    </xdr:from>
    <xdr:to>
      <xdr:col>68</xdr:col>
      <xdr:colOff>152400</xdr:colOff>
      <xdr:row>40</xdr:row>
      <xdr:rowOff>154577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89988</xdr:rowOff>
    </xdr:from>
    <xdr:to>
      <xdr:col>68</xdr:col>
      <xdr:colOff>203200</xdr:colOff>
      <xdr:row>41</xdr:row>
      <xdr:rowOff>20138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８９．２％から７１．２％となった。要因として、ふるさと納税基金や国民健康保険基金などの特定目的基金の積立てにより、充当可能基金現在高は増加した。また、標準税収入額等や普通交付税の増加したことにより、昨年度から１８．０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依然として類似団体内平均を大きく上回っているため、公共施設の計画的な維持管理等により地方債を借入れを抑制しつつ、経常経費の見直し等により基金からの繰入れに頼らない財政運営を目指す。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45236</xdr:rowOff>
    </xdr:from>
    <xdr:to>
      <xdr:col>81</xdr:col>
      <xdr:colOff>44450</xdr:colOff>
      <xdr:row>19</xdr:row>
      <xdr:rowOff>80615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3133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67975</xdr:rowOff>
    </xdr:from>
    <xdr:to>
      <xdr:col>77</xdr:col>
      <xdr:colOff>44450</xdr:colOff>
      <xdr:row>19</xdr:row>
      <xdr:rowOff>80615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32552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67975</xdr:rowOff>
    </xdr:from>
    <xdr:to>
      <xdr:col>72</xdr:col>
      <xdr:colOff>203200</xdr:colOff>
      <xdr:row>19</xdr:row>
      <xdr:rowOff>100149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2552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1331</xdr:rowOff>
    </xdr:from>
    <xdr:to>
      <xdr:col>68</xdr:col>
      <xdr:colOff>152400</xdr:colOff>
      <xdr:row>19</xdr:row>
      <xdr:rowOff>100149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258881"/>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165886</xdr:rowOff>
    </xdr:from>
    <xdr:to>
      <xdr:col>81</xdr:col>
      <xdr:colOff>95250</xdr:colOff>
      <xdr:row>18</xdr:row>
      <xdr:rowOff>96036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137963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29815</xdr:rowOff>
    </xdr:from>
    <xdr:to>
      <xdr:col>77</xdr:col>
      <xdr:colOff>95250</xdr:colOff>
      <xdr:row>19</xdr:row>
      <xdr:rowOff>131415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116192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7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17175</xdr:rowOff>
    </xdr:from>
    <xdr:to>
      <xdr:col>73</xdr:col>
      <xdr:colOff>44450</xdr:colOff>
      <xdr:row>19</xdr:row>
      <xdr:rowOff>118775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103552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49349</xdr:rowOff>
    </xdr:from>
    <xdr:to>
      <xdr:col>68</xdr:col>
      <xdr:colOff>203200</xdr:colOff>
      <xdr:row>19</xdr:row>
      <xdr:rowOff>150949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135726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121981</xdr:rowOff>
    </xdr:from>
    <xdr:to>
      <xdr:col>64</xdr:col>
      <xdr:colOff>152400</xdr:colOff>
      <xdr:row>19</xdr:row>
      <xdr:rowOff>52131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36908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2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　また、令和２年度より会計年度任用職員給料を人件費として取り扱ったため、大幅に増加した。</a:t>
          </a:r>
        </a:p>
        <a:p>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上回る水準であったが、一転し下回る結果となった。前年度比で、物件費総額は増額しているが、増加の要因となっている委託料及び備品購入費は主に新型コロナウイルス感染症の影響による臨時的経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物件費、事務事業と直結する経費が多いため、事業内容の見直し等により需用費や使用料等の経常経費の内容を精査し節減に努める。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1471"/>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824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１．２ポイント減少し、類似団体内平均値を大きく下回った。大きな割合を占める事業の中で、児童手当支給事業の実績は減少し、障害者自立支援給付事業や障害児通所給付事業は増加傾向にある。</a:t>
          </a:r>
        </a:p>
        <a:p>
          <a:r>
            <a:rPr kumimoji="1" lang="ja-JP" altLang="en-US" sz="1300">
              <a:latin typeface="ＭＳ Ｐゴシック" panose="020B0600070205080204" pitchFamily="50" charset="-128"/>
              <a:ea typeface="ＭＳ Ｐゴシック" panose="020B0600070205080204" pitchFamily="50" charset="-128"/>
            </a:rPr>
            <a:t>人口減少、少子高齢化が一層進むことで、将来的には増加が予想されることから、資格審査等の適正化や町単独事業の見直し、精査を行うなど、抑制に努める。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前年度比で０．２ポイント減少し、依然として類似団体内平均値を下回る結果となった。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国民健康保険特別会計への繰出金が減少した一方で、介護保険事業特別会計や後期高齢者医療事業特別会計への繰出金が増加したことから、高齢化が進む中で今後もこの傾向が続くと思われる。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前年度から増加した要因は、公共下水道事業の法適用化による増加（繰出金の減少）や国の給付金事業等によるものと考えられる。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63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ほぼ横ばいであり、近年では最も高い数値となった。地方債の借入れが伴う大規模な施設整備を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56787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257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12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77</xdr:row>
      <xdr:rowOff>17599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169455</xdr:rowOff>
    </xdr:from>
    <xdr:to>
      <xdr:col>11</xdr:col>
      <xdr:colOff>9525</xdr:colOff>
      <xdr:row>77</xdr:row>
      <xdr:rowOff>17599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99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5987</xdr:rowOff>
    </xdr:from>
    <xdr:to>
      <xdr:col>24</xdr:col>
      <xdr:colOff>76200</xdr:colOff>
      <xdr:row>77</xdr:row>
      <xdr:rowOff>107587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149514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131718</xdr:rowOff>
    </xdr:from>
    <xdr:to>
      <xdr:col>15</xdr:col>
      <xdr:colOff>149225</xdr:colOff>
      <xdr:row>77</xdr:row>
      <xdr:rowOff>61868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72044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138249</xdr:rowOff>
    </xdr:from>
    <xdr:to>
      <xdr:col>11</xdr:col>
      <xdr:colOff>60325</xdr:colOff>
      <xdr:row>77</xdr:row>
      <xdr:rowOff>68399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78576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前年度比１．５ポイント減の７４．３％となった。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394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157415</xdr:rowOff>
    </xdr:from>
    <xdr:to>
      <xdr:col>29</xdr:col>
      <xdr:colOff>127000</xdr:colOff>
      <xdr:row>17</xdr:row>
      <xdr:rowOff>38412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8240"/>
          <a:ext cx="647700" cy="5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142191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3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38412</xdr:rowOff>
    </xdr:from>
    <xdr:to>
      <xdr:col>26</xdr:col>
      <xdr:colOff>50800</xdr:colOff>
      <xdr:row>17</xdr:row>
      <xdr:rowOff>54349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0687"/>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54349</xdr:rowOff>
    </xdr:from>
    <xdr:to>
      <xdr:col>22</xdr:col>
      <xdr:colOff>114300</xdr:colOff>
      <xdr:row>17</xdr:row>
      <xdr:rowOff>75135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6624"/>
          <a:ext cx="6985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75135</xdr:rowOff>
    </xdr:from>
    <xdr:to>
      <xdr:col>18</xdr:col>
      <xdr:colOff>177800</xdr:colOff>
      <xdr:row>17</xdr:row>
      <xdr:rowOff>109654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106615</xdr:rowOff>
    </xdr:from>
    <xdr:to>
      <xdr:col>29</xdr:col>
      <xdr:colOff>177800</xdr:colOff>
      <xdr:row>17</xdr:row>
      <xdr:rowOff>36765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123142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159062</xdr:rowOff>
    </xdr:from>
    <xdr:to>
      <xdr:col>26</xdr:col>
      <xdr:colOff>101600</xdr:colOff>
      <xdr:row>17</xdr:row>
      <xdr:rowOff>89212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73989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3549</xdr:rowOff>
    </xdr:from>
    <xdr:to>
      <xdr:col>22</xdr:col>
      <xdr:colOff>165100</xdr:colOff>
      <xdr:row>17</xdr:row>
      <xdr:rowOff>105149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89926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24335</xdr:rowOff>
    </xdr:from>
    <xdr:to>
      <xdr:col>19</xdr:col>
      <xdr:colOff>38100</xdr:colOff>
      <xdr:row>17</xdr:row>
      <xdr:rowOff>125935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110712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58854</xdr:rowOff>
    </xdr:from>
    <xdr:to>
      <xdr:col>15</xdr:col>
      <xdr:colOff>101600</xdr:colOff>
      <xdr:row>17</xdr:row>
      <xdr:rowOff>160454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145231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257683</xdr:rowOff>
    </xdr:from>
    <xdr:to>
      <xdr:col>29</xdr:col>
      <xdr:colOff>127000</xdr:colOff>
      <xdr:row>35</xdr:row>
      <xdr:rowOff>258940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8033"/>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258940</xdr:rowOff>
    </xdr:from>
    <xdr:to>
      <xdr:col>26</xdr:col>
      <xdr:colOff>50800</xdr:colOff>
      <xdr:row>35</xdr:row>
      <xdr:rowOff>276276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9290"/>
          <a:ext cx="698500" cy="1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271780</xdr:rowOff>
    </xdr:from>
    <xdr:to>
      <xdr:col>22</xdr:col>
      <xdr:colOff>114300</xdr:colOff>
      <xdr:row>35</xdr:row>
      <xdr:rowOff>276276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82130"/>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271780</xdr:rowOff>
    </xdr:from>
    <xdr:to>
      <xdr:col>18</xdr:col>
      <xdr:colOff>177800</xdr:colOff>
      <xdr:row>35</xdr:row>
      <xdr:rowOff>274999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82130"/>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206883</xdr:rowOff>
    </xdr:from>
    <xdr:to>
      <xdr:col>29</xdr:col>
      <xdr:colOff>177800</xdr:colOff>
      <xdr:row>35</xdr:row>
      <xdr:rowOff>308483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51960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208140</xdr:rowOff>
    </xdr:from>
    <xdr:to>
      <xdr:col>26</xdr:col>
      <xdr:colOff>101600</xdr:colOff>
      <xdr:row>35</xdr:row>
      <xdr:rowOff>309740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319917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225476</xdr:rowOff>
    </xdr:from>
    <xdr:to>
      <xdr:col>22</xdr:col>
      <xdr:colOff>165100</xdr:colOff>
      <xdr:row>35</xdr:row>
      <xdr:rowOff>327076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337253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220980</xdr:rowOff>
    </xdr:from>
    <xdr:to>
      <xdr:col>19</xdr:col>
      <xdr:colOff>38100</xdr:colOff>
      <xdr:row>35</xdr:row>
      <xdr:rowOff>322580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224199</xdr:rowOff>
    </xdr:from>
    <xdr:to>
      <xdr:col>15</xdr:col>
      <xdr:colOff>101600</xdr:colOff>
      <xdr:row>35</xdr:row>
      <xdr:rowOff>325799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335976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158233</xdr:rowOff>
    </xdr:from>
    <xdr:to>
      <xdr:col>24</xdr:col>
      <xdr:colOff>63500</xdr:colOff>
      <xdr:row>37</xdr:row>
      <xdr:rowOff>36634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8983"/>
          <a:ext cx="8382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36634</xdr:rowOff>
    </xdr:from>
    <xdr:to>
      <xdr:col>19</xdr:col>
      <xdr:colOff>177800</xdr:colOff>
      <xdr:row>37</xdr:row>
      <xdr:rowOff>43541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43541</xdr:rowOff>
    </xdr:from>
    <xdr:to>
      <xdr:col>15</xdr:col>
      <xdr:colOff>50800</xdr:colOff>
      <xdr:row>37</xdr:row>
      <xdr:rowOff>49876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49876</xdr:rowOff>
    </xdr:from>
    <xdr:to>
      <xdr:col>10</xdr:col>
      <xdr:colOff>114300</xdr:colOff>
      <xdr:row>37</xdr:row>
      <xdr:rowOff>80182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107433</xdr:rowOff>
    </xdr:from>
    <xdr:to>
      <xdr:col>24</xdr:col>
      <xdr:colOff>114300</xdr:colOff>
      <xdr:row>36</xdr:row>
      <xdr:rowOff>37583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130310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157284</xdr:rowOff>
    </xdr:from>
    <xdr:to>
      <xdr:col>20</xdr:col>
      <xdr:colOff>38100</xdr:colOff>
      <xdr:row>37</xdr:row>
      <xdr:rowOff>87434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164191</xdr:rowOff>
    </xdr:from>
    <xdr:to>
      <xdr:col>15</xdr:col>
      <xdr:colOff>101600</xdr:colOff>
      <xdr:row>37</xdr:row>
      <xdr:rowOff>94341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110868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170526</xdr:rowOff>
    </xdr:from>
    <xdr:to>
      <xdr:col>10</xdr:col>
      <xdr:colOff>165100</xdr:colOff>
      <xdr:row>37</xdr:row>
      <xdr:rowOff>100676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29382</xdr:rowOff>
    </xdr:from>
    <xdr:to>
      <xdr:col>6</xdr:col>
      <xdr:colOff>38100</xdr:colOff>
      <xdr:row>37</xdr:row>
      <xdr:rowOff>130982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14618</xdr:rowOff>
    </xdr:from>
    <xdr:to>
      <xdr:col>24</xdr:col>
      <xdr:colOff>63500</xdr:colOff>
      <xdr:row>55</xdr:row>
      <xdr:rowOff>77350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4368"/>
          <a:ext cx="838200" cy="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77350</xdr:rowOff>
    </xdr:from>
    <xdr:to>
      <xdr:col>19</xdr:col>
      <xdr:colOff>177800</xdr:colOff>
      <xdr:row>55</xdr:row>
      <xdr:rowOff>168980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710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168980</xdr:rowOff>
    </xdr:from>
    <xdr:to>
      <xdr:col>15</xdr:col>
      <xdr:colOff>50800</xdr:colOff>
      <xdr:row>56</xdr:row>
      <xdr:rowOff>44965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873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44965</xdr:rowOff>
    </xdr:from>
    <xdr:to>
      <xdr:col>10</xdr:col>
      <xdr:colOff>114300</xdr:colOff>
      <xdr:row>56</xdr:row>
      <xdr:rowOff>71368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616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135268</xdr:rowOff>
    </xdr:from>
    <xdr:to>
      <xdr:col>24</xdr:col>
      <xdr:colOff>114300</xdr:colOff>
      <xdr:row>55</xdr:row>
      <xdr:rowOff>65418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158145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26550</xdr:rowOff>
    </xdr:from>
    <xdr:to>
      <xdr:col>20</xdr:col>
      <xdr:colOff>38100</xdr:colOff>
      <xdr:row>55</xdr:row>
      <xdr:rowOff>128150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144677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118180</xdr:rowOff>
    </xdr:from>
    <xdr:to>
      <xdr:col>15</xdr:col>
      <xdr:colOff>101600</xdr:colOff>
      <xdr:row>56</xdr:row>
      <xdr:rowOff>48330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64857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165615</xdr:rowOff>
    </xdr:from>
    <xdr:to>
      <xdr:col>10</xdr:col>
      <xdr:colOff>165100</xdr:colOff>
      <xdr:row>56</xdr:row>
      <xdr:rowOff>95765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86892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20568</xdr:rowOff>
    </xdr:from>
    <xdr:to>
      <xdr:col>6</xdr:col>
      <xdr:colOff>38100</xdr:colOff>
      <xdr:row>56</xdr:row>
      <xdr:rowOff>122168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113295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94551</xdr:rowOff>
    </xdr:from>
    <xdr:to>
      <xdr:col>24</xdr:col>
      <xdr:colOff>63500</xdr:colOff>
      <xdr:row>77</xdr:row>
      <xdr:rowOff>99237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620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76836</xdr:rowOff>
    </xdr:from>
    <xdr:to>
      <xdr:col>19</xdr:col>
      <xdr:colOff>177800</xdr:colOff>
      <xdr:row>77</xdr:row>
      <xdr:rowOff>94551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7848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76836</xdr:rowOff>
    </xdr:from>
    <xdr:to>
      <xdr:col>15</xdr:col>
      <xdr:colOff>50800</xdr:colOff>
      <xdr:row>77</xdr:row>
      <xdr:rowOff>83465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848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83465</xdr:rowOff>
    </xdr:from>
    <xdr:to>
      <xdr:col>10</xdr:col>
      <xdr:colOff>114300</xdr:colOff>
      <xdr:row>77</xdr:row>
      <xdr:rowOff>96952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51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48437</xdr:rowOff>
    </xdr:from>
    <xdr:to>
      <xdr:col>24</xdr:col>
      <xdr:colOff>114300</xdr:colOff>
      <xdr:row>77</xdr:row>
      <xdr:rowOff>150037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134814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43751</xdr:rowOff>
    </xdr:from>
    <xdr:to>
      <xdr:col>20</xdr:col>
      <xdr:colOff>38100</xdr:colOff>
      <xdr:row>77</xdr:row>
      <xdr:rowOff>145351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136478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26036</xdr:rowOff>
    </xdr:from>
    <xdr:to>
      <xdr:col>15</xdr:col>
      <xdr:colOff>101600</xdr:colOff>
      <xdr:row>77</xdr:row>
      <xdr:rowOff>127636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118763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32665</xdr:rowOff>
    </xdr:from>
    <xdr:to>
      <xdr:col>10</xdr:col>
      <xdr:colOff>165100</xdr:colOff>
      <xdr:row>77</xdr:row>
      <xdr:rowOff>134265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46152</xdr:rowOff>
    </xdr:from>
    <xdr:to>
      <xdr:col>6</xdr:col>
      <xdr:colOff>38100</xdr:colOff>
      <xdr:row>77</xdr:row>
      <xdr:rowOff>147752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138879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14466</xdr:rowOff>
    </xdr:from>
    <xdr:to>
      <xdr:col>24</xdr:col>
      <xdr:colOff>63500</xdr:colOff>
      <xdr:row>97</xdr:row>
      <xdr:rowOff>58565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5116"/>
          <a:ext cx="8382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58565</xdr:rowOff>
    </xdr:from>
    <xdr:to>
      <xdr:col>19</xdr:col>
      <xdr:colOff>177800</xdr:colOff>
      <xdr:row>97</xdr:row>
      <xdr:rowOff>77158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9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77158</xdr:rowOff>
    </xdr:from>
    <xdr:to>
      <xdr:col>15</xdr:col>
      <xdr:colOff>50800</xdr:colOff>
      <xdr:row>97</xdr:row>
      <xdr:rowOff>79521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7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23476</xdr:rowOff>
    </xdr:from>
    <xdr:to>
      <xdr:col>10</xdr:col>
      <xdr:colOff>114300</xdr:colOff>
      <xdr:row>97</xdr:row>
      <xdr:rowOff>79521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5412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135116</xdr:rowOff>
    </xdr:from>
    <xdr:to>
      <xdr:col>24</xdr:col>
      <xdr:colOff>114300</xdr:colOff>
      <xdr:row>97</xdr:row>
      <xdr:rowOff>65266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113543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7765</xdr:rowOff>
    </xdr:from>
    <xdr:to>
      <xdr:col>20</xdr:col>
      <xdr:colOff>38100</xdr:colOff>
      <xdr:row>97</xdr:row>
      <xdr:rowOff>109365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100492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26358</xdr:rowOff>
    </xdr:from>
    <xdr:to>
      <xdr:col>15</xdr:col>
      <xdr:colOff>101600</xdr:colOff>
      <xdr:row>97</xdr:row>
      <xdr:rowOff>127958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28721</xdr:rowOff>
    </xdr:from>
    <xdr:to>
      <xdr:col>10</xdr:col>
      <xdr:colOff>165100</xdr:colOff>
      <xdr:row>97</xdr:row>
      <xdr:rowOff>130321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144126</xdr:rowOff>
    </xdr:from>
    <xdr:to>
      <xdr:col>6</xdr:col>
      <xdr:colOff>38100</xdr:colOff>
      <xdr:row>97</xdr:row>
      <xdr:rowOff>74276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62045</xdr:rowOff>
    </xdr:from>
    <xdr:to>
      <xdr:col>55</xdr:col>
      <xdr:colOff>0</xdr:colOff>
      <xdr:row>39</xdr:row>
      <xdr:rowOff>51293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91345"/>
          <a:ext cx="838200" cy="8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51293</xdr:rowOff>
    </xdr:from>
    <xdr:to>
      <xdr:col>50</xdr:col>
      <xdr:colOff>114300</xdr:colOff>
      <xdr:row>39</xdr:row>
      <xdr:rowOff>73330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3784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62350</xdr:rowOff>
    </xdr:from>
    <xdr:to>
      <xdr:col>45</xdr:col>
      <xdr:colOff>177800</xdr:colOff>
      <xdr:row>39</xdr:row>
      <xdr:rowOff>73330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48900"/>
          <a:ext cx="8890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62350</xdr:rowOff>
    </xdr:from>
    <xdr:to>
      <xdr:col>41</xdr:col>
      <xdr:colOff>50800</xdr:colOff>
      <xdr:row>39</xdr:row>
      <xdr:rowOff>84996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4890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11245</xdr:rowOff>
    </xdr:from>
    <xdr:to>
      <xdr:col>55</xdr:col>
      <xdr:colOff>50800</xdr:colOff>
      <xdr:row>34</xdr:row>
      <xdr:rowOff>112845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161122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1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493</xdr:rowOff>
    </xdr:from>
    <xdr:to>
      <xdr:col>50</xdr:col>
      <xdr:colOff>165100</xdr:colOff>
      <xdr:row>39</xdr:row>
      <xdr:rowOff>102093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93220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22530</xdr:rowOff>
    </xdr:from>
    <xdr:to>
      <xdr:col>46</xdr:col>
      <xdr:colOff>38100</xdr:colOff>
      <xdr:row>39</xdr:row>
      <xdr:rowOff>124130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7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115257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8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11550</xdr:rowOff>
    </xdr:from>
    <xdr:to>
      <xdr:col>41</xdr:col>
      <xdr:colOff>101600</xdr:colOff>
      <xdr:row>39</xdr:row>
      <xdr:rowOff>113150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104277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34196</xdr:rowOff>
    </xdr:from>
    <xdr:to>
      <xdr:col>36</xdr:col>
      <xdr:colOff>165100</xdr:colOff>
      <xdr:row>39</xdr:row>
      <xdr:rowOff>135796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126923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54821</xdr:rowOff>
    </xdr:from>
    <xdr:to>
      <xdr:col>55</xdr:col>
      <xdr:colOff>0</xdr:colOff>
      <xdr:row>56</xdr:row>
      <xdr:rowOff>28235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484571"/>
          <a:ext cx="838200" cy="1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28235</xdr:rowOff>
    </xdr:from>
    <xdr:to>
      <xdr:col>50</xdr:col>
      <xdr:colOff>114300</xdr:colOff>
      <xdr:row>57</xdr:row>
      <xdr:rowOff>37973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29435"/>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37973</xdr:rowOff>
    </xdr:from>
    <xdr:to>
      <xdr:col>45</xdr:col>
      <xdr:colOff>177800</xdr:colOff>
      <xdr:row>57</xdr:row>
      <xdr:rowOff>74724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1062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31633</xdr:rowOff>
    </xdr:from>
    <xdr:to>
      <xdr:col>41</xdr:col>
      <xdr:colOff>50800</xdr:colOff>
      <xdr:row>57</xdr:row>
      <xdr:rowOff>74724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4283"/>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4021</xdr:rowOff>
    </xdr:from>
    <xdr:to>
      <xdr:col>55</xdr:col>
      <xdr:colOff>50800</xdr:colOff>
      <xdr:row>55</xdr:row>
      <xdr:rowOff>105621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26898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148885</xdr:rowOff>
    </xdr:from>
    <xdr:to>
      <xdr:col>50</xdr:col>
      <xdr:colOff>165100</xdr:colOff>
      <xdr:row>56</xdr:row>
      <xdr:rowOff>79035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95562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158623</xdr:rowOff>
    </xdr:from>
    <xdr:to>
      <xdr:col>46</xdr:col>
      <xdr:colOff>38100</xdr:colOff>
      <xdr:row>57</xdr:row>
      <xdr:rowOff>88773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79900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23924</xdr:rowOff>
    </xdr:from>
    <xdr:to>
      <xdr:col>41</xdr:col>
      <xdr:colOff>101600</xdr:colOff>
      <xdr:row>57</xdr:row>
      <xdr:rowOff>125524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152283</xdr:rowOff>
    </xdr:from>
    <xdr:to>
      <xdr:col>36</xdr:col>
      <xdr:colOff>165100</xdr:colOff>
      <xdr:row>57</xdr:row>
      <xdr:rowOff>82433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73560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70638</xdr:rowOff>
    </xdr:from>
    <xdr:to>
      <xdr:col>55</xdr:col>
      <xdr:colOff>0</xdr:colOff>
      <xdr:row>79</xdr:row>
      <xdr:rowOff>42811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3738"/>
          <a:ext cx="838200" cy="1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51003</xdr:rowOff>
    </xdr:from>
    <xdr:to>
      <xdr:col>50</xdr:col>
      <xdr:colOff>114300</xdr:colOff>
      <xdr:row>78</xdr:row>
      <xdr:rowOff>70638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4103"/>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51003</xdr:rowOff>
    </xdr:from>
    <xdr:to>
      <xdr:col>45</xdr:col>
      <xdr:colOff>177800</xdr:colOff>
      <xdr:row>78</xdr:row>
      <xdr:rowOff>134214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4103"/>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134214</xdr:rowOff>
    </xdr:from>
    <xdr:to>
      <xdr:col>41</xdr:col>
      <xdr:colOff>50800</xdr:colOff>
      <xdr:row>78</xdr:row>
      <xdr:rowOff>134938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731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163461</xdr:rowOff>
    </xdr:from>
    <xdr:to>
      <xdr:col>55</xdr:col>
      <xdr:colOff>50800</xdr:colOff>
      <xdr:row>79</xdr:row>
      <xdr:rowOff>93611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78388</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19838</xdr:rowOff>
    </xdr:from>
    <xdr:to>
      <xdr:col>50</xdr:col>
      <xdr:colOff>165100</xdr:colOff>
      <xdr:row>78</xdr:row>
      <xdr:rowOff>121438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112565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xdr:rowOff>
    </xdr:from>
    <xdr:to>
      <xdr:col>46</xdr:col>
      <xdr:colOff>38100</xdr:colOff>
      <xdr:row>78</xdr:row>
      <xdr:rowOff>101803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83414</xdr:rowOff>
    </xdr:from>
    <xdr:to>
      <xdr:col>41</xdr:col>
      <xdr:colOff>101600</xdr:colOff>
      <xdr:row>79</xdr:row>
      <xdr:rowOff>13564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84138</xdr:rowOff>
    </xdr:from>
    <xdr:to>
      <xdr:col>36</xdr:col>
      <xdr:colOff>165100</xdr:colOff>
      <xdr:row>79</xdr:row>
      <xdr:rowOff>14288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121126</xdr:rowOff>
    </xdr:from>
    <xdr:to>
      <xdr:col>55</xdr:col>
      <xdr:colOff>0</xdr:colOff>
      <xdr:row>95</xdr:row>
      <xdr:rowOff>163837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08876"/>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163837</xdr:rowOff>
    </xdr:from>
    <xdr:to>
      <xdr:col>50</xdr:col>
      <xdr:colOff>114300</xdr:colOff>
      <xdr:row>96</xdr:row>
      <xdr:rowOff>65367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51587"/>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23933</xdr:rowOff>
    </xdr:from>
    <xdr:to>
      <xdr:col>45</xdr:col>
      <xdr:colOff>177800</xdr:colOff>
      <xdr:row>96</xdr:row>
      <xdr:rowOff>65367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48313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23933</xdr:rowOff>
    </xdr:from>
    <xdr:to>
      <xdr:col>41</xdr:col>
      <xdr:colOff>50800</xdr:colOff>
      <xdr:row>96</xdr:row>
      <xdr:rowOff>158635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83133"/>
          <a:ext cx="889000" cy="1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70326</xdr:rowOff>
    </xdr:from>
    <xdr:to>
      <xdr:col>55</xdr:col>
      <xdr:colOff>50800</xdr:colOff>
      <xdr:row>96</xdr:row>
      <xdr:rowOff>476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93203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113037</xdr:rowOff>
    </xdr:from>
    <xdr:to>
      <xdr:col>50</xdr:col>
      <xdr:colOff>165100</xdr:colOff>
      <xdr:row>96</xdr:row>
      <xdr:rowOff>43187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34314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14567</xdr:rowOff>
    </xdr:from>
    <xdr:to>
      <xdr:col>46</xdr:col>
      <xdr:colOff>38100</xdr:colOff>
      <xdr:row>96</xdr:row>
      <xdr:rowOff>116167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144583</xdr:rowOff>
    </xdr:from>
    <xdr:to>
      <xdr:col>41</xdr:col>
      <xdr:colOff>101600</xdr:colOff>
      <xdr:row>96</xdr:row>
      <xdr:rowOff>74733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65860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107835</xdr:rowOff>
    </xdr:from>
    <xdr:to>
      <xdr:col>36</xdr:col>
      <xdr:colOff>165100</xdr:colOff>
      <xdr:row>97</xdr:row>
      <xdr:rowOff>37985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29112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114874</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114874</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64074</xdr:rowOff>
    </xdr:from>
    <xdr:to>
      <xdr:col>76</xdr:col>
      <xdr:colOff>165100</xdr:colOff>
      <xdr:row>38</xdr:row>
      <xdr:rowOff>165674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156801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115632</xdr:rowOff>
    </xdr:from>
    <xdr:to>
      <xdr:col>85</xdr:col>
      <xdr:colOff>127000</xdr:colOff>
      <xdr:row>76</xdr:row>
      <xdr:rowOff>144991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45832"/>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144991</xdr:rowOff>
    </xdr:from>
    <xdr:to>
      <xdr:col>81</xdr:col>
      <xdr:colOff>50800</xdr:colOff>
      <xdr:row>76</xdr:row>
      <xdr:rowOff>158722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75191"/>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155897</xdr:rowOff>
    </xdr:from>
    <xdr:to>
      <xdr:col>76</xdr:col>
      <xdr:colOff>114300</xdr:colOff>
      <xdr:row>76</xdr:row>
      <xdr:rowOff>158722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86097"/>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155897</xdr:rowOff>
    </xdr:from>
    <xdr:to>
      <xdr:col>71</xdr:col>
      <xdr:colOff>177800</xdr:colOff>
      <xdr:row>77</xdr:row>
      <xdr:rowOff>4386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86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64832</xdr:rowOff>
    </xdr:from>
    <xdr:to>
      <xdr:col>85</xdr:col>
      <xdr:colOff>177800</xdr:colOff>
      <xdr:row>76</xdr:row>
      <xdr:rowOff>166432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43259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94191</xdr:rowOff>
    </xdr:from>
    <xdr:to>
      <xdr:col>81</xdr:col>
      <xdr:colOff>101600</xdr:colOff>
      <xdr:row>77</xdr:row>
      <xdr:rowOff>24341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15468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107922</xdr:rowOff>
    </xdr:from>
    <xdr:to>
      <xdr:col>76</xdr:col>
      <xdr:colOff>165100</xdr:colOff>
      <xdr:row>77</xdr:row>
      <xdr:rowOff>38072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29199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105097</xdr:rowOff>
    </xdr:from>
    <xdr:to>
      <xdr:col>72</xdr:col>
      <xdr:colOff>38100</xdr:colOff>
      <xdr:row>77</xdr:row>
      <xdr:rowOff>35247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26374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125036</xdr:rowOff>
    </xdr:from>
    <xdr:to>
      <xdr:col>67</xdr:col>
      <xdr:colOff>101600</xdr:colOff>
      <xdr:row>77</xdr:row>
      <xdr:rowOff>55186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46313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165105</xdr:rowOff>
    </xdr:from>
    <xdr:to>
      <xdr:col>85</xdr:col>
      <xdr:colOff>127000</xdr:colOff>
      <xdr:row>98</xdr:row>
      <xdr:rowOff>94422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95755"/>
          <a:ext cx="8382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94422</xdr:rowOff>
    </xdr:from>
    <xdr:to>
      <xdr:col>81</xdr:col>
      <xdr:colOff>50800</xdr:colOff>
      <xdr:row>98</xdr:row>
      <xdr:rowOff>159375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96522"/>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159375</xdr:rowOff>
    </xdr:from>
    <xdr:to>
      <xdr:col>76</xdr:col>
      <xdr:colOff>114300</xdr:colOff>
      <xdr:row>99</xdr:row>
      <xdr:rowOff>18222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1475"/>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18222</xdr:rowOff>
    </xdr:from>
    <xdr:to>
      <xdr:col>71</xdr:col>
      <xdr:colOff>177800</xdr:colOff>
      <xdr:row>99</xdr:row>
      <xdr:rowOff>37607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91772"/>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114305</xdr:rowOff>
    </xdr:from>
    <xdr:to>
      <xdr:col>85</xdr:col>
      <xdr:colOff>177800</xdr:colOff>
      <xdr:row>98</xdr:row>
      <xdr:rowOff>44455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137182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9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43622</xdr:rowOff>
    </xdr:from>
    <xdr:to>
      <xdr:col>81</xdr:col>
      <xdr:colOff>101600</xdr:colOff>
      <xdr:row>98</xdr:row>
      <xdr:rowOff>145222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108575</xdr:rowOff>
    </xdr:from>
    <xdr:to>
      <xdr:col>76</xdr:col>
      <xdr:colOff>165100</xdr:colOff>
      <xdr:row>99</xdr:row>
      <xdr:rowOff>38725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29852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138872</xdr:rowOff>
    </xdr:from>
    <xdr:to>
      <xdr:col>72</xdr:col>
      <xdr:colOff>38100</xdr:colOff>
      <xdr:row>99</xdr:row>
      <xdr:rowOff>69022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158257</xdr:rowOff>
    </xdr:from>
    <xdr:to>
      <xdr:col>67</xdr:col>
      <xdr:colOff>101600</xdr:colOff>
      <xdr:row>99</xdr:row>
      <xdr:rowOff>88407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79534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05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15913</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00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136563</xdr:rowOff>
    </xdr:from>
    <xdr:to>
      <xdr:col>98</xdr:col>
      <xdr:colOff>38100</xdr:colOff>
      <xdr:row>58</xdr:row>
      <xdr:rowOff>66713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57840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00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42469</xdr:rowOff>
    </xdr:from>
    <xdr:to>
      <xdr:col>116</xdr:col>
      <xdr:colOff>63500</xdr:colOff>
      <xdr:row>77</xdr:row>
      <xdr:rowOff>2426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72669"/>
          <a:ext cx="8382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42469</xdr:rowOff>
    </xdr:from>
    <xdr:to>
      <xdr:col>111</xdr:col>
      <xdr:colOff>177800</xdr:colOff>
      <xdr:row>76</xdr:row>
      <xdr:rowOff>69272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72669"/>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166503</xdr:rowOff>
    </xdr:from>
    <xdr:to>
      <xdr:col>107</xdr:col>
      <xdr:colOff>50800</xdr:colOff>
      <xdr:row>76</xdr:row>
      <xdr:rowOff>69272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25253"/>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166503</xdr:rowOff>
    </xdr:from>
    <xdr:to>
      <xdr:col>102</xdr:col>
      <xdr:colOff>114300</xdr:colOff>
      <xdr:row>76</xdr:row>
      <xdr:rowOff>70320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123076</xdr:rowOff>
    </xdr:from>
    <xdr:to>
      <xdr:col>116</xdr:col>
      <xdr:colOff>114300</xdr:colOff>
      <xdr:row>77</xdr:row>
      <xdr:rowOff>53226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145953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163119</xdr:rowOff>
    </xdr:from>
    <xdr:to>
      <xdr:col>112</xdr:col>
      <xdr:colOff>38100</xdr:colOff>
      <xdr:row>76</xdr:row>
      <xdr:rowOff>93269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109796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18472</xdr:rowOff>
    </xdr:from>
    <xdr:to>
      <xdr:col>107</xdr:col>
      <xdr:colOff>101600</xdr:colOff>
      <xdr:row>76</xdr:row>
      <xdr:rowOff>120072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111199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115703</xdr:rowOff>
    </xdr:from>
    <xdr:to>
      <xdr:col>102</xdr:col>
      <xdr:colOff>165100</xdr:colOff>
      <xdr:row>76</xdr:row>
      <xdr:rowOff>45853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62380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19520</xdr:rowOff>
    </xdr:from>
    <xdr:to>
      <xdr:col>98</xdr:col>
      <xdr:colOff>38100</xdr:colOff>
      <xdr:row>76</xdr:row>
      <xdr:rowOff>121120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112247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歳出決算総額は、住民一人当たり５６６千円となっている。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科目である扶助費は近年横ばいであったが、人件費については、令和２年度より会計年度任用職員給料を人件費として取り扱ったため前年度比で増加した。また、補助費等については、公共下水道事業の法適用化による増加（繰出金の減少）や国の給付金事業等によるものと考えられる。さらに、物件費については増加傾向にあることから、事務事業の見直し等により抑制に努める必要がある。</a:t>
          </a:r>
        </a:p>
        <a:p>
          <a:r>
            <a:rPr kumimoji="1" lang="ja-JP" altLang="en-US" sz="1300">
              <a:latin typeface="ＭＳ Ｐゴシック" panose="020B0600070205080204" pitchFamily="50" charset="-128"/>
              <a:ea typeface="ＭＳ Ｐゴシック" panose="020B0600070205080204" pitchFamily="50" charset="-128"/>
            </a:rPr>
            <a:t>当町が保有する公共施設の総延床面積を人口で割ると、町民一人当たりの延床面積は５．４２㎡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７割を超えている現状から、今後も維持補修費や普通建設事業費のうち更新整備が増加することが考えられる。公共施設の維持管理には、地方債の発行が見込まれるため、平成２９年度に策定した養老町公共施設等総合管理計画に基づき、施設の維持管理方法の見直しを検討していく必要がある。</a:t>
          </a:r>
        </a:p>
        <a:p>
          <a:r>
            <a:rPr kumimoji="1" lang="ja-JP" altLang="en-US" sz="1300">
              <a:latin typeface="ＭＳ Ｐゴシック" panose="020B0600070205080204" pitchFamily="50" charset="-128"/>
              <a:ea typeface="ＭＳ Ｐゴシック" panose="020B0600070205080204" pitchFamily="50" charset="-128"/>
            </a:rPr>
            <a:t>積立金について、平成２８年度以降、年々増加しているが、主にふるさと納税寄附金による基金積立が要因として考えられる。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28,021
27,373
72.29
16,597,610
15,856,786
725,165
6,953,021
11,195,188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1865"/>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14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3498"/>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130192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163720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59944</xdr:rowOff>
    </xdr:from>
    <xdr:to>
      <xdr:col>15</xdr:col>
      <xdr:colOff>101600</xdr:colOff>
      <xdr:row>35</xdr:row>
      <xdr:rowOff>161544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128905</xdr:rowOff>
    </xdr:from>
    <xdr:to>
      <xdr:col>6</xdr:col>
      <xdr:colOff>38100</xdr:colOff>
      <xdr:row>36</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50182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5081</xdr:rowOff>
    </xdr:from>
    <xdr:to>
      <xdr:col>24</xdr:col>
      <xdr:colOff>63500</xdr:colOff>
      <xdr:row>58</xdr:row>
      <xdr:rowOff>67420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06281"/>
          <a:ext cx="838200" cy="4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67420</xdr:rowOff>
    </xdr:from>
    <xdr:to>
      <xdr:col>19</xdr:col>
      <xdr:colOff>177800</xdr:colOff>
      <xdr:row>58</xdr:row>
      <xdr:rowOff>83605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15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83605</xdr:rowOff>
    </xdr:from>
    <xdr:to>
      <xdr:col>15</xdr:col>
      <xdr:colOff>50800</xdr:colOff>
      <xdr:row>58</xdr:row>
      <xdr:rowOff>116902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7705"/>
          <a:ext cx="8890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116902</xdr:rowOff>
    </xdr:from>
    <xdr:to>
      <xdr:col>10</xdr:col>
      <xdr:colOff>114300</xdr:colOff>
      <xdr:row>58</xdr:row>
      <xdr:rowOff>129279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100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125731</xdr:rowOff>
    </xdr:from>
    <xdr:to>
      <xdr:col>24</xdr:col>
      <xdr:colOff>114300</xdr:colOff>
      <xdr:row>56</xdr:row>
      <xdr:rowOff>55881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148608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16620</xdr:rowOff>
    </xdr:from>
    <xdr:to>
      <xdr:col>20</xdr:col>
      <xdr:colOff>38100</xdr:colOff>
      <xdr:row>58</xdr:row>
      <xdr:rowOff>118220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109347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32805</xdr:rowOff>
    </xdr:from>
    <xdr:to>
      <xdr:col>15</xdr:col>
      <xdr:colOff>101600</xdr:colOff>
      <xdr:row>58</xdr:row>
      <xdr:rowOff>134405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125532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66102</xdr:rowOff>
    </xdr:from>
    <xdr:to>
      <xdr:col>10</xdr:col>
      <xdr:colOff>165100</xdr:colOff>
      <xdr:row>58</xdr:row>
      <xdr:rowOff>167702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158829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78479</xdr:rowOff>
    </xdr:from>
    <xdr:to>
      <xdr:col>6</xdr:col>
      <xdr:colOff>38100</xdr:colOff>
      <xdr:row>59</xdr:row>
      <xdr:rowOff>8629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171206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35018</xdr:rowOff>
    </xdr:from>
    <xdr:to>
      <xdr:col>24</xdr:col>
      <xdr:colOff>63500</xdr:colOff>
      <xdr:row>76</xdr:row>
      <xdr:rowOff>153170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65218"/>
          <a:ext cx="838200" cy="11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35018</xdr:rowOff>
    </xdr:from>
    <xdr:to>
      <xdr:col>19</xdr:col>
      <xdr:colOff>177800</xdr:colOff>
      <xdr:row>77</xdr:row>
      <xdr:rowOff>153857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65218"/>
          <a:ext cx="8890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21416</xdr:rowOff>
    </xdr:from>
    <xdr:to>
      <xdr:col>15</xdr:col>
      <xdr:colOff>50800</xdr:colOff>
      <xdr:row>77</xdr:row>
      <xdr:rowOff>153857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23066"/>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21416</xdr:rowOff>
    </xdr:from>
    <xdr:to>
      <xdr:col>10</xdr:col>
      <xdr:colOff>114300</xdr:colOff>
      <xdr:row>77</xdr:row>
      <xdr:rowOff>62531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23066"/>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102370</xdr:rowOff>
    </xdr:from>
    <xdr:to>
      <xdr:col>24</xdr:col>
      <xdr:colOff>114300</xdr:colOff>
      <xdr:row>77</xdr:row>
      <xdr:rowOff>32520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80797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155668</xdr:rowOff>
    </xdr:from>
    <xdr:to>
      <xdr:col>20</xdr:col>
      <xdr:colOff>38100</xdr:colOff>
      <xdr:row>76</xdr:row>
      <xdr:rowOff>85818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102344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8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103057</xdr:rowOff>
    </xdr:from>
    <xdr:to>
      <xdr:col>15</xdr:col>
      <xdr:colOff>101600</xdr:colOff>
      <xdr:row>78</xdr:row>
      <xdr:rowOff>33207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142066</xdr:rowOff>
    </xdr:from>
    <xdr:to>
      <xdr:col>10</xdr:col>
      <xdr:colOff>165100</xdr:colOff>
      <xdr:row>77</xdr:row>
      <xdr:rowOff>72216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63343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11731</xdr:rowOff>
    </xdr:from>
    <xdr:to>
      <xdr:col>6</xdr:col>
      <xdr:colOff>38100</xdr:colOff>
      <xdr:row>77</xdr:row>
      <xdr:rowOff>113331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104458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0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118745</xdr:rowOff>
    </xdr:from>
    <xdr:to>
      <xdr:col>24</xdr:col>
      <xdr:colOff>63500</xdr:colOff>
      <xdr:row>96</xdr:row>
      <xdr:rowOff>155206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77945"/>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118745</xdr:rowOff>
    </xdr:from>
    <xdr:to>
      <xdr:col>19</xdr:col>
      <xdr:colOff>177800</xdr:colOff>
      <xdr:row>96</xdr:row>
      <xdr:rowOff>137509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77945"/>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137509</xdr:rowOff>
    </xdr:from>
    <xdr:to>
      <xdr:col>15</xdr:col>
      <xdr:colOff>50800</xdr:colOff>
      <xdr:row>97</xdr:row>
      <xdr:rowOff>22713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59670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22713</xdr:rowOff>
    </xdr:from>
    <xdr:to>
      <xdr:col>10</xdr:col>
      <xdr:colOff>114300</xdr:colOff>
      <xdr:row>97</xdr:row>
      <xdr:rowOff>30581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53363"/>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104406</xdr:rowOff>
    </xdr:from>
    <xdr:to>
      <xdr:col>24</xdr:col>
      <xdr:colOff>114300</xdr:colOff>
      <xdr:row>97</xdr:row>
      <xdr:rowOff>34556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127283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67945</xdr:rowOff>
    </xdr:from>
    <xdr:to>
      <xdr:col>20</xdr:col>
      <xdr:colOff>38100</xdr:colOff>
      <xdr:row>96</xdr:row>
      <xdr:rowOff>169545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86709</xdr:rowOff>
    </xdr:from>
    <xdr:to>
      <xdr:col>15</xdr:col>
      <xdr:colOff>101600</xdr:colOff>
      <xdr:row>97</xdr:row>
      <xdr:rowOff>16859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33386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143363</xdr:rowOff>
    </xdr:from>
    <xdr:to>
      <xdr:col>10</xdr:col>
      <xdr:colOff>165100</xdr:colOff>
      <xdr:row>97</xdr:row>
      <xdr:rowOff>73513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151231</xdr:rowOff>
    </xdr:from>
    <xdr:to>
      <xdr:col>6</xdr:col>
      <xdr:colOff>38100</xdr:colOff>
      <xdr:row>97</xdr:row>
      <xdr:rowOff>81381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79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43307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39</xdr:row>
      <xdr:rowOff>43307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6242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2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38019</xdr:rowOff>
    </xdr:from>
    <xdr:to>
      <xdr:col>55</xdr:col>
      <xdr:colOff>0</xdr:colOff>
      <xdr:row>54</xdr:row>
      <xdr:rowOff>44351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8610519"/>
          <a:ext cx="838200" cy="69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44351</xdr:rowOff>
    </xdr:from>
    <xdr:to>
      <xdr:col>50</xdr:col>
      <xdr:colOff>114300</xdr:colOff>
      <xdr:row>57</xdr:row>
      <xdr:rowOff>32190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302651"/>
          <a:ext cx="8890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169190</xdr:rowOff>
    </xdr:from>
    <xdr:to>
      <xdr:col>45</xdr:col>
      <xdr:colOff>177800</xdr:colOff>
      <xdr:row>57</xdr:row>
      <xdr:rowOff>32190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28715</xdr:rowOff>
    </xdr:from>
    <xdr:to>
      <xdr:col>41</xdr:col>
      <xdr:colOff>50800</xdr:colOff>
      <xdr:row>56</xdr:row>
      <xdr:rowOff>169190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29915"/>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158669</xdr:rowOff>
    </xdr:from>
    <xdr:to>
      <xdr:col>55</xdr:col>
      <xdr:colOff>50800</xdr:colOff>
      <xdr:row>50</xdr:row>
      <xdr:rowOff>88819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5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111696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165001</xdr:rowOff>
    </xdr:from>
    <xdr:to>
      <xdr:col>50</xdr:col>
      <xdr:colOff>165100</xdr:colOff>
      <xdr:row>54</xdr:row>
      <xdr:rowOff>95151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111678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152840</xdr:rowOff>
    </xdr:from>
    <xdr:to>
      <xdr:col>46</xdr:col>
      <xdr:colOff>38100</xdr:colOff>
      <xdr:row>57</xdr:row>
      <xdr:rowOff>82990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74117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118390</xdr:rowOff>
    </xdr:from>
    <xdr:to>
      <xdr:col>41</xdr:col>
      <xdr:colOff>101600</xdr:colOff>
      <xdr:row>57</xdr:row>
      <xdr:rowOff>48540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39667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149365</xdr:rowOff>
    </xdr:from>
    <xdr:to>
      <xdr:col>36</xdr:col>
      <xdr:colOff>165100</xdr:colOff>
      <xdr:row>56</xdr:row>
      <xdr:rowOff>79515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96042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47346</xdr:rowOff>
    </xdr:from>
    <xdr:to>
      <xdr:col>55</xdr:col>
      <xdr:colOff>0</xdr:colOff>
      <xdr:row>78</xdr:row>
      <xdr:rowOff>142867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20446"/>
          <a:ext cx="8382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142867</xdr:rowOff>
    </xdr:from>
    <xdr:to>
      <xdr:col>50</xdr:col>
      <xdr:colOff>114300</xdr:colOff>
      <xdr:row>78</xdr:row>
      <xdr:rowOff>143749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515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130294</xdr:rowOff>
    </xdr:from>
    <xdr:to>
      <xdr:col>45</xdr:col>
      <xdr:colOff>177800</xdr:colOff>
      <xdr:row>78</xdr:row>
      <xdr:rowOff>143749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03394"/>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130294</xdr:rowOff>
    </xdr:from>
    <xdr:to>
      <xdr:col>41</xdr:col>
      <xdr:colOff>50800</xdr:colOff>
      <xdr:row>78</xdr:row>
      <xdr:rowOff>135389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033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167996</xdr:rowOff>
    </xdr:from>
    <xdr:to>
      <xdr:col>55</xdr:col>
      <xdr:colOff>50800</xdr:colOff>
      <xdr:row>78</xdr:row>
      <xdr:rowOff>98146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146423</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92067</xdr:rowOff>
    </xdr:from>
    <xdr:to>
      <xdr:col>50</xdr:col>
      <xdr:colOff>165100</xdr:colOff>
      <xdr:row>79</xdr:row>
      <xdr:rowOff>22217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92949</xdr:rowOff>
    </xdr:from>
    <xdr:to>
      <xdr:col>46</xdr:col>
      <xdr:colOff>38100</xdr:colOff>
      <xdr:row>79</xdr:row>
      <xdr:rowOff>23099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79494</xdr:rowOff>
    </xdr:from>
    <xdr:to>
      <xdr:col>41</xdr:col>
      <xdr:colOff>101600</xdr:colOff>
      <xdr:row>79</xdr:row>
      <xdr:rowOff>9644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84589</xdr:rowOff>
    </xdr:from>
    <xdr:to>
      <xdr:col>36</xdr:col>
      <xdr:colOff>165100</xdr:colOff>
      <xdr:row>79</xdr:row>
      <xdr:rowOff>14739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66566</xdr:rowOff>
    </xdr:from>
    <xdr:to>
      <xdr:col>55</xdr:col>
      <xdr:colOff>0</xdr:colOff>
      <xdr:row>98</xdr:row>
      <xdr:rowOff>90590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68666"/>
          <a:ext cx="8382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4387</xdr:rowOff>
    </xdr:from>
    <xdr:to>
      <xdr:col>50</xdr:col>
      <xdr:colOff>114300</xdr:colOff>
      <xdr:row>98</xdr:row>
      <xdr:rowOff>66566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0648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xdr:rowOff>
    </xdr:from>
    <xdr:to>
      <xdr:col>45</xdr:col>
      <xdr:colOff>177800</xdr:colOff>
      <xdr:row>98</xdr:row>
      <xdr:rowOff>6865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06487"/>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5798</xdr:rowOff>
    </xdr:from>
    <xdr:to>
      <xdr:col>41</xdr:col>
      <xdr:colOff>50800</xdr:colOff>
      <xdr:row>98</xdr:row>
      <xdr:rowOff>6865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078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39790</xdr:rowOff>
    </xdr:from>
    <xdr:to>
      <xdr:col>55</xdr:col>
      <xdr:colOff>50800</xdr:colOff>
      <xdr:row>98</xdr:row>
      <xdr:rowOff>141390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18217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15766</xdr:rowOff>
    </xdr:from>
    <xdr:to>
      <xdr:col>50</xdr:col>
      <xdr:colOff>165100</xdr:colOff>
      <xdr:row>98</xdr:row>
      <xdr:rowOff>117366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108493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125037</xdr:rowOff>
    </xdr:from>
    <xdr:to>
      <xdr:col>46</xdr:col>
      <xdr:colOff>38100</xdr:colOff>
      <xdr:row>98</xdr:row>
      <xdr:rowOff>55187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46314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127515</xdr:rowOff>
    </xdr:from>
    <xdr:to>
      <xdr:col>41</xdr:col>
      <xdr:colOff>101600</xdr:colOff>
      <xdr:row>98</xdr:row>
      <xdr:rowOff>57665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126448</xdr:rowOff>
    </xdr:from>
    <xdr:to>
      <xdr:col>36</xdr:col>
      <xdr:colOff>165100</xdr:colOff>
      <xdr:row>98</xdr:row>
      <xdr:rowOff>56598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47725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31024</xdr:rowOff>
    </xdr:from>
    <xdr:to>
      <xdr:col>85</xdr:col>
      <xdr:colOff>127000</xdr:colOff>
      <xdr:row>35</xdr:row>
      <xdr:rowOff>18633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517424"/>
          <a:ext cx="8382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18633</xdr:rowOff>
    </xdr:from>
    <xdr:to>
      <xdr:col>81</xdr:col>
      <xdr:colOff>50800</xdr:colOff>
      <xdr:row>35</xdr:row>
      <xdr:rowOff>139883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139883</xdr:rowOff>
    </xdr:from>
    <xdr:to>
      <xdr:col>76</xdr:col>
      <xdr:colOff>114300</xdr:colOff>
      <xdr:row>36</xdr:row>
      <xdr:rowOff>32029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14701</xdr:rowOff>
    </xdr:from>
    <xdr:to>
      <xdr:col>71</xdr:col>
      <xdr:colOff>177800</xdr:colOff>
      <xdr:row>36</xdr:row>
      <xdr:rowOff>32029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8690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151674</xdr:rowOff>
    </xdr:from>
    <xdr:to>
      <xdr:col>85</xdr:col>
      <xdr:colOff>177800</xdr:colOff>
      <xdr:row>32</xdr:row>
      <xdr:rowOff>81824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3101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3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139283</xdr:rowOff>
    </xdr:from>
    <xdr:to>
      <xdr:col>81</xdr:col>
      <xdr:colOff>101600</xdr:colOff>
      <xdr:row>35</xdr:row>
      <xdr:rowOff>69433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89083</xdr:rowOff>
    </xdr:from>
    <xdr:to>
      <xdr:col>76</xdr:col>
      <xdr:colOff>165100</xdr:colOff>
      <xdr:row>36</xdr:row>
      <xdr:rowOff>19233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35760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152679</xdr:rowOff>
    </xdr:from>
    <xdr:to>
      <xdr:col>72</xdr:col>
      <xdr:colOff>38100</xdr:colOff>
      <xdr:row>36</xdr:row>
      <xdr:rowOff>82829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99356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135351</xdr:rowOff>
    </xdr:from>
    <xdr:to>
      <xdr:col>67</xdr:col>
      <xdr:colOff>101600</xdr:colOff>
      <xdr:row>36</xdr:row>
      <xdr:rowOff>65501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82028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66263</xdr:rowOff>
    </xdr:from>
    <xdr:to>
      <xdr:col>85</xdr:col>
      <xdr:colOff>127000</xdr:colOff>
      <xdr:row>56</xdr:row>
      <xdr:rowOff>115716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67463"/>
          <a:ext cx="8382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17285</xdr:rowOff>
    </xdr:from>
    <xdr:to>
      <xdr:col>81</xdr:col>
      <xdr:colOff>50800</xdr:colOff>
      <xdr:row>56</xdr:row>
      <xdr:rowOff>66263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18485"/>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17285</xdr:rowOff>
    </xdr:from>
    <xdr:to>
      <xdr:col>76</xdr:col>
      <xdr:colOff>114300</xdr:colOff>
      <xdr:row>56</xdr:row>
      <xdr:rowOff>52242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18485"/>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52242</xdr:rowOff>
    </xdr:from>
    <xdr:to>
      <xdr:col>71</xdr:col>
      <xdr:colOff>177800</xdr:colOff>
      <xdr:row>56</xdr:row>
      <xdr:rowOff>127756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3442"/>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64916</xdr:rowOff>
    </xdr:from>
    <xdr:to>
      <xdr:col>85</xdr:col>
      <xdr:colOff>177800</xdr:colOff>
      <xdr:row>56</xdr:row>
      <xdr:rowOff>166516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43343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15463</xdr:rowOff>
    </xdr:from>
    <xdr:to>
      <xdr:col>81</xdr:col>
      <xdr:colOff>101600</xdr:colOff>
      <xdr:row>56</xdr:row>
      <xdr:rowOff>117063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108190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137935</xdr:rowOff>
    </xdr:from>
    <xdr:to>
      <xdr:col>76</xdr:col>
      <xdr:colOff>165100</xdr:colOff>
      <xdr:row>56</xdr:row>
      <xdr:rowOff>68085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59212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1442</xdr:rowOff>
    </xdr:from>
    <xdr:to>
      <xdr:col>72</xdr:col>
      <xdr:colOff>38100</xdr:colOff>
      <xdr:row>56</xdr:row>
      <xdr:rowOff>103042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94169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76956</xdr:rowOff>
    </xdr:from>
    <xdr:to>
      <xdr:col>67</xdr:col>
      <xdr:colOff>101600</xdr:colOff>
      <xdr:row>57</xdr:row>
      <xdr:rowOff>7106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169683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114874</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114874</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64074</xdr:rowOff>
    </xdr:from>
    <xdr:to>
      <xdr:col>76</xdr:col>
      <xdr:colOff>165100</xdr:colOff>
      <xdr:row>78</xdr:row>
      <xdr:rowOff>165674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156801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115632</xdr:rowOff>
    </xdr:from>
    <xdr:to>
      <xdr:col>85</xdr:col>
      <xdr:colOff>127000</xdr:colOff>
      <xdr:row>96</xdr:row>
      <xdr:rowOff>144991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74832"/>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144991</xdr:rowOff>
    </xdr:from>
    <xdr:to>
      <xdr:col>81</xdr:col>
      <xdr:colOff>50800</xdr:colOff>
      <xdr:row>96</xdr:row>
      <xdr:rowOff>158722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04191"/>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155897</xdr:rowOff>
    </xdr:from>
    <xdr:to>
      <xdr:col>76</xdr:col>
      <xdr:colOff>114300</xdr:colOff>
      <xdr:row>96</xdr:row>
      <xdr:rowOff>158722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15097"/>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155897</xdr:rowOff>
    </xdr:from>
    <xdr:to>
      <xdr:col>71</xdr:col>
      <xdr:colOff>177800</xdr:colOff>
      <xdr:row>97</xdr:row>
      <xdr:rowOff>4386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15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64832</xdr:rowOff>
    </xdr:from>
    <xdr:to>
      <xdr:col>85</xdr:col>
      <xdr:colOff>177800</xdr:colOff>
      <xdr:row>96</xdr:row>
      <xdr:rowOff>166432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43259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94191</xdr:rowOff>
    </xdr:from>
    <xdr:to>
      <xdr:col>81</xdr:col>
      <xdr:colOff>101600</xdr:colOff>
      <xdr:row>97</xdr:row>
      <xdr:rowOff>24341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107922</xdr:rowOff>
    </xdr:from>
    <xdr:to>
      <xdr:col>76</xdr:col>
      <xdr:colOff>165100</xdr:colOff>
      <xdr:row>97</xdr:row>
      <xdr:rowOff>38072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29199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105097</xdr:rowOff>
    </xdr:from>
    <xdr:to>
      <xdr:col>72</xdr:col>
      <xdr:colOff>38100</xdr:colOff>
      <xdr:row>97</xdr:row>
      <xdr:rowOff>35247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26374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125036</xdr:rowOff>
    </xdr:from>
    <xdr:to>
      <xdr:col>67</xdr:col>
      <xdr:colOff>101600</xdr:colOff>
      <xdr:row>97</xdr:row>
      <xdr:rowOff>55186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46313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総務費、消防費は増加傾向にあり、特に総務費の上昇率が高くなっているが、その要因は特別定額給付金給付事業に伴う経費の増加が考えられる。</a:t>
          </a:r>
        </a:p>
        <a:p>
          <a:r>
            <a:rPr kumimoji="1" lang="ja-JP" altLang="en-US" sz="1300">
              <a:latin typeface="ＭＳ Ｐゴシック" panose="020B0600070205080204" pitchFamily="50" charset="-128"/>
              <a:ea typeface="ＭＳ Ｐゴシック" panose="020B0600070205080204" pitchFamily="50" charset="-128"/>
            </a:rPr>
            <a:t>衛生費が類似団体・全国平均・県平均を上回っているのは、一部事務組合で実施するごみ処理及びし尿処理施設が構成市町数が少ないため、負担が大きいためと考えられる。</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消防費は、防災行政無線デジタル化事業の最終年度であったため増加したが、依然として類似団体内平均値と県平均値よりも高いのは、単独消防によるであることが考えられる。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標準財政規模が増加したが、財政調整基金の取り崩しは行わなかったため減少した。当該基金は将来への備えに留まらず、将来負担比率の低下に繋がることから、僅かでも積立を実施しつつ、可能な限り取り崩しを抑制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実質単年度収支について、単年度収支が黒字化し令和元年度に継続しプラスとなった。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連結実質赤字比率は近年算出されておらず、令和２年度においても引き続き全ての会計において黒字が続いている状態である。</a:t>
          </a:r>
        </a:p>
        <a:p>
          <a:r>
            <a:rPr kumimoji="1" lang="ja-JP" altLang="en-US" sz="1400">
              <a:latin typeface="ＭＳ ゴシック" pitchFamily="49" charset="-128"/>
              <a:ea typeface="ＭＳ ゴシック" pitchFamily="49" charset="-128"/>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60" zoomScaleNormal="6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4" t="s">
        <v>79</v>
      </c>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c r="DC1" s="614"/>
      <c r="DD1" s="614"/>
      <c r="DE1" s="614"/>
      <c r="DF1" s="614"/>
      <c r="DG1" s="614"/>
      <c r="DH1" s="614"/>
      <c r="DI1" s="614"/>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5" t="s">
        <v>81</v>
      </c>
      <c r="C3" s="616"/>
      <c r="D3" s="616"/>
      <c r="E3" s="617"/>
      <c r="F3" s="617"/>
      <c r="G3" s="617"/>
      <c r="H3" s="617"/>
      <c r="I3" s="617"/>
      <c r="J3" s="617"/>
      <c r="K3" s="617"/>
      <c r="L3" s="617" t="s">
        <v>82</v>
      </c>
      <c r="M3" s="617"/>
      <c r="N3" s="617"/>
      <c r="O3" s="617"/>
      <c r="P3" s="617"/>
      <c r="Q3" s="617"/>
      <c r="R3" s="620"/>
      <c r="S3" s="620"/>
      <c r="T3" s="620"/>
      <c r="U3" s="620"/>
      <c r="V3" s="621"/>
      <c r="W3" s="511" t="s">
        <v>83</v>
      </c>
      <c r="X3" s="512"/>
      <c r="Y3" s="512"/>
      <c r="Z3" s="512"/>
      <c r="AA3" s="512"/>
      <c r="AB3" s="616"/>
      <c r="AC3" s="620" t="s">
        <v>84</v>
      </c>
      <c r="AD3" s="512"/>
      <c r="AE3" s="512"/>
      <c r="AF3" s="512"/>
      <c r="AG3" s="512"/>
      <c r="AH3" s="512"/>
      <c r="AI3" s="512"/>
      <c r="AJ3" s="512"/>
      <c r="AK3" s="512"/>
      <c r="AL3" s="582"/>
      <c r="AM3" s="511" t="s">
        <v>85</v>
      </c>
      <c r="AN3" s="512"/>
      <c r="AO3" s="512"/>
      <c r="AP3" s="512"/>
      <c r="AQ3" s="512"/>
      <c r="AR3" s="512"/>
      <c r="AS3" s="512"/>
      <c r="AT3" s="512"/>
      <c r="AU3" s="512"/>
      <c r="AV3" s="512"/>
      <c r="AW3" s="512"/>
      <c r="AX3" s="582"/>
      <c r="AY3" s="574" t="s">
        <v>1</v>
      </c>
      <c r="AZ3" s="575"/>
      <c r="BA3" s="575"/>
      <c r="BB3" s="575"/>
      <c r="BC3" s="575"/>
      <c r="BD3" s="575"/>
      <c r="BE3" s="575"/>
      <c r="BF3" s="575"/>
      <c r="BG3" s="575"/>
      <c r="BH3" s="575"/>
      <c r="BI3" s="575"/>
      <c r="BJ3" s="575"/>
      <c r="BK3" s="575"/>
      <c r="BL3" s="575"/>
      <c r="BM3" s="624"/>
      <c r="BN3" s="511" t="s">
        <v>86</v>
      </c>
      <c r="BO3" s="512"/>
      <c r="BP3" s="512"/>
      <c r="BQ3" s="512"/>
      <c r="BR3" s="512"/>
      <c r="BS3" s="512"/>
      <c r="BT3" s="512"/>
      <c r="BU3" s="582"/>
      <c r="BV3" s="511" t="s">
        <v>87</v>
      </c>
      <c r="BW3" s="512"/>
      <c r="BX3" s="512"/>
      <c r="BY3" s="512"/>
      <c r="BZ3" s="512"/>
      <c r="CA3" s="512"/>
      <c r="CB3" s="512"/>
      <c r="CC3" s="582"/>
      <c r="CD3" s="574" t="s">
        <v>1</v>
      </c>
      <c r="CE3" s="575"/>
      <c r="CF3" s="575"/>
      <c r="CG3" s="575"/>
      <c r="CH3" s="575"/>
      <c r="CI3" s="575"/>
      <c r="CJ3" s="575"/>
      <c r="CK3" s="575"/>
      <c r="CL3" s="575"/>
      <c r="CM3" s="575"/>
      <c r="CN3" s="575"/>
      <c r="CO3" s="575"/>
      <c r="CP3" s="575"/>
      <c r="CQ3" s="575"/>
      <c r="CR3" s="575"/>
      <c r="CS3" s="624"/>
      <c r="CT3" s="511" t="s">
        <v>88</v>
      </c>
      <c r="CU3" s="512"/>
      <c r="CV3" s="512"/>
      <c r="CW3" s="512"/>
      <c r="CX3" s="512"/>
      <c r="CY3" s="512"/>
      <c r="CZ3" s="512"/>
      <c r="DA3" s="582"/>
      <c r="DB3" s="511" t="s">
        <v>89</v>
      </c>
      <c r="DC3" s="512"/>
      <c r="DD3" s="512"/>
      <c r="DE3" s="512"/>
      <c r="DF3" s="512"/>
      <c r="DG3" s="512"/>
      <c r="DH3" s="512"/>
      <c r="DI3" s="582"/>
      <c r="DJ3" s="186"/>
      <c r="DK3" s="186"/>
      <c r="DL3" s="186"/>
      <c r="DM3" s="186"/>
      <c r="DN3" s="186"/>
      <c r="DO3" s="186"/>
    </row>
    <row r="4" spans="1:119" ht="18.75" customHeight="1" x14ac:dyDescent="0.15">
      <c r="A4" s="187"/>
      <c r="B4" s="590"/>
      <c r="C4" s="591"/>
      <c r="D4" s="591"/>
      <c r="E4" s="592"/>
      <c r="F4" s="592"/>
      <c r="G4" s="592"/>
      <c r="H4" s="592"/>
      <c r="I4" s="592"/>
      <c r="J4" s="592"/>
      <c r="K4" s="592"/>
      <c r="L4" s="592"/>
      <c r="M4" s="592"/>
      <c r="N4" s="592"/>
      <c r="O4" s="592"/>
      <c r="P4" s="592"/>
      <c r="Q4" s="592"/>
      <c r="R4" s="596"/>
      <c r="S4" s="596"/>
      <c r="T4" s="596"/>
      <c r="U4" s="596"/>
      <c r="V4" s="597"/>
      <c r="W4" s="583"/>
      <c r="X4" s="394"/>
      <c r="Y4" s="394"/>
      <c r="Z4" s="394"/>
      <c r="AA4" s="394"/>
      <c r="AB4" s="591"/>
      <c r="AC4" s="596"/>
      <c r="AD4" s="394"/>
      <c r="AE4" s="394"/>
      <c r="AF4" s="394"/>
      <c r="AG4" s="394"/>
      <c r="AH4" s="394"/>
      <c r="AI4" s="394"/>
      <c r="AJ4" s="394"/>
      <c r="AK4" s="394"/>
      <c r="AL4" s="584"/>
      <c r="AM4" s="538"/>
      <c r="AN4" s="448"/>
      <c r="AO4" s="448"/>
      <c r="AP4" s="448"/>
      <c r="AQ4" s="448"/>
      <c r="AR4" s="448"/>
      <c r="AS4" s="448"/>
      <c r="AT4" s="448"/>
      <c r="AU4" s="448"/>
      <c r="AV4" s="448"/>
      <c r="AW4" s="448"/>
      <c r="AX4" s="623"/>
      <c r="AY4" s="424" t="s">
        <v>90</v>
      </c>
      <c r="AZ4" s="425"/>
      <c r="BA4" s="425"/>
      <c r="BB4" s="425"/>
      <c r="BC4" s="425"/>
      <c r="BD4" s="425"/>
      <c r="BE4" s="425"/>
      <c r="BF4" s="425"/>
      <c r="BG4" s="425"/>
      <c r="BH4" s="425"/>
      <c r="BI4" s="425"/>
      <c r="BJ4" s="425"/>
      <c r="BK4" s="425"/>
      <c r="BL4" s="425"/>
      <c r="BM4" s="426"/>
      <c r="BN4" s="427">
        <v>16597610</v>
      </c>
      <c r="BO4" s="428"/>
      <c r="BP4" s="428"/>
      <c r="BQ4" s="428"/>
      <c r="BR4" s="428"/>
      <c r="BS4" s="428"/>
      <c r="BT4" s="428"/>
      <c r="BU4" s="429"/>
      <c r="BV4" s="427">
        <v>12077241</v>
      </c>
      <c r="BW4" s="428"/>
      <c r="BX4" s="428"/>
      <c r="BY4" s="428"/>
      <c r="BZ4" s="428"/>
      <c r="CA4" s="428"/>
      <c r="CB4" s="428"/>
      <c r="CC4" s="429"/>
      <c r="CD4" s="608" t="s">
        <v>91</v>
      </c>
      <c r="CE4" s="609"/>
      <c r="CF4" s="609"/>
      <c r="CG4" s="609"/>
      <c r="CH4" s="609"/>
      <c r="CI4" s="609"/>
      <c r="CJ4" s="609"/>
      <c r="CK4" s="609"/>
      <c r="CL4" s="609"/>
      <c r="CM4" s="609"/>
      <c r="CN4" s="609"/>
      <c r="CO4" s="609"/>
      <c r="CP4" s="609"/>
      <c r="CQ4" s="609"/>
      <c r="CR4" s="609"/>
      <c r="CS4" s="610"/>
      <c r="CT4" s="611">
        <v>10.4</v>
      </c>
      <c r="CU4" s="612"/>
      <c r="CV4" s="612"/>
      <c r="CW4" s="612"/>
      <c r="CX4" s="612"/>
      <c r="CY4" s="612"/>
      <c r="CZ4" s="612"/>
      <c r="DA4" s="613"/>
      <c r="DB4" s="611">
        <v>5.9</v>
      </c>
      <c r="DC4" s="612"/>
      <c r="DD4" s="612"/>
      <c r="DE4" s="612"/>
      <c r="DF4" s="612"/>
      <c r="DG4" s="612"/>
      <c r="DH4" s="612"/>
      <c r="DI4" s="613"/>
      <c r="DJ4" s="186"/>
      <c r="DK4" s="186"/>
      <c r="DL4" s="186"/>
      <c r="DM4" s="186"/>
      <c r="DN4" s="186"/>
      <c r="DO4" s="186"/>
    </row>
    <row r="5" spans="1:119" ht="18.75" customHeight="1" x14ac:dyDescent="0.15">
      <c r="A5" s="187"/>
      <c r="B5" s="618"/>
      <c r="C5" s="449"/>
      <c r="D5" s="449"/>
      <c r="E5" s="619"/>
      <c r="F5" s="619"/>
      <c r="G5" s="619"/>
      <c r="H5" s="619"/>
      <c r="I5" s="619"/>
      <c r="J5" s="619"/>
      <c r="K5" s="619"/>
      <c r="L5" s="619"/>
      <c r="M5" s="619"/>
      <c r="N5" s="619"/>
      <c r="O5" s="619"/>
      <c r="P5" s="619"/>
      <c r="Q5" s="619"/>
      <c r="R5" s="447"/>
      <c r="S5" s="447"/>
      <c r="T5" s="447"/>
      <c r="U5" s="447"/>
      <c r="V5" s="622"/>
      <c r="W5" s="538"/>
      <c r="X5" s="448"/>
      <c r="Y5" s="448"/>
      <c r="Z5" s="448"/>
      <c r="AA5" s="448"/>
      <c r="AB5" s="449"/>
      <c r="AC5" s="447"/>
      <c r="AD5" s="448"/>
      <c r="AE5" s="448"/>
      <c r="AF5" s="448"/>
      <c r="AG5" s="448"/>
      <c r="AH5" s="448"/>
      <c r="AI5" s="448"/>
      <c r="AJ5" s="448"/>
      <c r="AK5" s="448"/>
      <c r="AL5" s="623"/>
      <c r="AM5" s="501" t="s">
        <v>92</v>
      </c>
      <c r="AN5" s="406"/>
      <c r="AO5" s="406"/>
      <c r="AP5" s="406"/>
      <c r="AQ5" s="406"/>
      <c r="AR5" s="406"/>
      <c r="AS5" s="406"/>
      <c r="AT5" s="407"/>
      <c r="AU5" s="489" t="s">
        <v>93</v>
      </c>
      <c r="AV5" s="490"/>
      <c r="AW5" s="490"/>
      <c r="AX5" s="490"/>
      <c r="AY5" s="412" t="s">
        <v>94</v>
      </c>
      <c r="AZ5" s="413"/>
      <c r="BA5" s="413"/>
      <c r="BB5" s="413"/>
      <c r="BC5" s="413"/>
      <c r="BD5" s="413"/>
      <c r="BE5" s="413"/>
      <c r="BF5" s="413"/>
      <c r="BG5" s="413"/>
      <c r="BH5" s="413"/>
      <c r="BI5" s="413"/>
      <c r="BJ5" s="413"/>
      <c r="BK5" s="413"/>
      <c r="BL5" s="413"/>
      <c r="BM5" s="414"/>
      <c r="BN5" s="432">
        <v>15856786</v>
      </c>
      <c r="BO5" s="433"/>
      <c r="BP5" s="433"/>
      <c r="BQ5" s="433"/>
      <c r="BR5" s="433"/>
      <c r="BS5" s="433"/>
      <c r="BT5" s="433"/>
      <c r="BU5" s="434"/>
      <c r="BV5" s="432">
        <v>11680221</v>
      </c>
      <c r="BW5" s="433"/>
      <c r="BX5" s="433"/>
      <c r="BY5" s="433"/>
      <c r="BZ5" s="433"/>
      <c r="CA5" s="433"/>
      <c r="CB5" s="433"/>
      <c r="CC5" s="434"/>
      <c r="CD5" s="441" t="s">
        <v>95</v>
      </c>
      <c r="CE5" s="442"/>
      <c r="CF5" s="442"/>
      <c r="CG5" s="442"/>
      <c r="CH5" s="442"/>
      <c r="CI5" s="442"/>
      <c r="CJ5" s="442"/>
      <c r="CK5" s="442"/>
      <c r="CL5" s="442"/>
      <c r="CM5" s="442"/>
      <c r="CN5" s="442"/>
      <c r="CO5" s="442"/>
      <c r="CP5" s="442"/>
      <c r="CQ5" s="442"/>
      <c r="CR5" s="442"/>
      <c r="CS5" s="443"/>
      <c r="CT5" s="402">
        <v>86.6</v>
      </c>
      <c r="CU5" s="403"/>
      <c r="CV5" s="403"/>
      <c r="CW5" s="403"/>
      <c r="CX5" s="403"/>
      <c r="CY5" s="403"/>
      <c r="CZ5" s="403"/>
      <c r="DA5" s="404"/>
      <c r="DB5" s="402">
        <v>87.6</v>
      </c>
      <c r="DC5" s="403"/>
      <c r="DD5" s="403"/>
      <c r="DE5" s="403"/>
      <c r="DF5" s="403"/>
      <c r="DG5" s="403"/>
      <c r="DH5" s="403"/>
      <c r="DI5" s="404"/>
      <c r="DJ5" s="186"/>
      <c r="DK5" s="186"/>
      <c r="DL5" s="186"/>
      <c r="DM5" s="186"/>
      <c r="DN5" s="186"/>
      <c r="DO5" s="186"/>
    </row>
    <row r="6" spans="1:119" ht="18.75" customHeight="1" x14ac:dyDescent="0.15">
      <c r="A6" s="187"/>
      <c r="B6" s="588" t="s">
        <v>96</v>
      </c>
      <c r="C6" s="446"/>
      <c r="D6" s="446"/>
      <c r="E6" s="589"/>
      <c r="F6" s="589"/>
      <c r="G6" s="589"/>
      <c r="H6" s="589"/>
      <c r="I6" s="589"/>
      <c r="J6" s="589"/>
      <c r="K6" s="589"/>
      <c r="L6" s="589" t="s">
        <v>97</v>
      </c>
      <c r="M6" s="589"/>
      <c r="N6" s="589"/>
      <c r="O6" s="589"/>
      <c r="P6" s="589"/>
      <c r="Q6" s="589"/>
      <c r="R6" s="470"/>
      <c r="S6" s="470"/>
      <c r="T6" s="470"/>
      <c r="U6" s="470"/>
      <c r="V6" s="595"/>
      <c r="W6" s="523" t="s">
        <v>98</v>
      </c>
      <c r="X6" s="445"/>
      <c r="Y6" s="445"/>
      <c r="Z6" s="445"/>
      <c r="AA6" s="445"/>
      <c r="AB6" s="446"/>
      <c r="AC6" s="600" t="s">
        <v>99</v>
      </c>
      <c r="AD6" s="601"/>
      <c r="AE6" s="601"/>
      <c r="AF6" s="601"/>
      <c r="AG6" s="601"/>
      <c r="AH6" s="601"/>
      <c r="AI6" s="601"/>
      <c r="AJ6" s="601"/>
      <c r="AK6" s="601"/>
      <c r="AL6" s="602"/>
      <c r="AM6" s="501" t="s">
        <v>100</v>
      </c>
      <c r="AN6" s="406"/>
      <c r="AO6" s="406"/>
      <c r="AP6" s="406"/>
      <c r="AQ6" s="406"/>
      <c r="AR6" s="406"/>
      <c r="AS6" s="406"/>
      <c r="AT6" s="407"/>
      <c r="AU6" s="489" t="s">
        <v>93</v>
      </c>
      <c r="AV6" s="490"/>
      <c r="AW6" s="490"/>
      <c r="AX6" s="490"/>
      <c r="AY6" s="412" t="s">
        <v>101</v>
      </c>
      <c r="AZ6" s="413"/>
      <c r="BA6" s="413"/>
      <c r="BB6" s="413"/>
      <c r="BC6" s="413"/>
      <c r="BD6" s="413"/>
      <c r="BE6" s="413"/>
      <c r="BF6" s="413"/>
      <c r="BG6" s="413"/>
      <c r="BH6" s="413"/>
      <c r="BI6" s="413"/>
      <c r="BJ6" s="413"/>
      <c r="BK6" s="413"/>
      <c r="BL6" s="413"/>
      <c r="BM6" s="414"/>
      <c r="BN6" s="432">
        <v>740824</v>
      </c>
      <c r="BO6" s="433"/>
      <c r="BP6" s="433"/>
      <c r="BQ6" s="433"/>
      <c r="BR6" s="433"/>
      <c r="BS6" s="433"/>
      <c r="BT6" s="433"/>
      <c r="BU6" s="434"/>
      <c r="BV6" s="432">
        <v>397020</v>
      </c>
      <c r="BW6" s="433"/>
      <c r="BX6" s="433"/>
      <c r="BY6" s="433"/>
      <c r="BZ6" s="433"/>
      <c r="CA6" s="433"/>
      <c r="CB6" s="433"/>
      <c r="CC6" s="434"/>
      <c r="CD6" s="441" t="s">
        <v>102</v>
      </c>
      <c r="CE6" s="442"/>
      <c r="CF6" s="442"/>
      <c r="CG6" s="442"/>
      <c r="CH6" s="442"/>
      <c r="CI6" s="442"/>
      <c r="CJ6" s="442"/>
      <c r="CK6" s="442"/>
      <c r="CL6" s="442"/>
      <c r="CM6" s="442"/>
      <c r="CN6" s="442"/>
      <c r="CO6" s="442"/>
      <c r="CP6" s="442"/>
      <c r="CQ6" s="442"/>
      <c r="CR6" s="442"/>
      <c r="CS6" s="443"/>
      <c r="CT6" s="585">
        <v>91.6</v>
      </c>
      <c r="CU6" s="586"/>
      <c r="CV6" s="586"/>
      <c r="CW6" s="586"/>
      <c r="CX6" s="586"/>
      <c r="CY6" s="586"/>
      <c r="CZ6" s="586"/>
      <c r="DA6" s="587"/>
      <c r="DB6" s="585">
        <v>92.5</v>
      </c>
      <c r="DC6" s="586"/>
      <c r="DD6" s="586"/>
      <c r="DE6" s="586"/>
      <c r="DF6" s="586"/>
      <c r="DG6" s="586"/>
      <c r="DH6" s="586"/>
      <c r="DI6" s="587"/>
      <c r="DJ6" s="186"/>
      <c r="DK6" s="186"/>
      <c r="DL6" s="186"/>
      <c r="DM6" s="186"/>
      <c r="DN6" s="186"/>
      <c r="DO6" s="186"/>
    </row>
    <row r="7" spans="1:119" ht="18.75" customHeight="1" x14ac:dyDescent="0.15">
      <c r="A7" s="187"/>
      <c r="B7" s="590"/>
      <c r="C7" s="591"/>
      <c r="D7" s="591"/>
      <c r="E7" s="592"/>
      <c r="F7" s="592"/>
      <c r="G7" s="592"/>
      <c r="H7" s="592"/>
      <c r="I7" s="592"/>
      <c r="J7" s="592"/>
      <c r="K7" s="592"/>
      <c r="L7" s="592"/>
      <c r="M7" s="592"/>
      <c r="N7" s="592"/>
      <c r="O7" s="592"/>
      <c r="P7" s="592"/>
      <c r="Q7" s="592"/>
      <c r="R7" s="596"/>
      <c r="S7" s="596"/>
      <c r="T7" s="596"/>
      <c r="U7" s="596"/>
      <c r="V7" s="597"/>
      <c r="W7" s="583"/>
      <c r="X7" s="394"/>
      <c r="Y7" s="394"/>
      <c r="Z7" s="394"/>
      <c r="AA7" s="394"/>
      <c r="AB7" s="591"/>
      <c r="AC7" s="603"/>
      <c r="AD7" s="395"/>
      <c r="AE7" s="395"/>
      <c r="AF7" s="395"/>
      <c r="AG7" s="395"/>
      <c r="AH7" s="395"/>
      <c r="AI7" s="395"/>
      <c r="AJ7" s="395"/>
      <c r="AK7" s="395"/>
      <c r="AL7" s="604"/>
      <c r="AM7" s="501" t="s">
        <v>103</v>
      </c>
      <c r="AN7" s="406"/>
      <c r="AO7" s="406"/>
      <c r="AP7" s="406"/>
      <c r="AQ7" s="406"/>
      <c r="AR7" s="406"/>
      <c r="AS7" s="406"/>
      <c r="AT7" s="407"/>
      <c r="AU7" s="489" t="s">
        <v>104</v>
      </c>
      <c r="AV7" s="490"/>
      <c r="AW7" s="490"/>
      <c r="AX7" s="490"/>
      <c r="AY7" s="412" t="s">
        <v>105</v>
      </c>
      <c r="AZ7" s="413"/>
      <c r="BA7" s="413"/>
      <c r="BB7" s="413"/>
      <c r="BC7" s="413"/>
      <c r="BD7" s="413"/>
      <c r="BE7" s="413"/>
      <c r="BF7" s="413"/>
      <c r="BG7" s="413"/>
      <c r="BH7" s="413"/>
      <c r="BI7" s="413"/>
      <c r="BJ7" s="413"/>
      <c r="BK7" s="413"/>
      <c r="BL7" s="413"/>
      <c r="BM7" s="414"/>
      <c r="BN7" s="432">
        <v>15659</v>
      </c>
      <c r="BO7" s="433"/>
      <c r="BP7" s="433"/>
      <c r="BQ7" s="433"/>
      <c r="BR7" s="433"/>
      <c r="BS7" s="433"/>
      <c r="BT7" s="433"/>
      <c r="BU7" s="434"/>
      <c r="BV7" s="432">
        <v>1761</v>
      </c>
      <c r="BW7" s="433"/>
      <c r="BX7" s="433"/>
      <c r="BY7" s="433"/>
      <c r="BZ7" s="433"/>
      <c r="CA7" s="433"/>
      <c r="CB7" s="433"/>
      <c r="CC7" s="434"/>
      <c r="CD7" s="441" t="s">
        <v>106</v>
      </c>
      <c r="CE7" s="442"/>
      <c r="CF7" s="442"/>
      <c r="CG7" s="442"/>
      <c r="CH7" s="442"/>
      <c r="CI7" s="442"/>
      <c r="CJ7" s="442"/>
      <c r="CK7" s="442"/>
      <c r="CL7" s="442"/>
      <c r="CM7" s="442"/>
      <c r="CN7" s="442"/>
      <c r="CO7" s="442"/>
      <c r="CP7" s="442"/>
      <c r="CQ7" s="442"/>
      <c r="CR7" s="442"/>
      <c r="CS7" s="443"/>
      <c r="CT7" s="432">
        <v>6953021</v>
      </c>
      <c r="CU7" s="433"/>
      <c r="CV7" s="433"/>
      <c r="CW7" s="433"/>
      <c r="CX7" s="433"/>
      <c r="CY7" s="433"/>
      <c r="CZ7" s="433"/>
      <c r="DA7" s="434"/>
      <c r="DB7" s="432">
        <v>6660749</v>
      </c>
      <c r="DC7" s="433"/>
      <c r="DD7" s="433"/>
      <c r="DE7" s="433"/>
      <c r="DF7" s="433"/>
      <c r="DG7" s="433"/>
      <c r="DH7" s="433"/>
      <c r="DI7" s="434"/>
      <c r="DJ7" s="186"/>
      <c r="DK7" s="186"/>
      <c r="DL7" s="186"/>
      <c r="DM7" s="186"/>
      <c r="DN7" s="186"/>
      <c r="DO7" s="186"/>
    </row>
    <row r="8" spans="1:119" ht="18.75" customHeight="1" thickBot="1" x14ac:dyDescent="0.2">
      <c r="A8" s="187"/>
      <c r="B8" s="593"/>
      <c r="C8" s="524"/>
      <c r="D8" s="524"/>
      <c r="E8" s="594"/>
      <c r="F8" s="594"/>
      <c r="G8" s="594"/>
      <c r="H8" s="594"/>
      <c r="I8" s="594"/>
      <c r="J8" s="594"/>
      <c r="K8" s="594"/>
      <c r="L8" s="594"/>
      <c r="M8" s="594"/>
      <c r="N8" s="594"/>
      <c r="O8" s="594"/>
      <c r="P8" s="594"/>
      <c r="Q8" s="594"/>
      <c r="R8" s="598"/>
      <c r="S8" s="598"/>
      <c r="T8" s="598"/>
      <c r="U8" s="598"/>
      <c r="V8" s="599"/>
      <c r="W8" s="513"/>
      <c r="X8" s="514"/>
      <c r="Y8" s="514"/>
      <c r="Z8" s="514"/>
      <c r="AA8" s="514"/>
      <c r="AB8" s="524"/>
      <c r="AC8" s="605"/>
      <c r="AD8" s="606"/>
      <c r="AE8" s="606"/>
      <c r="AF8" s="606"/>
      <c r="AG8" s="606"/>
      <c r="AH8" s="606"/>
      <c r="AI8" s="606"/>
      <c r="AJ8" s="606"/>
      <c r="AK8" s="606"/>
      <c r="AL8" s="607"/>
      <c r="AM8" s="501" t="s">
        <v>107</v>
      </c>
      <c r="AN8" s="406"/>
      <c r="AO8" s="406"/>
      <c r="AP8" s="406"/>
      <c r="AQ8" s="406"/>
      <c r="AR8" s="406"/>
      <c r="AS8" s="406"/>
      <c r="AT8" s="407"/>
      <c r="AU8" s="489" t="s">
        <v>93</v>
      </c>
      <c r="AV8" s="490"/>
      <c r="AW8" s="490"/>
      <c r="AX8" s="490"/>
      <c r="AY8" s="412" t="s">
        <v>108</v>
      </c>
      <c r="AZ8" s="413"/>
      <c r="BA8" s="413"/>
      <c r="BB8" s="413"/>
      <c r="BC8" s="413"/>
      <c r="BD8" s="413"/>
      <c r="BE8" s="413"/>
      <c r="BF8" s="413"/>
      <c r="BG8" s="413"/>
      <c r="BH8" s="413"/>
      <c r="BI8" s="413"/>
      <c r="BJ8" s="413"/>
      <c r="BK8" s="413"/>
      <c r="BL8" s="413"/>
      <c r="BM8" s="414"/>
      <c r="BN8" s="432">
        <v>725165</v>
      </c>
      <c r="BO8" s="433"/>
      <c r="BP8" s="433"/>
      <c r="BQ8" s="433"/>
      <c r="BR8" s="433"/>
      <c r="BS8" s="433"/>
      <c r="BT8" s="433"/>
      <c r="BU8" s="434"/>
      <c r="BV8" s="432">
        <v>395259</v>
      </c>
      <c r="BW8" s="433"/>
      <c r="BX8" s="433"/>
      <c r="BY8" s="433"/>
      <c r="BZ8" s="433"/>
      <c r="CA8" s="433"/>
      <c r="CB8" s="433"/>
      <c r="CC8" s="434"/>
      <c r="CD8" s="441" t="s">
        <v>109</v>
      </c>
      <c r="CE8" s="442"/>
      <c r="CF8" s="442"/>
      <c r="CG8" s="442"/>
      <c r="CH8" s="442"/>
      <c r="CI8" s="442"/>
      <c r="CJ8" s="442"/>
      <c r="CK8" s="442"/>
      <c r="CL8" s="442"/>
      <c r="CM8" s="442"/>
      <c r="CN8" s="442"/>
      <c r="CO8" s="442"/>
      <c r="CP8" s="442"/>
      <c r="CQ8" s="442"/>
      <c r="CR8" s="442"/>
      <c r="CS8" s="443"/>
      <c r="CT8" s="545">
        <v>0.63</v>
      </c>
      <c r="CU8" s="546"/>
      <c r="CV8" s="546"/>
      <c r="CW8" s="546"/>
      <c r="CX8" s="546"/>
      <c r="CY8" s="546"/>
      <c r="CZ8" s="546"/>
      <c r="DA8" s="547"/>
      <c r="DB8" s="545">
        <v>0.63</v>
      </c>
      <c r="DC8" s="546"/>
      <c r="DD8" s="546"/>
      <c r="DE8" s="546"/>
      <c r="DF8" s="546"/>
      <c r="DG8" s="546"/>
      <c r="DH8" s="546"/>
      <c r="DI8" s="547"/>
      <c r="DJ8" s="186"/>
      <c r="DK8" s="186"/>
      <c r="DL8" s="186"/>
      <c r="DM8" s="186"/>
      <c r="DN8" s="186"/>
      <c r="DO8" s="186"/>
    </row>
    <row r="9" spans="1:119" ht="18.75" customHeight="1" thickBot="1" x14ac:dyDescent="0.2">
      <c r="A9" s="187"/>
      <c r="B9" s="574" t="s">
        <v>110</v>
      </c>
      <c r="C9" s="575"/>
      <c r="D9" s="575"/>
      <c r="E9" s="575"/>
      <c r="F9" s="575"/>
      <c r="G9" s="575"/>
      <c r="H9" s="575"/>
      <c r="I9" s="575"/>
      <c r="J9" s="575"/>
      <c r="K9" s="495"/>
      <c r="L9" s="576" t="s">
        <v>111</v>
      </c>
      <c r="M9" s="577"/>
      <c r="N9" s="577"/>
      <c r="O9" s="577"/>
      <c r="P9" s="577"/>
      <c r="Q9" s="578"/>
      <c r="R9" s="579">
        <v>26882</v>
      </c>
      <c r="S9" s="580"/>
      <c r="T9" s="580"/>
      <c r="U9" s="580"/>
      <c r="V9" s="581"/>
      <c r="W9" s="511" t="s">
        <v>112</v>
      </c>
      <c r="X9" s="512"/>
      <c r="Y9" s="512"/>
      <c r="Z9" s="512"/>
      <c r="AA9" s="512"/>
      <c r="AB9" s="512"/>
      <c r="AC9" s="512"/>
      <c r="AD9" s="512"/>
      <c r="AE9" s="512"/>
      <c r="AF9" s="512"/>
      <c r="AG9" s="512"/>
      <c r="AH9" s="512"/>
      <c r="AI9" s="512"/>
      <c r="AJ9" s="512"/>
      <c r="AK9" s="512"/>
      <c r="AL9" s="582"/>
      <c r="AM9" s="501" t="s">
        <v>113</v>
      </c>
      <c r="AN9" s="406"/>
      <c r="AO9" s="406"/>
      <c r="AP9" s="406"/>
      <c r="AQ9" s="406"/>
      <c r="AR9" s="406"/>
      <c r="AS9" s="406"/>
      <c r="AT9" s="407"/>
      <c r="AU9" s="489" t="s">
        <v>114</v>
      </c>
      <c r="AV9" s="490"/>
      <c r="AW9" s="490"/>
      <c r="AX9" s="490"/>
      <c r="AY9" s="412" t="s">
        <v>115</v>
      </c>
      <c r="AZ9" s="413"/>
      <c r="BA9" s="413"/>
      <c r="BB9" s="413"/>
      <c r="BC9" s="413"/>
      <c r="BD9" s="413"/>
      <c r="BE9" s="413"/>
      <c r="BF9" s="413"/>
      <c r="BG9" s="413"/>
      <c r="BH9" s="413"/>
      <c r="BI9" s="413"/>
      <c r="BJ9" s="413"/>
      <c r="BK9" s="413"/>
      <c r="BL9" s="413"/>
      <c r="BM9" s="414"/>
      <c r="BN9" s="432">
        <v>329906</v>
      </c>
      <c r="BO9" s="433"/>
      <c r="BP9" s="433"/>
      <c r="BQ9" s="433"/>
      <c r="BR9" s="433"/>
      <c r="BS9" s="433"/>
      <c r="BT9" s="433"/>
      <c r="BU9" s="434"/>
      <c r="BV9" s="432">
        <v>70677</v>
      </c>
      <c r="BW9" s="433"/>
      <c r="BX9" s="433"/>
      <c r="BY9" s="433"/>
      <c r="BZ9" s="433"/>
      <c r="CA9" s="433"/>
      <c r="CB9" s="433"/>
      <c r="CC9" s="434"/>
      <c r="CD9" s="441" t="s">
        <v>116</v>
      </c>
      <c r="CE9" s="442"/>
      <c r="CF9" s="442"/>
      <c r="CG9" s="442"/>
      <c r="CH9" s="442"/>
      <c r="CI9" s="442"/>
      <c r="CJ9" s="442"/>
      <c r="CK9" s="442"/>
      <c r="CL9" s="442"/>
      <c r="CM9" s="442"/>
      <c r="CN9" s="442"/>
      <c r="CO9" s="442"/>
      <c r="CP9" s="442"/>
      <c r="CQ9" s="442"/>
      <c r="CR9" s="442"/>
      <c r="CS9" s="443"/>
      <c r="CT9" s="402">
        <v>10.4</v>
      </c>
      <c r="CU9" s="403"/>
      <c r="CV9" s="403"/>
      <c r="CW9" s="403"/>
      <c r="CX9" s="403"/>
      <c r="CY9" s="403"/>
      <c r="CZ9" s="403"/>
      <c r="DA9" s="404"/>
      <c r="DB9" s="402">
        <v>10.7</v>
      </c>
      <c r="DC9" s="403"/>
      <c r="DD9" s="403"/>
      <c r="DE9" s="403"/>
      <c r="DF9" s="403"/>
      <c r="DG9" s="403"/>
      <c r="DH9" s="403"/>
      <c r="DI9" s="404"/>
      <c r="DJ9" s="186"/>
      <c r="DK9" s="186"/>
      <c r="DL9" s="186"/>
      <c r="DM9" s="186"/>
      <c r="DN9" s="186"/>
      <c r="DO9" s="186"/>
    </row>
    <row r="10" spans="1:119" ht="18.75" customHeight="1" thickBot="1" x14ac:dyDescent="0.2">
      <c r="A10" s="187"/>
      <c r="B10" s="574"/>
      <c r="C10" s="575"/>
      <c r="D10" s="575"/>
      <c r="E10" s="575"/>
      <c r="F10" s="575"/>
      <c r="G10" s="575"/>
      <c r="H10" s="575"/>
      <c r="I10" s="575"/>
      <c r="J10" s="575"/>
      <c r="K10" s="495"/>
      <c r="L10" s="405" t="s">
        <v>117</v>
      </c>
      <c r="M10" s="406"/>
      <c r="N10" s="406"/>
      <c r="O10" s="406"/>
      <c r="P10" s="406"/>
      <c r="Q10" s="407"/>
      <c r="R10" s="408">
        <v>29029</v>
      </c>
      <c r="S10" s="409"/>
      <c r="T10" s="409"/>
      <c r="U10" s="409"/>
      <c r="V10" s="411"/>
      <c r="W10" s="583"/>
      <c r="X10" s="394"/>
      <c r="Y10" s="394"/>
      <c r="Z10" s="394"/>
      <c r="AA10" s="394"/>
      <c r="AB10" s="394"/>
      <c r="AC10" s="394"/>
      <c r="AD10" s="394"/>
      <c r="AE10" s="394"/>
      <c r="AF10" s="394"/>
      <c r="AG10" s="394"/>
      <c r="AH10" s="394"/>
      <c r="AI10" s="394"/>
      <c r="AJ10" s="394"/>
      <c r="AK10" s="394"/>
      <c r="AL10" s="584"/>
      <c r="AM10" s="501" t="s">
        <v>118</v>
      </c>
      <c r="AN10" s="406"/>
      <c r="AO10" s="406"/>
      <c r="AP10" s="406"/>
      <c r="AQ10" s="406"/>
      <c r="AR10" s="406"/>
      <c r="AS10" s="406"/>
      <c r="AT10" s="407"/>
      <c r="AU10" s="489" t="s">
        <v>93</v>
      </c>
      <c r="AV10" s="490"/>
      <c r="AW10" s="490"/>
      <c r="AX10" s="490"/>
      <c r="AY10" s="412" t="s">
        <v>119</v>
      </c>
      <c r="AZ10" s="413"/>
      <c r="BA10" s="413"/>
      <c r="BB10" s="413"/>
      <c r="BC10" s="413"/>
      <c r="BD10" s="413"/>
      <c r="BE10" s="413"/>
      <c r="BF10" s="413"/>
      <c r="BG10" s="413"/>
      <c r="BH10" s="413"/>
      <c r="BI10" s="413"/>
      <c r="BJ10" s="413"/>
      <c r="BK10" s="413"/>
      <c r="BL10" s="413"/>
      <c r="BM10" s="414"/>
      <c r="BN10" s="432">
        <v>309</v>
      </c>
      <c r="BO10" s="433"/>
      <c r="BP10" s="433"/>
      <c r="BQ10" s="433"/>
      <c r="BR10" s="433"/>
      <c r="BS10" s="433"/>
      <c r="BT10" s="433"/>
      <c r="BU10" s="434"/>
      <c r="BV10" s="432">
        <v>64</v>
      </c>
      <c r="BW10" s="433"/>
      <c r="BX10" s="433"/>
      <c r="BY10" s="433"/>
      <c r="BZ10" s="433"/>
      <c r="CA10" s="433"/>
      <c r="CB10" s="433"/>
      <c r="CC10" s="434"/>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4"/>
      <c r="C11" s="575"/>
      <c r="D11" s="575"/>
      <c r="E11" s="575"/>
      <c r="F11" s="575"/>
      <c r="G11" s="575"/>
      <c r="H11" s="575"/>
      <c r="I11" s="575"/>
      <c r="J11" s="575"/>
      <c r="K11" s="495"/>
      <c r="L11" s="478" t="s">
        <v>121</v>
      </c>
      <c r="M11" s="479"/>
      <c r="N11" s="479"/>
      <c r="O11" s="479"/>
      <c r="P11" s="479"/>
      <c r="Q11" s="480"/>
      <c r="R11" s="571" t="s">
        <v>122</v>
      </c>
      <c r="S11" s="572"/>
      <c r="T11" s="572"/>
      <c r="U11" s="572"/>
      <c r="V11" s="573"/>
      <c r="W11" s="583"/>
      <c r="X11" s="394"/>
      <c r="Y11" s="394"/>
      <c r="Z11" s="394"/>
      <c r="AA11" s="394"/>
      <c r="AB11" s="394"/>
      <c r="AC11" s="394"/>
      <c r="AD11" s="394"/>
      <c r="AE11" s="394"/>
      <c r="AF11" s="394"/>
      <c r="AG11" s="394"/>
      <c r="AH11" s="394"/>
      <c r="AI11" s="394"/>
      <c r="AJ11" s="394"/>
      <c r="AK11" s="394"/>
      <c r="AL11" s="584"/>
      <c r="AM11" s="501" t="s">
        <v>123</v>
      </c>
      <c r="AN11" s="406"/>
      <c r="AO11" s="406"/>
      <c r="AP11" s="406"/>
      <c r="AQ11" s="406"/>
      <c r="AR11" s="406"/>
      <c r="AS11" s="406"/>
      <c r="AT11" s="407"/>
      <c r="AU11" s="489" t="s">
        <v>93</v>
      </c>
      <c r="AV11" s="490"/>
      <c r="AW11" s="490"/>
      <c r="AX11" s="490"/>
      <c r="AY11" s="412" t="s">
        <v>124</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125</v>
      </c>
      <c r="CE11" s="442"/>
      <c r="CF11" s="442"/>
      <c r="CG11" s="442"/>
      <c r="CH11" s="442"/>
      <c r="CI11" s="442"/>
      <c r="CJ11" s="442"/>
      <c r="CK11" s="442"/>
      <c r="CL11" s="442"/>
      <c r="CM11" s="442"/>
      <c r="CN11" s="442"/>
      <c r="CO11" s="442"/>
      <c r="CP11" s="442"/>
      <c r="CQ11" s="442"/>
      <c r="CR11" s="442"/>
      <c r="CS11" s="443"/>
      <c r="CT11" s="545" t="s">
        <v>126</v>
      </c>
      <c r="CU11" s="546"/>
      <c r="CV11" s="546"/>
      <c r="CW11" s="546"/>
      <c r="CX11" s="546"/>
      <c r="CY11" s="546"/>
      <c r="CZ11" s="546"/>
      <c r="DA11" s="547"/>
      <c r="DB11" s="545" t="s">
        <v>126</v>
      </c>
      <c r="DC11" s="546"/>
      <c r="DD11" s="546"/>
      <c r="DE11" s="546"/>
      <c r="DF11" s="546"/>
      <c r="DG11" s="546"/>
      <c r="DH11" s="546"/>
      <c r="DI11" s="547"/>
      <c r="DJ11" s="186"/>
      <c r="DK11" s="186"/>
      <c r="DL11" s="186"/>
      <c r="DM11" s="186"/>
      <c r="DN11" s="186"/>
      <c r="DO11" s="186"/>
    </row>
    <row r="12" spans="1:119" ht="18.75" customHeight="1" x14ac:dyDescent="0.15">
      <c r="A12" s="187"/>
      <c r="B12" s="548" t="s">
        <v>127</v>
      </c>
      <c r="C12" s="549"/>
      <c r="D12" s="549"/>
      <c r="E12" s="549"/>
      <c r="F12" s="549"/>
      <c r="G12" s="549"/>
      <c r="H12" s="549"/>
      <c r="I12" s="549"/>
      <c r="J12" s="549"/>
      <c r="K12" s="550"/>
      <c r="L12" s="557" t="s">
        <v>128</v>
      </c>
      <c r="M12" s="558"/>
      <c r="N12" s="558"/>
      <c r="O12" s="558"/>
      <c r="P12" s="558"/>
      <c r="Q12" s="559"/>
      <c r="R12" s="560">
        <v>28021</v>
      </c>
      <c r="S12" s="561"/>
      <c r="T12" s="561"/>
      <c r="U12" s="561"/>
      <c r="V12" s="562"/>
      <c r="W12" s="563" t="s">
        <v>1</v>
      </c>
      <c r="X12" s="490"/>
      <c r="Y12" s="490"/>
      <c r="Z12" s="490"/>
      <c r="AA12" s="490"/>
      <c r="AB12" s="564"/>
      <c r="AC12" s="565" t="s">
        <v>129</v>
      </c>
      <c r="AD12" s="566"/>
      <c r="AE12" s="566"/>
      <c r="AF12" s="566"/>
      <c r="AG12" s="567"/>
      <c r="AH12" s="565" t="s">
        <v>130</v>
      </c>
      <c r="AI12" s="566"/>
      <c r="AJ12" s="566"/>
      <c r="AK12" s="566"/>
      <c r="AL12" s="568"/>
      <c r="AM12" s="501" t="s">
        <v>131</v>
      </c>
      <c r="AN12" s="406"/>
      <c r="AO12" s="406"/>
      <c r="AP12" s="406"/>
      <c r="AQ12" s="406"/>
      <c r="AR12" s="406"/>
      <c r="AS12" s="406"/>
      <c r="AT12" s="407"/>
      <c r="AU12" s="489" t="s">
        <v>132</v>
      </c>
      <c r="AV12" s="490"/>
      <c r="AW12" s="490"/>
      <c r="AX12" s="490"/>
      <c r="AY12" s="412" t="s">
        <v>133</v>
      </c>
      <c r="AZ12" s="413"/>
      <c r="BA12" s="413"/>
      <c r="BB12" s="413"/>
      <c r="BC12" s="413"/>
      <c r="BD12" s="413"/>
      <c r="BE12" s="413"/>
      <c r="BF12" s="413"/>
      <c r="BG12" s="413"/>
      <c r="BH12" s="413"/>
      <c r="BI12" s="413"/>
      <c r="BJ12" s="413"/>
      <c r="BK12" s="413"/>
      <c r="BL12" s="413"/>
      <c r="BM12" s="414"/>
      <c r="BN12" s="432">
        <v>0</v>
      </c>
      <c r="BO12" s="433"/>
      <c r="BP12" s="433"/>
      <c r="BQ12" s="433"/>
      <c r="BR12" s="433"/>
      <c r="BS12" s="433"/>
      <c r="BT12" s="433"/>
      <c r="BU12" s="434"/>
      <c r="BV12" s="432">
        <v>0</v>
      </c>
      <c r="BW12" s="433"/>
      <c r="BX12" s="433"/>
      <c r="BY12" s="433"/>
      <c r="BZ12" s="433"/>
      <c r="CA12" s="433"/>
      <c r="CB12" s="433"/>
      <c r="CC12" s="434"/>
      <c r="CD12" s="441" t="s">
        <v>134</v>
      </c>
      <c r="CE12" s="442"/>
      <c r="CF12" s="442"/>
      <c r="CG12" s="442"/>
      <c r="CH12" s="442"/>
      <c r="CI12" s="442"/>
      <c r="CJ12" s="442"/>
      <c r="CK12" s="442"/>
      <c r="CL12" s="442"/>
      <c r="CM12" s="442"/>
      <c r="CN12" s="442"/>
      <c r="CO12" s="442"/>
      <c r="CP12" s="442"/>
      <c r="CQ12" s="442"/>
      <c r="CR12" s="442"/>
      <c r="CS12" s="443"/>
      <c r="CT12" s="545" t="s">
        <v>135</v>
      </c>
      <c r="CU12" s="546"/>
      <c r="CV12" s="546"/>
      <c r="CW12" s="546"/>
      <c r="CX12" s="546"/>
      <c r="CY12" s="546"/>
      <c r="CZ12" s="546"/>
      <c r="DA12" s="547"/>
      <c r="DB12" s="545" t="s">
        <v>135</v>
      </c>
      <c r="DC12" s="546"/>
      <c r="DD12" s="546"/>
      <c r="DE12" s="546"/>
      <c r="DF12" s="546"/>
      <c r="DG12" s="546"/>
      <c r="DH12" s="546"/>
      <c r="DI12" s="547"/>
      <c r="DJ12" s="186"/>
      <c r="DK12" s="186"/>
      <c r="DL12" s="186"/>
      <c r="DM12" s="186"/>
      <c r="DN12" s="186"/>
      <c r="DO12" s="186"/>
    </row>
    <row r="13" spans="1:119" ht="18.75" customHeight="1" x14ac:dyDescent="0.15">
      <c r="A13" s="187"/>
      <c r="B13" s="551"/>
      <c r="C13" s="552"/>
      <c r="D13" s="552"/>
      <c r="E13" s="552"/>
      <c r="F13" s="552"/>
      <c r="G13" s="552"/>
      <c r="H13" s="552"/>
      <c r="I13" s="552"/>
      <c r="J13" s="552"/>
      <c r="K13" s="553"/>
      <c r="L13" s="197"/>
      <c r="M13" s="532" t="s">
        <v>136</v>
      </c>
      <c r="N13" s="533"/>
      <c r="O13" s="533"/>
      <c r="P13" s="533"/>
      <c r="Q13" s="534"/>
      <c r="R13" s="535">
        <v>27373</v>
      </c>
      <c r="S13" s="536"/>
      <c r="T13" s="536"/>
      <c r="U13" s="536"/>
      <c r="V13" s="537"/>
      <c r="W13" s="523" t="s">
        <v>137</v>
      </c>
      <c r="X13" s="445"/>
      <c r="Y13" s="445"/>
      <c r="Z13" s="445"/>
      <c r="AA13" s="445"/>
      <c r="AB13" s="446"/>
      <c r="AC13" s="408">
        <v>499</v>
      </c>
      <c r="AD13" s="409"/>
      <c r="AE13" s="409"/>
      <c r="AF13" s="409"/>
      <c r="AG13" s="410"/>
      <c r="AH13" s="408">
        <v>549</v>
      </c>
      <c r="AI13" s="409"/>
      <c r="AJ13" s="409"/>
      <c r="AK13" s="409"/>
      <c r="AL13" s="411"/>
      <c r="AM13" s="501" t="s">
        <v>138</v>
      </c>
      <c r="AN13" s="406"/>
      <c r="AO13" s="406"/>
      <c r="AP13" s="406"/>
      <c r="AQ13" s="406"/>
      <c r="AR13" s="406"/>
      <c r="AS13" s="406"/>
      <c r="AT13" s="407"/>
      <c r="AU13" s="489" t="s">
        <v>139</v>
      </c>
      <c r="AV13" s="490"/>
      <c r="AW13" s="490"/>
      <c r="AX13" s="490"/>
      <c r="AY13" s="412" t="s">
        <v>140</v>
      </c>
      <c r="AZ13" s="413"/>
      <c r="BA13" s="413"/>
      <c r="BB13" s="413"/>
      <c r="BC13" s="413"/>
      <c r="BD13" s="413"/>
      <c r="BE13" s="413"/>
      <c r="BF13" s="413"/>
      <c r="BG13" s="413"/>
      <c r="BH13" s="413"/>
      <c r="BI13" s="413"/>
      <c r="BJ13" s="413"/>
      <c r="BK13" s="413"/>
      <c r="BL13" s="413"/>
      <c r="BM13" s="414"/>
      <c r="BN13" s="432">
        <v>330215</v>
      </c>
      <c r="BO13" s="433"/>
      <c r="BP13" s="433"/>
      <c r="BQ13" s="433"/>
      <c r="BR13" s="433"/>
      <c r="BS13" s="433"/>
      <c r="BT13" s="433"/>
      <c r="BU13" s="434"/>
      <c r="BV13" s="432">
        <v>70741</v>
      </c>
      <c r="BW13" s="433"/>
      <c r="BX13" s="433"/>
      <c r="BY13" s="433"/>
      <c r="BZ13" s="433"/>
      <c r="CA13" s="433"/>
      <c r="CB13" s="433"/>
      <c r="CC13" s="434"/>
      <c r="CD13" s="441" t="s">
        <v>141</v>
      </c>
      <c r="CE13" s="442"/>
      <c r="CF13" s="442"/>
      <c r="CG13" s="442"/>
      <c r="CH13" s="442"/>
      <c r="CI13" s="442"/>
      <c r="CJ13" s="442"/>
      <c r="CK13" s="442"/>
      <c r="CL13" s="442"/>
      <c r="CM13" s="442"/>
      <c r="CN13" s="442"/>
      <c r="CO13" s="442"/>
      <c r="CP13" s="442"/>
      <c r="CQ13" s="442"/>
      <c r="CR13" s="442"/>
      <c r="CS13" s="443"/>
      <c r="CT13" s="402">
        <v>7.4</v>
      </c>
      <c r="CU13" s="403"/>
      <c r="CV13" s="403"/>
      <c r="CW13" s="403"/>
      <c r="CX13" s="403"/>
      <c r="CY13" s="403"/>
      <c r="CZ13" s="403"/>
      <c r="DA13" s="404"/>
      <c r="DB13" s="402">
        <v>7.5</v>
      </c>
      <c r="DC13" s="403"/>
      <c r="DD13" s="403"/>
      <c r="DE13" s="403"/>
      <c r="DF13" s="403"/>
      <c r="DG13" s="403"/>
      <c r="DH13" s="403"/>
      <c r="DI13" s="404"/>
      <c r="DJ13" s="186"/>
      <c r="DK13" s="186"/>
      <c r="DL13" s="186"/>
      <c r="DM13" s="186"/>
      <c r="DN13" s="186"/>
      <c r="DO13" s="186"/>
    </row>
    <row r="14" spans="1:119" ht="18.75" customHeight="1" thickBot="1" x14ac:dyDescent="0.2">
      <c r="A14" s="187"/>
      <c r="B14" s="551"/>
      <c r="C14" s="552"/>
      <c r="D14" s="552"/>
      <c r="E14" s="552"/>
      <c r="F14" s="552"/>
      <c r="G14" s="552"/>
      <c r="H14" s="552"/>
      <c r="I14" s="552"/>
      <c r="J14" s="552"/>
      <c r="K14" s="553"/>
      <c r="L14" s="525" t="s">
        <v>142</v>
      </c>
      <c r="M14" s="569"/>
      <c r="N14" s="569"/>
      <c r="O14" s="569"/>
      <c r="P14" s="569"/>
      <c r="Q14" s="570"/>
      <c r="R14" s="535">
        <v>28587</v>
      </c>
      <c r="S14" s="536"/>
      <c r="T14" s="536"/>
      <c r="U14" s="536"/>
      <c r="V14" s="537"/>
      <c r="W14" s="538"/>
      <c r="X14" s="448"/>
      <c r="Y14" s="448"/>
      <c r="Z14" s="448"/>
      <c r="AA14" s="448"/>
      <c r="AB14" s="449"/>
      <c r="AC14" s="528">
        <v>3.5</v>
      </c>
      <c r="AD14" s="529"/>
      <c r="AE14" s="529"/>
      <c r="AF14" s="529"/>
      <c r="AG14" s="530"/>
      <c r="AH14" s="528">
        <v>3.6</v>
      </c>
      <c r="AI14" s="529"/>
      <c r="AJ14" s="529"/>
      <c r="AK14" s="529"/>
      <c r="AL14" s="531"/>
      <c r="AM14" s="501"/>
      <c r="AN14" s="406"/>
      <c r="AO14" s="406"/>
      <c r="AP14" s="406"/>
      <c r="AQ14" s="406"/>
      <c r="AR14" s="406"/>
      <c r="AS14" s="406"/>
      <c r="AT14" s="407"/>
      <c r="AU14" s="489"/>
      <c r="AV14" s="490"/>
      <c r="AW14" s="490"/>
      <c r="AX14" s="490"/>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143</v>
      </c>
      <c r="CE14" s="439"/>
      <c r="CF14" s="439"/>
      <c r="CG14" s="439"/>
      <c r="CH14" s="439"/>
      <c r="CI14" s="439"/>
      <c r="CJ14" s="439"/>
      <c r="CK14" s="439"/>
      <c r="CL14" s="439"/>
      <c r="CM14" s="439"/>
      <c r="CN14" s="439"/>
      <c r="CO14" s="439"/>
      <c r="CP14" s="439"/>
      <c r="CQ14" s="439"/>
      <c r="CR14" s="439"/>
      <c r="CS14" s="440"/>
      <c r="CT14" s="539">
        <v>71.2</v>
      </c>
      <c r="CU14" s="540"/>
      <c r="CV14" s="540"/>
      <c r="CW14" s="540"/>
      <c r="CX14" s="540"/>
      <c r="CY14" s="540"/>
      <c r="CZ14" s="540"/>
      <c r="DA14" s="541"/>
      <c r="DB14" s="539">
        <v>89.2</v>
      </c>
      <c r="DC14" s="540"/>
      <c r="DD14" s="540"/>
      <c r="DE14" s="540"/>
      <c r="DF14" s="540"/>
      <c r="DG14" s="540"/>
      <c r="DH14" s="540"/>
      <c r="DI14" s="541"/>
      <c r="DJ14" s="186"/>
      <c r="DK14" s="186"/>
      <c r="DL14" s="186"/>
      <c r="DM14" s="186"/>
      <c r="DN14" s="186"/>
      <c r="DO14" s="186"/>
    </row>
    <row r="15" spans="1:119" ht="18.75" customHeight="1" x14ac:dyDescent="0.15">
      <c r="A15" s="187"/>
      <c r="B15" s="551"/>
      <c r="C15" s="552"/>
      <c r="D15" s="552"/>
      <c r="E15" s="552"/>
      <c r="F15" s="552"/>
      <c r="G15" s="552"/>
      <c r="H15" s="552"/>
      <c r="I15" s="552"/>
      <c r="J15" s="552"/>
      <c r="K15" s="553"/>
      <c r="L15" s="197"/>
      <c r="M15" s="532" t="s">
        <v>144</v>
      </c>
      <c r="N15" s="533"/>
      <c r="O15" s="533"/>
      <c r="P15" s="533"/>
      <c r="Q15" s="534"/>
      <c r="R15" s="535">
        <v>27987</v>
      </c>
      <c r="S15" s="536"/>
      <c r="T15" s="536"/>
      <c r="U15" s="536"/>
      <c r="V15" s="537"/>
      <c r="W15" s="523" t="s">
        <v>145</v>
      </c>
      <c r="X15" s="445"/>
      <c r="Y15" s="445"/>
      <c r="Z15" s="445"/>
      <c r="AA15" s="445"/>
      <c r="AB15" s="446"/>
      <c r="AC15" s="408">
        <v>5549</v>
      </c>
      <c r="AD15" s="409"/>
      <c r="AE15" s="409"/>
      <c r="AF15" s="409"/>
      <c r="AG15" s="410"/>
      <c r="AH15" s="408">
        <v>5951</v>
      </c>
      <c r="AI15" s="409"/>
      <c r="AJ15" s="409"/>
      <c r="AK15" s="409"/>
      <c r="AL15" s="411"/>
      <c r="AM15" s="501"/>
      <c r="AN15" s="406"/>
      <c r="AO15" s="406"/>
      <c r="AP15" s="406"/>
      <c r="AQ15" s="406"/>
      <c r="AR15" s="406"/>
      <c r="AS15" s="406"/>
      <c r="AT15" s="407"/>
      <c r="AU15" s="489"/>
      <c r="AV15" s="490"/>
      <c r="AW15" s="490"/>
      <c r="AX15" s="490"/>
      <c r="AY15" s="424" t="s">
        <v>146</v>
      </c>
      <c r="AZ15" s="425"/>
      <c r="BA15" s="425"/>
      <c r="BB15" s="425"/>
      <c r="BC15" s="425"/>
      <c r="BD15" s="425"/>
      <c r="BE15" s="425"/>
      <c r="BF15" s="425"/>
      <c r="BG15" s="425"/>
      <c r="BH15" s="425"/>
      <c r="BI15" s="425"/>
      <c r="BJ15" s="425"/>
      <c r="BK15" s="425"/>
      <c r="BL15" s="425"/>
      <c r="BM15" s="426"/>
      <c r="BN15" s="427">
        <v>3508989</v>
      </c>
      <c r="BO15" s="428"/>
      <c r="BP15" s="428"/>
      <c r="BQ15" s="428"/>
      <c r="BR15" s="428"/>
      <c r="BS15" s="428"/>
      <c r="BT15" s="428"/>
      <c r="BU15" s="429"/>
      <c r="BV15" s="427">
        <v>3384905</v>
      </c>
      <c r="BW15" s="428"/>
      <c r="BX15" s="428"/>
      <c r="BY15" s="428"/>
      <c r="BZ15" s="428"/>
      <c r="CA15" s="428"/>
      <c r="CB15" s="428"/>
      <c r="CC15" s="429"/>
      <c r="CD15" s="542" t="s">
        <v>147</v>
      </c>
      <c r="CE15" s="543"/>
      <c r="CF15" s="543"/>
      <c r="CG15" s="543"/>
      <c r="CH15" s="543"/>
      <c r="CI15" s="543"/>
      <c r="CJ15" s="543"/>
      <c r="CK15" s="543"/>
      <c r="CL15" s="543"/>
      <c r="CM15" s="543"/>
      <c r="CN15" s="543"/>
      <c r="CO15" s="543"/>
      <c r="CP15" s="543"/>
      <c r="CQ15" s="543"/>
      <c r="CR15" s="543"/>
      <c r="CS15" s="54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1"/>
      <c r="C16" s="552"/>
      <c r="D16" s="552"/>
      <c r="E16" s="552"/>
      <c r="F16" s="552"/>
      <c r="G16" s="552"/>
      <c r="H16" s="552"/>
      <c r="I16" s="552"/>
      <c r="J16" s="552"/>
      <c r="K16" s="553"/>
      <c r="L16" s="525" t="s">
        <v>148</v>
      </c>
      <c r="M16" s="526"/>
      <c r="N16" s="526"/>
      <c r="O16" s="526"/>
      <c r="P16" s="526"/>
      <c r="Q16" s="527"/>
      <c r="R16" s="520" t="s">
        <v>149</v>
      </c>
      <c r="S16" s="521"/>
      <c r="T16" s="521"/>
      <c r="U16" s="521"/>
      <c r="V16" s="522"/>
      <c r="W16" s="538"/>
      <c r="X16" s="448"/>
      <c r="Y16" s="448"/>
      <c r="Z16" s="448"/>
      <c r="AA16" s="448"/>
      <c r="AB16" s="449"/>
      <c r="AC16" s="528">
        <v>38.5</v>
      </c>
      <c r="AD16" s="529"/>
      <c r="AE16" s="529"/>
      <c r="AF16" s="529"/>
      <c r="AG16" s="530"/>
      <c r="AH16" s="528">
        <v>39.200000000000003</v>
      </c>
      <c r="AI16" s="529"/>
      <c r="AJ16" s="529"/>
      <c r="AK16" s="529"/>
      <c r="AL16" s="531"/>
      <c r="AM16" s="501"/>
      <c r="AN16" s="406"/>
      <c r="AO16" s="406"/>
      <c r="AP16" s="406"/>
      <c r="AQ16" s="406"/>
      <c r="AR16" s="406"/>
      <c r="AS16" s="406"/>
      <c r="AT16" s="407"/>
      <c r="AU16" s="489"/>
      <c r="AV16" s="490"/>
      <c r="AW16" s="490"/>
      <c r="AX16" s="490"/>
      <c r="AY16" s="412" t="s">
        <v>150</v>
      </c>
      <c r="AZ16" s="413"/>
      <c r="BA16" s="413"/>
      <c r="BB16" s="413"/>
      <c r="BC16" s="413"/>
      <c r="BD16" s="413"/>
      <c r="BE16" s="413"/>
      <c r="BF16" s="413"/>
      <c r="BG16" s="413"/>
      <c r="BH16" s="413"/>
      <c r="BI16" s="413"/>
      <c r="BJ16" s="413"/>
      <c r="BK16" s="413"/>
      <c r="BL16" s="413"/>
      <c r="BM16" s="414"/>
      <c r="BN16" s="432">
        <v>5677284</v>
      </c>
      <c r="BO16" s="433"/>
      <c r="BP16" s="433"/>
      <c r="BQ16" s="433"/>
      <c r="BR16" s="433"/>
      <c r="BS16" s="433"/>
      <c r="BT16" s="433"/>
      <c r="BU16" s="434"/>
      <c r="BV16" s="432">
        <v>5402492</v>
      </c>
      <c r="BW16" s="433"/>
      <c r="BX16" s="433"/>
      <c r="BY16" s="433"/>
      <c r="BZ16" s="433"/>
      <c r="CA16" s="433"/>
      <c r="CB16" s="433"/>
      <c r="CC16" s="434"/>
      <c r="CD16" s="201"/>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186"/>
      <c r="DK16" s="186"/>
      <c r="DL16" s="186"/>
      <c r="DM16" s="186"/>
      <c r="DN16" s="186"/>
      <c r="DO16" s="186"/>
    </row>
    <row r="17" spans="1:119" ht="18.75" customHeight="1" thickBot="1" x14ac:dyDescent="0.2">
      <c r="A17" s="187"/>
      <c r="B17" s="554"/>
      <c r="C17" s="555"/>
      <c r="D17" s="555"/>
      <c r="E17" s="555"/>
      <c r="F17" s="555"/>
      <c r="G17" s="555"/>
      <c r="H17" s="555"/>
      <c r="I17" s="555"/>
      <c r="J17" s="555"/>
      <c r="K17" s="556"/>
      <c r="L17" s="202"/>
      <c r="M17" s="517" t="s">
        <v>151</v>
      </c>
      <c r="N17" s="518"/>
      <c r="O17" s="518"/>
      <c r="P17" s="518"/>
      <c r="Q17" s="519"/>
      <c r="R17" s="520" t="s">
        <v>152</v>
      </c>
      <c r="S17" s="521"/>
      <c r="T17" s="521"/>
      <c r="U17" s="521"/>
      <c r="V17" s="522"/>
      <c r="W17" s="523" t="s">
        <v>153</v>
      </c>
      <c r="X17" s="445"/>
      <c r="Y17" s="445"/>
      <c r="Z17" s="445"/>
      <c r="AA17" s="445"/>
      <c r="AB17" s="446"/>
      <c r="AC17" s="408">
        <v>8377</v>
      </c>
      <c r="AD17" s="409"/>
      <c r="AE17" s="409"/>
      <c r="AF17" s="409"/>
      <c r="AG17" s="410"/>
      <c r="AH17" s="408">
        <v>8689</v>
      </c>
      <c r="AI17" s="409"/>
      <c r="AJ17" s="409"/>
      <c r="AK17" s="409"/>
      <c r="AL17" s="411"/>
      <c r="AM17" s="501"/>
      <c r="AN17" s="406"/>
      <c r="AO17" s="406"/>
      <c r="AP17" s="406"/>
      <c r="AQ17" s="406"/>
      <c r="AR17" s="406"/>
      <c r="AS17" s="406"/>
      <c r="AT17" s="407"/>
      <c r="AU17" s="489"/>
      <c r="AV17" s="490"/>
      <c r="AW17" s="490"/>
      <c r="AX17" s="490"/>
      <c r="AY17" s="412" t="s">
        <v>154</v>
      </c>
      <c r="AZ17" s="413"/>
      <c r="BA17" s="413"/>
      <c r="BB17" s="413"/>
      <c r="BC17" s="413"/>
      <c r="BD17" s="413"/>
      <c r="BE17" s="413"/>
      <c r="BF17" s="413"/>
      <c r="BG17" s="413"/>
      <c r="BH17" s="413"/>
      <c r="BI17" s="413"/>
      <c r="BJ17" s="413"/>
      <c r="BK17" s="413"/>
      <c r="BL17" s="413"/>
      <c r="BM17" s="414"/>
      <c r="BN17" s="432">
        <v>4412231</v>
      </c>
      <c r="BO17" s="433"/>
      <c r="BP17" s="433"/>
      <c r="BQ17" s="433"/>
      <c r="BR17" s="433"/>
      <c r="BS17" s="433"/>
      <c r="BT17" s="433"/>
      <c r="BU17" s="434"/>
      <c r="BV17" s="432">
        <v>4285395</v>
      </c>
      <c r="BW17" s="433"/>
      <c r="BX17" s="433"/>
      <c r="BY17" s="433"/>
      <c r="BZ17" s="433"/>
      <c r="CA17" s="433"/>
      <c r="CB17" s="433"/>
      <c r="CC17" s="434"/>
      <c r="CD17" s="201"/>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186"/>
      <c r="DK17" s="186"/>
      <c r="DL17" s="186"/>
      <c r="DM17" s="186"/>
      <c r="DN17" s="186"/>
      <c r="DO17" s="186"/>
    </row>
    <row r="18" spans="1:119" ht="18.75" customHeight="1" thickBot="1" x14ac:dyDescent="0.2">
      <c r="A18" s="187"/>
      <c r="B18" s="494" t="s">
        <v>155</v>
      </c>
      <c r="C18" s="495"/>
      <c r="D18" s="495"/>
      <c r="E18" s="496"/>
      <c r="F18" s="496"/>
      <c r="G18" s="496"/>
      <c r="H18" s="496"/>
      <c r="I18" s="496"/>
      <c r="J18" s="496"/>
      <c r="K18" s="496"/>
      <c r="L18" s="497">
        <v>72.290000000000006</v>
      </c>
      <c r="M18" s="497"/>
      <c r="N18" s="497"/>
      <c r="O18" s="497"/>
      <c r="P18" s="497"/>
      <c r="Q18" s="497"/>
      <c r="R18" s="498"/>
      <c r="S18" s="498"/>
      <c r="T18" s="498"/>
      <c r="U18" s="498"/>
      <c r="V18" s="499"/>
      <c r="W18" s="513"/>
      <c r="X18" s="514"/>
      <c r="Y18" s="514"/>
      <c r="Z18" s="514"/>
      <c r="AA18" s="514"/>
      <c r="AB18" s="524"/>
      <c r="AC18" s="396">
        <v>58.1</v>
      </c>
      <c r="AD18" s="397"/>
      <c r="AE18" s="397"/>
      <c r="AF18" s="397"/>
      <c r="AG18" s="500"/>
      <c r="AH18" s="396">
        <v>57.2</v>
      </c>
      <c r="AI18" s="397"/>
      <c r="AJ18" s="397"/>
      <c r="AK18" s="397"/>
      <c r="AL18" s="398"/>
      <c r="AM18" s="501"/>
      <c r="AN18" s="406"/>
      <c r="AO18" s="406"/>
      <c r="AP18" s="406"/>
      <c r="AQ18" s="406"/>
      <c r="AR18" s="406"/>
      <c r="AS18" s="406"/>
      <c r="AT18" s="407"/>
      <c r="AU18" s="489"/>
      <c r="AV18" s="490"/>
      <c r="AW18" s="490"/>
      <c r="AX18" s="490"/>
      <c r="AY18" s="412" t="s">
        <v>156</v>
      </c>
      <c r="AZ18" s="413"/>
      <c r="BA18" s="413"/>
      <c r="BB18" s="413"/>
      <c r="BC18" s="413"/>
      <c r="BD18" s="413"/>
      <c r="BE18" s="413"/>
      <c r="BF18" s="413"/>
      <c r="BG18" s="413"/>
      <c r="BH18" s="413"/>
      <c r="BI18" s="413"/>
      <c r="BJ18" s="413"/>
      <c r="BK18" s="413"/>
      <c r="BL18" s="413"/>
      <c r="BM18" s="414"/>
      <c r="BN18" s="432">
        <v>6010797</v>
      </c>
      <c r="BO18" s="433"/>
      <c r="BP18" s="433"/>
      <c r="BQ18" s="433"/>
      <c r="BR18" s="433"/>
      <c r="BS18" s="433"/>
      <c r="BT18" s="433"/>
      <c r="BU18" s="434"/>
      <c r="BV18" s="432">
        <v>5928276</v>
      </c>
      <c r="BW18" s="433"/>
      <c r="BX18" s="433"/>
      <c r="BY18" s="433"/>
      <c r="BZ18" s="433"/>
      <c r="CA18" s="433"/>
      <c r="CB18" s="433"/>
      <c r="CC18" s="434"/>
      <c r="CD18" s="201"/>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186"/>
      <c r="DK18" s="186"/>
      <c r="DL18" s="186"/>
      <c r="DM18" s="186"/>
      <c r="DN18" s="186"/>
      <c r="DO18" s="186"/>
    </row>
    <row r="19" spans="1:119" ht="18.75" customHeight="1" thickBot="1" x14ac:dyDescent="0.2">
      <c r="A19" s="187"/>
      <c r="B19" s="494" t="s">
        <v>157</v>
      </c>
      <c r="C19" s="495"/>
      <c r="D19" s="495"/>
      <c r="E19" s="496"/>
      <c r="F19" s="496"/>
      <c r="G19" s="496"/>
      <c r="H19" s="496"/>
      <c r="I19" s="496"/>
      <c r="J19" s="496"/>
      <c r="K19" s="496"/>
      <c r="L19" s="502">
        <v>372</v>
      </c>
      <c r="M19" s="502"/>
      <c r="N19" s="502"/>
      <c r="O19" s="502"/>
      <c r="P19" s="502"/>
      <c r="Q19" s="502"/>
      <c r="R19" s="503"/>
      <c r="S19" s="503"/>
      <c r="T19" s="503"/>
      <c r="U19" s="503"/>
      <c r="V19" s="504"/>
      <c r="W19" s="511"/>
      <c r="X19" s="512"/>
      <c r="Y19" s="512"/>
      <c r="Z19" s="512"/>
      <c r="AA19" s="512"/>
      <c r="AB19" s="512"/>
      <c r="AC19" s="515"/>
      <c r="AD19" s="515"/>
      <c r="AE19" s="515"/>
      <c r="AF19" s="515"/>
      <c r="AG19" s="515"/>
      <c r="AH19" s="515"/>
      <c r="AI19" s="515"/>
      <c r="AJ19" s="515"/>
      <c r="AK19" s="515"/>
      <c r="AL19" s="516"/>
      <c r="AM19" s="501"/>
      <c r="AN19" s="406"/>
      <c r="AO19" s="406"/>
      <c r="AP19" s="406"/>
      <c r="AQ19" s="406"/>
      <c r="AR19" s="406"/>
      <c r="AS19" s="406"/>
      <c r="AT19" s="407"/>
      <c r="AU19" s="489"/>
      <c r="AV19" s="490"/>
      <c r="AW19" s="490"/>
      <c r="AX19" s="490"/>
      <c r="AY19" s="412" t="s">
        <v>158</v>
      </c>
      <c r="AZ19" s="413"/>
      <c r="BA19" s="413"/>
      <c r="BB19" s="413"/>
      <c r="BC19" s="413"/>
      <c r="BD19" s="413"/>
      <c r="BE19" s="413"/>
      <c r="BF19" s="413"/>
      <c r="BG19" s="413"/>
      <c r="BH19" s="413"/>
      <c r="BI19" s="413"/>
      <c r="BJ19" s="413"/>
      <c r="BK19" s="413"/>
      <c r="BL19" s="413"/>
      <c r="BM19" s="414"/>
      <c r="BN19" s="432">
        <v>8167937</v>
      </c>
      <c r="BO19" s="433"/>
      <c r="BP19" s="433"/>
      <c r="BQ19" s="433"/>
      <c r="BR19" s="433"/>
      <c r="BS19" s="433"/>
      <c r="BT19" s="433"/>
      <c r="BU19" s="434"/>
      <c r="BV19" s="432">
        <v>7513405</v>
      </c>
      <c r="BW19" s="433"/>
      <c r="BX19" s="433"/>
      <c r="BY19" s="433"/>
      <c r="BZ19" s="433"/>
      <c r="CA19" s="433"/>
      <c r="CB19" s="433"/>
      <c r="CC19" s="434"/>
      <c r="CD19" s="201"/>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186"/>
      <c r="DK19" s="186"/>
      <c r="DL19" s="186"/>
      <c r="DM19" s="186"/>
      <c r="DN19" s="186"/>
      <c r="DO19" s="186"/>
    </row>
    <row r="20" spans="1:119" ht="18.75" customHeight="1" thickBot="1" x14ac:dyDescent="0.2">
      <c r="A20" s="187"/>
      <c r="B20" s="494" t="s">
        <v>159</v>
      </c>
      <c r="C20" s="495"/>
      <c r="D20" s="495"/>
      <c r="E20" s="496"/>
      <c r="F20" s="496"/>
      <c r="G20" s="496"/>
      <c r="H20" s="496"/>
      <c r="I20" s="496"/>
      <c r="J20" s="496"/>
      <c r="K20" s="496"/>
      <c r="L20" s="502">
        <v>9405</v>
      </c>
      <c r="M20" s="502"/>
      <c r="N20" s="502"/>
      <c r="O20" s="502"/>
      <c r="P20" s="502"/>
      <c r="Q20" s="502"/>
      <c r="R20" s="503"/>
      <c r="S20" s="503"/>
      <c r="T20" s="503"/>
      <c r="U20" s="503"/>
      <c r="V20" s="504"/>
      <c r="W20" s="513"/>
      <c r="X20" s="514"/>
      <c r="Y20" s="514"/>
      <c r="Z20" s="514"/>
      <c r="AA20" s="514"/>
      <c r="AB20" s="514"/>
      <c r="AC20" s="505"/>
      <c r="AD20" s="505"/>
      <c r="AE20" s="505"/>
      <c r="AF20" s="505"/>
      <c r="AG20" s="505"/>
      <c r="AH20" s="505"/>
      <c r="AI20" s="505"/>
      <c r="AJ20" s="505"/>
      <c r="AK20" s="505"/>
      <c r="AL20" s="506"/>
      <c r="AM20" s="507"/>
      <c r="AN20" s="479"/>
      <c r="AO20" s="479"/>
      <c r="AP20" s="479"/>
      <c r="AQ20" s="479"/>
      <c r="AR20" s="479"/>
      <c r="AS20" s="479"/>
      <c r="AT20" s="480"/>
      <c r="AU20" s="508"/>
      <c r="AV20" s="509"/>
      <c r="AW20" s="509"/>
      <c r="AX20" s="510"/>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201"/>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186"/>
      <c r="DK20" s="186"/>
      <c r="DL20" s="186"/>
      <c r="DM20" s="186"/>
      <c r="DN20" s="186"/>
      <c r="DO20" s="186"/>
    </row>
    <row r="21" spans="1:119" ht="18.75" customHeight="1" x14ac:dyDescent="0.15">
      <c r="A21" s="187"/>
      <c r="B21" s="491" t="s">
        <v>160</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201"/>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186"/>
      <c r="DK21" s="186"/>
      <c r="DL21" s="186"/>
      <c r="DM21" s="186"/>
      <c r="DN21" s="186"/>
      <c r="DO21" s="186"/>
    </row>
    <row r="22" spans="1:119" ht="18.75" customHeight="1" thickBot="1" x14ac:dyDescent="0.2">
      <c r="A22" s="187"/>
      <c r="B22" s="461" t="s">
        <v>161</v>
      </c>
      <c r="C22" s="462"/>
      <c r="D22" s="463"/>
      <c r="E22" s="470" t="s">
        <v>1</v>
      </c>
      <c r="F22" s="445"/>
      <c r="G22" s="445"/>
      <c r="H22" s="445"/>
      <c r="I22" s="445"/>
      <c r="J22" s="445"/>
      <c r="K22" s="446"/>
      <c r="L22" s="470" t="s">
        <v>162</v>
      </c>
      <c r="M22" s="445"/>
      <c r="N22" s="445"/>
      <c r="O22" s="445"/>
      <c r="P22" s="446"/>
      <c r="Q22" s="455" t="s">
        <v>163</v>
      </c>
      <c r="R22" s="456"/>
      <c r="S22" s="456"/>
      <c r="T22" s="456"/>
      <c r="U22" s="456"/>
      <c r="V22" s="471"/>
      <c r="W22" s="473" t="s">
        <v>164</v>
      </c>
      <c r="X22" s="462"/>
      <c r="Y22" s="463"/>
      <c r="Z22" s="470" t="s">
        <v>1</v>
      </c>
      <c r="AA22" s="445"/>
      <c r="AB22" s="445"/>
      <c r="AC22" s="445"/>
      <c r="AD22" s="445"/>
      <c r="AE22" s="445"/>
      <c r="AF22" s="445"/>
      <c r="AG22" s="446"/>
      <c r="AH22" s="444" t="s">
        <v>165</v>
      </c>
      <c r="AI22" s="445"/>
      <c r="AJ22" s="445"/>
      <c r="AK22" s="445"/>
      <c r="AL22" s="446"/>
      <c r="AM22" s="444" t="s">
        <v>166</v>
      </c>
      <c r="AN22" s="450"/>
      <c r="AO22" s="450"/>
      <c r="AP22" s="450"/>
      <c r="AQ22" s="450"/>
      <c r="AR22" s="451"/>
      <c r="AS22" s="455" t="s">
        <v>163</v>
      </c>
      <c r="AT22" s="456"/>
      <c r="AU22" s="456"/>
      <c r="AV22" s="456"/>
      <c r="AW22" s="456"/>
      <c r="AX22" s="457"/>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201"/>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4" t="s">
        <v>167</v>
      </c>
      <c r="AZ23" s="425"/>
      <c r="BA23" s="425"/>
      <c r="BB23" s="425"/>
      <c r="BC23" s="425"/>
      <c r="BD23" s="425"/>
      <c r="BE23" s="425"/>
      <c r="BF23" s="425"/>
      <c r="BG23" s="425"/>
      <c r="BH23" s="425"/>
      <c r="BI23" s="425"/>
      <c r="BJ23" s="425"/>
      <c r="BK23" s="425"/>
      <c r="BL23" s="425"/>
      <c r="BM23" s="426"/>
      <c r="BN23" s="432">
        <v>11195188</v>
      </c>
      <c r="BO23" s="433"/>
      <c r="BP23" s="433"/>
      <c r="BQ23" s="433"/>
      <c r="BR23" s="433"/>
      <c r="BS23" s="433"/>
      <c r="BT23" s="433"/>
      <c r="BU23" s="434"/>
      <c r="BV23" s="432">
        <v>11004931</v>
      </c>
      <c r="BW23" s="433"/>
      <c r="BX23" s="433"/>
      <c r="BY23" s="433"/>
      <c r="BZ23" s="433"/>
      <c r="CA23" s="433"/>
      <c r="CB23" s="433"/>
      <c r="CC23" s="434"/>
      <c r="CD23" s="201"/>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186"/>
      <c r="DK23" s="186"/>
      <c r="DL23" s="186"/>
      <c r="DM23" s="186"/>
      <c r="DN23" s="186"/>
      <c r="DO23" s="186"/>
    </row>
    <row r="24" spans="1:119" ht="18.75" customHeight="1" thickBot="1" x14ac:dyDescent="0.2">
      <c r="A24" s="187"/>
      <c r="B24" s="464"/>
      <c r="C24" s="465"/>
      <c r="D24" s="466"/>
      <c r="E24" s="405" t="s">
        <v>168</v>
      </c>
      <c r="F24" s="406"/>
      <c r="G24" s="406"/>
      <c r="H24" s="406"/>
      <c r="I24" s="406"/>
      <c r="J24" s="406"/>
      <c r="K24" s="407"/>
      <c r="L24" s="408">
        <v>1</v>
      </c>
      <c r="M24" s="409"/>
      <c r="N24" s="409"/>
      <c r="O24" s="409"/>
      <c r="P24" s="410"/>
      <c r="Q24" s="408">
        <v>7440</v>
      </c>
      <c r="R24" s="409"/>
      <c r="S24" s="409"/>
      <c r="T24" s="409"/>
      <c r="U24" s="409"/>
      <c r="V24" s="410"/>
      <c r="W24" s="474"/>
      <c r="X24" s="465"/>
      <c r="Y24" s="466"/>
      <c r="Z24" s="405" t="s">
        <v>169</v>
      </c>
      <c r="AA24" s="406"/>
      <c r="AB24" s="406"/>
      <c r="AC24" s="406"/>
      <c r="AD24" s="406"/>
      <c r="AE24" s="406"/>
      <c r="AF24" s="406"/>
      <c r="AG24" s="407"/>
      <c r="AH24" s="408">
        <v>253</v>
      </c>
      <c r="AI24" s="409"/>
      <c r="AJ24" s="409"/>
      <c r="AK24" s="409"/>
      <c r="AL24" s="410"/>
      <c r="AM24" s="408">
        <v>700304</v>
      </c>
      <c r="AN24" s="409"/>
      <c r="AO24" s="409"/>
      <c r="AP24" s="409"/>
      <c r="AQ24" s="409"/>
      <c r="AR24" s="410"/>
      <c r="AS24" s="408">
        <v>2768</v>
      </c>
      <c r="AT24" s="409"/>
      <c r="AU24" s="409"/>
      <c r="AV24" s="409"/>
      <c r="AW24" s="409"/>
      <c r="AX24" s="411"/>
      <c r="AY24" s="399" t="s">
        <v>170</v>
      </c>
      <c r="AZ24" s="400"/>
      <c r="BA24" s="400"/>
      <c r="BB24" s="400"/>
      <c r="BC24" s="400"/>
      <c r="BD24" s="400"/>
      <c r="BE24" s="400"/>
      <c r="BF24" s="400"/>
      <c r="BG24" s="400"/>
      <c r="BH24" s="400"/>
      <c r="BI24" s="400"/>
      <c r="BJ24" s="400"/>
      <c r="BK24" s="400"/>
      <c r="BL24" s="400"/>
      <c r="BM24" s="401"/>
      <c r="BN24" s="432">
        <v>8936452</v>
      </c>
      <c r="BO24" s="433"/>
      <c r="BP24" s="433"/>
      <c r="BQ24" s="433"/>
      <c r="BR24" s="433"/>
      <c r="BS24" s="433"/>
      <c r="BT24" s="433"/>
      <c r="BU24" s="434"/>
      <c r="BV24" s="432">
        <v>9040084</v>
      </c>
      <c r="BW24" s="433"/>
      <c r="BX24" s="433"/>
      <c r="BY24" s="433"/>
      <c r="BZ24" s="433"/>
      <c r="CA24" s="433"/>
      <c r="CB24" s="433"/>
      <c r="CC24" s="434"/>
      <c r="CD24" s="201"/>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186"/>
      <c r="DK24" s="186"/>
      <c r="DL24" s="186"/>
      <c r="DM24" s="186"/>
      <c r="DN24" s="186"/>
      <c r="DO24" s="186"/>
    </row>
    <row r="25" spans="1:119" s="186" customFormat="1" ht="18.75" customHeight="1" x14ac:dyDescent="0.15">
      <c r="A25" s="187"/>
      <c r="B25" s="464"/>
      <c r="C25" s="465"/>
      <c r="D25" s="466"/>
      <c r="E25" s="405" t="s">
        <v>171</v>
      </c>
      <c r="F25" s="406"/>
      <c r="G25" s="406"/>
      <c r="H25" s="406"/>
      <c r="I25" s="406"/>
      <c r="J25" s="406"/>
      <c r="K25" s="407"/>
      <c r="L25" s="408">
        <v>1</v>
      </c>
      <c r="M25" s="409"/>
      <c r="N25" s="409"/>
      <c r="O25" s="409"/>
      <c r="P25" s="410"/>
      <c r="Q25" s="408">
        <v>6370</v>
      </c>
      <c r="R25" s="409"/>
      <c r="S25" s="409"/>
      <c r="T25" s="409"/>
      <c r="U25" s="409"/>
      <c r="V25" s="410"/>
      <c r="W25" s="474"/>
      <c r="X25" s="465"/>
      <c r="Y25" s="466"/>
      <c r="Z25" s="405" t="s">
        <v>172</v>
      </c>
      <c r="AA25" s="406"/>
      <c r="AB25" s="406"/>
      <c r="AC25" s="406"/>
      <c r="AD25" s="406"/>
      <c r="AE25" s="406"/>
      <c r="AF25" s="406"/>
      <c r="AG25" s="407"/>
      <c r="AH25" s="408">
        <v>64</v>
      </c>
      <c r="AI25" s="409"/>
      <c r="AJ25" s="409"/>
      <c r="AK25" s="409"/>
      <c r="AL25" s="410"/>
      <c r="AM25" s="408">
        <v>179520</v>
      </c>
      <c r="AN25" s="409"/>
      <c r="AO25" s="409"/>
      <c r="AP25" s="409"/>
      <c r="AQ25" s="409"/>
      <c r="AR25" s="410"/>
      <c r="AS25" s="408">
        <v>2805</v>
      </c>
      <c r="AT25" s="409"/>
      <c r="AU25" s="409"/>
      <c r="AV25" s="409"/>
      <c r="AW25" s="409"/>
      <c r="AX25" s="411"/>
      <c r="AY25" s="424" t="s">
        <v>173</v>
      </c>
      <c r="AZ25" s="425"/>
      <c r="BA25" s="425"/>
      <c r="BB25" s="425"/>
      <c r="BC25" s="425"/>
      <c r="BD25" s="425"/>
      <c r="BE25" s="425"/>
      <c r="BF25" s="425"/>
      <c r="BG25" s="425"/>
      <c r="BH25" s="425"/>
      <c r="BI25" s="425"/>
      <c r="BJ25" s="425"/>
      <c r="BK25" s="425"/>
      <c r="BL25" s="425"/>
      <c r="BM25" s="426"/>
      <c r="BN25" s="427">
        <v>75436</v>
      </c>
      <c r="BO25" s="428"/>
      <c r="BP25" s="428"/>
      <c r="BQ25" s="428"/>
      <c r="BR25" s="428"/>
      <c r="BS25" s="428"/>
      <c r="BT25" s="428"/>
      <c r="BU25" s="429"/>
      <c r="BV25" s="427">
        <v>516866</v>
      </c>
      <c r="BW25" s="428"/>
      <c r="BX25" s="428"/>
      <c r="BY25" s="428"/>
      <c r="BZ25" s="428"/>
      <c r="CA25" s="428"/>
      <c r="CB25" s="428"/>
      <c r="CC25" s="429"/>
      <c r="CD25" s="201"/>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186" customFormat="1" ht="18.75" customHeight="1" x14ac:dyDescent="0.15">
      <c r="A26" s="187"/>
      <c r="B26" s="464"/>
      <c r="C26" s="465"/>
      <c r="D26" s="466"/>
      <c r="E26" s="405" t="s">
        <v>174</v>
      </c>
      <c r="F26" s="406"/>
      <c r="G26" s="406"/>
      <c r="H26" s="406"/>
      <c r="I26" s="406"/>
      <c r="J26" s="406"/>
      <c r="K26" s="407"/>
      <c r="L26" s="408">
        <v>1</v>
      </c>
      <c r="M26" s="409"/>
      <c r="N26" s="409"/>
      <c r="O26" s="409"/>
      <c r="P26" s="410"/>
      <c r="Q26" s="408">
        <v>5400</v>
      </c>
      <c r="R26" s="409"/>
      <c r="S26" s="409"/>
      <c r="T26" s="409"/>
      <c r="U26" s="409"/>
      <c r="V26" s="410"/>
      <c r="W26" s="474"/>
      <c r="X26" s="465"/>
      <c r="Y26" s="466"/>
      <c r="Z26" s="405" t="s">
        <v>175</v>
      </c>
      <c r="AA26" s="487"/>
      <c r="AB26" s="487"/>
      <c r="AC26" s="487"/>
      <c r="AD26" s="487"/>
      <c r="AE26" s="487"/>
      <c r="AF26" s="487"/>
      <c r="AG26" s="488"/>
      <c r="AH26" s="408">
        <v>1</v>
      </c>
      <c r="AI26" s="409"/>
      <c r="AJ26" s="409"/>
      <c r="AK26" s="409"/>
      <c r="AL26" s="410"/>
      <c r="AM26" s="408" t="s">
        <v>176</v>
      </c>
      <c r="AN26" s="409"/>
      <c r="AO26" s="409"/>
      <c r="AP26" s="409"/>
      <c r="AQ26" s="409"/>
      <c r="AR26" s="410"/>
      <c r="AS26" s="408" t="s">
        <v>177</v>
      </c>
      <c r="AT26" s="409"/>
      <c r="AU26" s="409"/>
      <c r="AV26" s="409"/>
      <c r="AW26" s="409"/>
      <c r="AX26" s="411"/>
      <c r="AY26" s="441" t="s">
        <v>178</v>
      </c>
      <c r="AZ26" s="442"/>
      <c r="BA26" s="442"/>
      <c r="BB26" s="442"/>
      <c r="BC26" s="442"/>
      <c r="BD26" s="442"/>
      <c r="BE26" s="442"/>
      <c r="BF26" s="442"/>
      <c r="BG26" s="442"/>
      <c r="BH26" s="442"/>
      <c r="BI26" s="442"/>
      <c r="BJ26" s="442"/>
      <c r="BK26" s="442"/>
      <c r="BL26" s="442"/>
      <c r="BM26" s="443"/>
      <c r="BN26" s="432" t="s">
        <v>179</v>
      </c>
      <c r="BO26" s="433"/>
      <c r="BP26" s="433"/>
      <c r="BQ26" s="433"/>
      <c r="BR26" s="433"/>
      <c r="BS26" s="433"/>
      <c r="BT26" s="433"/>
      <c r="BU26" s="434"/>
      <c r="BV26" s="432" t="s">
        <v>179</v>
      </c>
      <c r="BW26" s="433"/>
      <c r="BX26" s="433"/>
      <c r="BY26" s="433"/>
      <c r="BZ26" s="433"/>
      <c r="CA26" s="433"/>
      <c r="CB26" s="433"/>
      <c r="CC26" s="434"/>
      <c r="CD26" s="201"/>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187"/>
      <c r="B27" s="464"/>
      <c r="C27" s="465"/>
      <c r="D27" s="466"/>
      <c r="E27" s="405" t="s">
        <v>180</v>
      </c>
      <c r="F27" s="406"/>
      <c r="G27" s="406"/>
      <c r="H27" s="406"/>
      <c r="I27" s="406"/>
      <c r="J27" s="406"/>
      <c r="K27" s="407"/>
      <c r="L27" s="408">
        <v>1</v>
      </c>
      <c r="M27" s="409"/>
      <c r="N27" s="409"/>
      <c r="O27" s="409"/>
      <c r="P27" s="410"/>
      <c r="Q27" s="408">
        <v>3200</v>
      </c>
      <c r="R27" s="409"/>
      <c r="S27" s="409"/>
      <c r="T27" s="409"/>
      <c r="U27" s="409"/>
      <c r="V27" s="410"/>
      <c r="W27" s="474"/>
      <c r="X27" s="465"/>
      <c r="Y27" s="466"/>
      <c r="Z27" s="405" t="s">
        <v>181</v>
      </c>
      <c r="AA27" s="406"/>
      <c r="AB27" s="406"/>
      <c r="AC27" s="406"/>
      <c r="AD27" s="406"/>
      <c r="AE27" s="406"/>
      <c r="AF27" s="406"/>
      <c r="AG27" s="407"/>
      <c r="AH27" s="408" t="s">
        <v>135</v>
      </c>
      <c r="AI27" s="409"/>
      <c r="AJ27" s="409"/>
      <c r="AK27" s="409"/>
      <c r="AL27" s="410"/>
      <c r="AM27" s="408" t="s">
        <v>179</v>
      </c>
      <c r="AN27" s="409"/>
      <c r="AO27" s="409"/>
      <c r="AP27" s="409"/>
      <c r="AQ27" s="409"/>
      <c r="AR27" s="410"/>
      <c r="AS27" s="408" t="s">
        <v>179</v>
      </c>
      <c r="AT27" s="409"/>
      <c r="AU27" s="409"/>
      <c r="AV27" s="409"/>
      <c r="AW27" s="409"/>
      <c r="AX27" s="411"/>
      <c r="AY27" s="438" t="s">
        <v>182</v>
      </c>
      <c r="AZ27" s="439"/>
      <c r="BA27" s="439"/>
      <c r="BB27" s="439"/>
      <c r="BC27" s="439"/>
      <c r="BD27" s="439"/>
      <c r="BE27" s="439"/>
      <c r="BF27" s="439"/>
      <c r="BG27" s="439"/>
      <c r="BH27" s="439"/>
      <c r="BI27" s="439"/>
      <c r="BJ27" s="439"/>
      <c r="BK27" s="439"/>
      <c r="BL27" s="439"/>
      <c r="BM27" s="440"/>
      <c r="BN27" s="435">
        <v>553484</v>
      </c>
      <c r="BO27" s="436"/>
      <c r="BP27" s="436"/>
      <c r="BQ27" s="436"/>
      <c r="BR27" s="436"/>
      <c r="BS27" s="436"/>
      <c r="BT27" s="436"/>
      <c r="BU27" s="437"/>
      <c r="BV27" s="435">
        <v>549642</v>
      </c>
      <c r="BW27" s="436"/>
      <c r="BX27" s="436"/>
      <c r="BY27" s="436"/>
      <c r="BZ27" s="436"/>
      <c r="CA27" s="436"/>
      <c r="CB27" s="436"/>
      <c r="CC27" s="437"/>
      <c r="CD27" s="203"/>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186"/>
      <c r="DK27" s="186"/>
      <c r="DL27" s="186"/>
      <c r="DM27" s="186"/>
      <c r="DN27" s="186"/>
      <c r="DO27" s="186"/>
    </row>
    <row r="28" spans="1:119" ht="18.75" customHeight="1" x14ac:dyDescent="0.15">
      <c r="A28" s="187"/>
      <c r="B28" s="464"/>
      <c r="C28" s="465"/>
      <c r="D28" s="466"/>
      <c r="E28" s="405" t="s">
        <v>183</v>
      </c>
      <c r="F28" s="406"/>
      <c r="G28" s="406"/>
      <c r="H28" s="406"/>
      <c r="I28" s="406"/>
      <c r="J28" s="406"/>
      <c r="K28" s="407"/>
      <c r="L28" s="408">
        <v>1</v>
      </c>
      <c r="M28" s="409"/>
      <c r="N28" s="409"/>
      <c r="O28" s="409"/>
      <c r="P28" s="410"/>
      <c r="Q28" s="408">
        <v>2850</v>
      </c>
      <c r="R28" s="409"/>
      <c r="S28" s="409"/>
      <c r="T28" s="409"/>
      <c r="U28" s="409"/>
      <c r="V28" s="410"/>
      <c r="W28" s="474"/>
      <c r="X28" s="465"/>
      <c r="Y28" s="466"/>
      <c r="Z28" s="405" t="s">
        <v>184</v>
      </c>
      <c r="AA28" s="406"/>
      <c r="AB28" s="406"/>
      <c r="AC28" s="406"/>
      <c r="AD28" s="406"/>
      <c r="AE28" s="406"/>
      <c r="AF28" s="406"/>
      <c r="AG28" s="407"/>
      <c r="AH28" s="408" t="s">
        <v>126</v>
      </c>
      <c r="AI28" s="409"/>
      <c r="AJ28" s="409"/>
      <c r="AK28" s="409"/>
      <c r="AL28" s="410"/>
      <c r="AM28" s="408" t="s">
        <v>179</v>
      </c>
      <c r="AN28" s="409"/>
      <c r="AO28" s="409"/>
      <c r="AP28" s="409"/>
      <c r="AQ28" s="409"/>
      <c r="AR28" s="410"/>
      <c r="AS28" s="408" t="s">
        <v>135</v>
      </c>
      <c r="AT28" s="409"/>
      <c r="AU28" s="409"/>
      <c r="AV28" s="409"/>
      <c r="AW28" s="409"/>
      <c r="AX28" s="411"/>
      <c r="AY28" s="415" t="s">
        <v>185</v>
      </c>
      <c r="AZ28" s="416"/>
      <c r="BA28" s="416"/>
      <c r="BB28" s="417"/>
      <c r="BC28" s="424" t="s">
        <v>47</v>
      </c>
      <c r="BD28" s="425"/>
      <c r="BE28" s="425"/>
      <c r="BF28" s="425"/>
      <c r="BG28" s="425"/>
      <c r="BH28" s="425"/>
      <c r="BI28" s="425"/>
      <c r="BJ28" s="425"/>
      <c r="BK28" s="425"/>
      <c r="BL28" s="425"/>
      <c r="BM28" s="426"/>
      <c r="BN28" s="427">
        <v>961966</v>
      </c>
      <c r="BO28" s="428"/>
      <c r="BP28" s="428"/>
      <c r="BQ28" s="428"/>
      <c r="BR28" s="428"/>
      <c r="BS28" s="428"/>
      <c r="BT28" s="428"/>
      <c r="BU28" s="429"/>
      <c r="BV28" s="427">
        <v>961657</v>
      </c>
      <c r="BW28" s="428"/>
      <c r="BX28" s="428"/>
      <c r="BY28" s="428"/>
      <c r="BZ28" s="428"/>
      <c r="CA28" s="428"/>
      <c r="CB28" s="428"/>
      <c r="CC28" s="429"/>
      <c r="CD28" s="201"/>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186"/>
      <c r="DK28" s="186"/>
      <c r="DL28" s="186"/>
      <c r="DM28" s="186"/>
      <c r="DN28" s="186"/>
      <c r="DO28" s="186"/>
    </row>
    <row r="29" spans="1:119" ht="18.75" customHeight="1" x14ac:dyDescent="0.15">
      <c r="A29" s="187"/>
      <c r="B29" s="464"/>
      <c r="C29" s="465"/>
      <c r="D29" s="466"/>
      <c r="E29" s="405" t="s">
        <v>186</v>
      </c>
      <c r="F29" s="406"/>
      <c r="G29" s="406"/>
      <c r="H29" s="406"/>
      <c r="I29" s="406"/>
      <c r="J29" s="406"/>
      <c r="K29" s="407"/>
      <c r="L29" s="408">
        <v>11</v>
      </c>
      <c r="M29" s="409"/>
      <c r="N29" s="409"/>
      <c r="O29" s="409"/>
      <c r="P29" s="410"/>
      <c r="Q29" s="408">
        <v>2650</v>
      </c>
      <c r="R29" s="409"/>
      <c r="S29" s="409"/>
      <c r="T29" s="409"/>
      <c r="U29" s="409"/>
      <c r="V29" s="410"/>
      <c r="W29" s="475"/>
      <c r="X29" s="476"/>
      <c r="Y29" s="477"/>
      <c r="Z29" s="405" t="s">
        <v>187</v>
      </c>
      <c r="AA29" s="406"/>
      <c r="AB29" s="406"/>
      <c r="AC29" s="406"/>
      <c r="AD29" s="406"/>
      <c r="AE29" s="406"/>
      <c r="AF29" s="406"/>
      <c r="AG29" s="407"/>
      <c r="AH29" s="408">
        <v>253</v>
      </c>
      <c r="AI29" s="409"/>
      <c r="AJ29" s="409"/>
      <c r="AK29" s="409"/>
      <c r="AL29" s="410"/>
      <c r="AM29" s="408">
        <v>700304</v>
      </c>
      <c r="AN29" s="409"/>
      <c r="AO29" s="409"/>
      <c r="AP29" s="409"/>
      <c r="AQ29" s="409"/>
      <c r="AR29" s="410"/>
      <c r="AS29" s="408">
        <v>2768</v>
      </c>
      <c r="AT29" s="409"/>
      <c r="AU29" s="409"/>
      <c r="AV29" s="409"/>
      <c r="AW29" s="409"/>
      <c r="AX29" s="411"/>
      <c r="AY29" s="418"/>
      <c r="AZ29" s="419"/>
      <c r="BA29" s="419"/>
      <c r="BB29" s="420"/>
      <c r="BC29" s="412" t="s">
        <v>188</v>
      </c>
      <c r="BD29" s="413"/>
      <c r="BE29" s="413"/>
      <c r="BF29" s="413"/>
      <c r="BG29" s="413"/>
      <c r="BH29" s="413"/>
      <c r="BI29" s="413"/>
      <c r="BJ29" s="413"/>
      <c r="BK29" s="413"/>
      <c r="BL29" s="413"/>
      <c r="BM29" s="414"/>
      <c r="BN29" s="432">
        <v>59017</v>
      </c>
      <c r="BO29" s="433"/>
      <c r="BP29" s="433"/>
      <c r="BQ29" s="433"/>
      <c r="BR29" s="433"/>
      <c r="BS29" s="433"/>
      <c r="BT29" s="433"/>
      <c r="BU29" s="434"/>
      <c r="BV29" s="432">
        <v>59011</v>
      </c>
      <c r="BW29" s="433"/>
      <c r="BX29" s="433"/>
      <c r="BY29" s="433"/>
      <c r="BZ29" s="433"/>
      <c r="CA29" s="433"/>
      <c r="CB29" s="433"/>
      <c r="CC29" s="434"/>
      <c r="CD29" s="203"/>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189</v>
      </c>
      <c r="X30" s="485"/>
      <c r="Y30" s="485"/>
      <c r="Z30" s="485"/>
      <c r="AA30" s="485"/>
      <c r="AB30" s="485"/>
      <c r="AC30" s="485"/>
      <c r="AD30" s="485"/>
      <c r="AE30" s="485"/>
      <c r="AF30" s="485"/>
      <c r="AG30" s="486"/>
      <c r="AH30" s="396">
        <v>97.5</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49</v>
      </c>
      <c r="BD30" s="400"/>
      <c r="BE30" s="400"/>
      <c r="BF30" s="400"/>
      <c r="BG30" s="400"/>
      <c r="BH30" s="400"/>
      <c r="BI30" s="400"/>
      <c r="BJ30" s="400"/>
      <c r="BK30" s="400"/>
      <c r="BL30" s="400"/>
      <c r="BM30" s="401"/>
      <c r="BN30" s="435">
        <v>1382359</v>
      </c>
      <c r="BO30" s="436"/>
      <c r="BP30" s="436"/>
      <c r="BQ30" s="436"/>
      <c r="BR30" s="436"/>
      <c r="BS30" s="436"/>
      <c r="BT30" s="436"/>
      <c r="BU30" s="437"/>
      <c r="BV30" s="435">
        <v>867556</v>
      </c>
      <c r="BW30" s="436"/>
      <c r="BX30" s="436"/>
      <c r="BY30" s="436"/>
      <c r="BZ30" s="436"/>
      <c r="CA30" s="436"/>
      <c r="CB30" s="436"/>
      <c r="CC30" s="43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5" t="s">
        <v>196</v>
      </c>
      <c r="D33" s="395"/>
      <c r="E33" s="394" t="s">
        <v>197</v>
      </c>
      <c r="F33" s="394"/>
      <c r="G33" s="394"/>
      <c r="H33" s="394"/>
      <c r="I33" s="394"/>
      <c r="J33" s="394"/>
      <c r="K33" s="394"/>
      <c r="L33" s="394"/>
      <c r="M33" s="394"/>
      <c r="N33" s="394"/>
      <c r="O33" s="394"/>
      <c r="P33" s="394"/>
      <c r="Q33" s="394"/>
      <c r="R33" s="394"/>
      <c r="S33" s="394"/>
      <c r="T33" s="216"/>
      <c r="U33" s="395" t="s">
        <v>198</v>
      </c>
      <c r="V33" s="395"/>
      <c r="W33" s="394" t="s">
        <v>199</v>
      </c>
      <c r="X33" s="394"/>
      <c r="Y33" s="394"/>
      <c r="Z33" s="394"/>
      <c r="AA33" s="394"/>
      <c r="AB33" s="394"/>
      <c r="AC33" s="394"/>
      <c r="AD33" s="394"/>
      <c r="AE33" s="394"/>
      <c r="AF33" s="394"/>
      <c r="AG33" s="394"/>
      <c r="AH33" s="394"/>
      <c r="AI33" s="394"/>
      <c r="AJ33" s="394"/>
      <c r="AK33" s="394"/>
      <c r="AL33" s="216"/>
      <c r="AM33" s="395" t="s">
        <v>200</v>
      </c>
      <c r="AN33" s="395"/>
      <c r="AO33" s="394" t="s">
        <v>197</v>
      </c>
      <c r="AP33" s="394"/>
      <c r="AQ33" s="394"/>
      <c r="AR33" s="394"/>
      <c r="AS33" s="394"/>
      <c r="AT33" s="394"/>
      <c r="AU33" s="394"/>
      <c r="AV33" s="394"/>
      <c r="AW33" s="394"/>
      <c r="AX33" s="394"/>
      <c r="AY33" s="394"/>
      <c r="AZ33" s="394"/>
      <c r="BA33" s="394"/>
      <c r="BB33" s="394"/>
      <c r="BC33" s="394"/>
      <c r="BD33" s="217"/>
      <c r="BE33" s="394" t="s">
        <v>201</v>
      </c>
      <c r="BF33" s="394"/>
      <c r="BG33" s="394" t="s">
        <v>202</v>
      </c>
      <c r="BH33" s="394"/>
      <c r="BI33" s="394"/>
      <c r="BJ33" s="394"/>
      <c r="BK33" s="394"/>
      <c r="BL33" s="394"/>
      <c r="BM33" s="394"/>
      <c r="BN33" s="394"/>
      <c r="BO33" s="394"/>
      <c r="BP33" s="394"/>
      <c r="BQ33" s="394"/>
      <c r="BR33" s="394"/>
      <c r="BS33" s="394"/>
      <c r="BT33" s="394"/>
      <c r="BU33" s="394"/>
      <c r="BV33" s="217"/>
      <c r="BW33" s="395" t="s">
        <v>201</v>
      </c>
      <c r="BX33" s="395"/>
      <c r="BY33" s="394" t="s">
        <v>203</v>
      </c>
      <c r="BZ33" s="394"/>
      <c r="CA33" s="394"/>
      <c r="CB33" s="394"/>
      <c r="CC33" s="394"/>
      <c r="CD33" s="394"/>
      <c r="CE33" s="394"/>
      <c r="CF33" s="394"/>
      <c r="CG33" s="394"/>
      <c r="CH33" s="394"/>
      <c r="CI33" s="394"/>
      <c r="CJ33" s="394"/>
      <c r="CK33" s="394"/>
      <c r="CL33" s="394"/>
      <c r="CM33" s="394"/>
      <c r="CN33" s="216"/>
      <c r="CO33" s="395" t="s">
        <v>196</v>
      </c>
      <c r="CP33" s="395"/>
      <c r="CQ33" s="394" t="s">
        <v>204</v>
      </c>
      <c r="CR33" s="394"/>
      <c r="CS33" s="394"/>
      <c r="CT33" s="394"/>
      <c r="CU33" s="394"/>
      <c r="CV33" s="394"/>
      <c r="CW33" s="394"/>
      <c r="CX33" s="394"/>
      <c r="CY33" s="394"/>
      <c r="CZ33" s="394"/>
      <c r="DA33" s="394"/>
      <c r="DB33" s="394"/>
      <c r="DC33" s="394"/>
      <c r="DD33" s="394"/>
      <c r="DE33" s="394"/>
      <c r="DF33" s="216"/>
      <c r="DG33" s="393" t="s">
        <v>205</v>
      </c>
      <c r="DH33" s="393"/>
      <c r="DI33" s="218"/>
      <c r="DJ33" s="186"/>
      <c r="DK33" s="186"/>
      <c r="DL33" s="186"/>
      <c r="DM33" s="186"/>
      <c r="DN33" s="186"/>
      <c r="DO33" s="186"/>
    </row>
    <row r="34" spans="1:119" ht="32.25" customHeight="1" x14ac:dyDescent="0.15">
      <c r="A34" s="187"/>
      <c r="B34" s="213"/>
      <c r="C34" s="391">
        <f>IF(E34="","",1)</f>
        <v>1</v>
      </c>
      <c r="D34" s="391"/>
      <c r="E34" s="390" t="str">
        <f>IF('各会計、関係団体の財政状況及び健全化判断比率'!B7="","",'各会計、関係団体の財政状況及び健全化判断比率'!B7)</f>
        <v>一般会計</v>
      </c>
      <c r="F34" s="390"/>
      <c r="G34" s="390"/>
      <c r="H34" s="390"/>
      <c r="I34" s="390"/>
      <c r="J34" s="390"/>
      <c r="K34" s="390"/>
      <c r="L34" s="390"/>
      <c r="M34" s="390"/>
      <c r="N34" s="390"/>
      <c r="O34" s="390"/>
      <c r="P34" s="390"/>
      <c r="Q34" s="390"/>
      <c r="R34" s="390"/>
      <c r="S34" s="390"/>
      <c r="T34" s="214"/>
      <c r="U34" s="391">
        <f>IF(W34="","",MAX(C34:D43)+1)</f>
        <v>3</v>
      </c>
      <c r="V34" s="391"/>
      <c r="W34" s="390" t="str">
        <f>IF('各会計、関係団体の財政状況及び健全化判断比率'!B28="","",'各会計、関係団体の財政状況及び健全化判断比率'!B28)</f>
        <v>国民健康保険特別会計</v>
      </c>
      <c r="X34" s="390"/>
      <c r="Y34" s="390"/>
      <c r="Z34" s="390"/>
      <c r="AA34" s="390"/>
      <c r="AB34" s="390"/>
      <c r="AC34" s="390"/>
      <c r="AD34" s="390"/>
      <c r="AE34" s="390"/>
      <c r="AF34" s="390"/>
      <c r="AG34" s="390"/>
      <c r="AH34" s="390"/>
      <c r="AI34" s="390"/>
      <c r="AJ34" s="390"/>
      <c r="AK34" s="390"/>
      <c r="AL34" s="214"/>
      <c r="AM34" s="391">
        <f>IF(AO34="","",MAX(C34:D43,U34:V43)+1)</f>
        <v>7</v>
      </c>
      <c r="AN34" s="391"/>
      <c r="AO34" s="390" t="str">
        <f>IF('各会計、関係団体の財政状況及び健全化判断比率'!B32="","",'各会計、関係団体の財政状況及び健全化判断比率'!B32)</f>
        <v>上水道事業会計</v>
      </c>
      <c r="AP34" s="390"/>
      <c r="AQ34" s="390"/>
      <c r="AR34" s="390"/>
      <c r="AS34" s="390"/>
      <c r="AT34" s="390"/>
      <c r="AU34" s="390"/>
      <c r="AV34" s="390"/>
      <c r="AW34" s="390"/>
      <c r="AX34" s="390"/>
      <c r="AY34" s="390"/>
      <c r="AZ34" s="390"/>
      <c r="BA34" s="390"/>
      <c r="BB34" s="390"/>
      <c r="BC34" s="390"/>
      <c r="BD34" s="214"/>
      <c r="BE34" s="391">
        <f>IF(BG34="","",MAX(C34:D43,U34:V43,AM34:AN43)+1)</f>
        <v>9</v>
      </c>
      <c r="BF34" s="391"/>
      <c r="BG34" s="390" t="str">
        <f>IF('各会計、関係団体の財政状況及び健全化判断比率'!B34="","",'各会計、関係団体の財政状況及び健全化判断比率'!B34)</f>
        <v>簡易水道特別会計</v>
      </c>
      <c r="BH34" s="390"/>
      <c r="BI34" s="390"/>
      <c r="BJ34" s="390"/>
      <c r="BK34" s="390"/>
      <c r="BL34" s="390"/>
      <c r="BM34" s="390"/>
      <c r="BN34" s="390"/>
      <c r="BO34" s="390"/>
      <c r="BP34" s="390"/>
      <c r="BQ34" s="390"/>
      <c r="BR34" s="390"/>
      <c r="BS34" s="390"/>
      <c r="BT34" s="390"/>
      <c r="BU34" s="390"/>
      <c r="BV34" s="214"/>
      <c r="BW34" s="391">
        <f>IF(BY34="","",MAX(C34:D43,U34:V43,AM34:AN43,BE34:BF43)+1)</f>
        <v>12</v>
      </c>
      <c r="BX34" s="391"/>
      <c r="BY34" s="390" t="str">
        <f>IF('各会計、関係団体の財政状況及び健全化判断比率'!B68="","",'各会計、関係団体の財政状況及び健全化判断比率'!B68)</f>
        <v>南濃衛生施設利用事務組合</v>
      </c>
      <c r="BZ34" s="390"/>
      <c r="CA34" s="390"/>
      <c r="CB34" s="390"/>
      <c r="CC34" s="390"/>
      <c r="CD34" s="390"/>
      <c r="CE34" s="390"/>
      <c r="CF34" s="390"/>
      <c r="CG34" s="390"/>
      <c r="CH34" s="390"/>
      <c r="CI34" s="390"/>
      <c r="CJ34" s="390"/>
      <c r="CK34" s="390"/>
      <c r="CL34" s="390"/>
      <c r="CM34" s="390"/>
      <c r="CN34" s="214"/>
      <c r="CO34" s="391">
        <f>IF(CQ34="","",MAX(C34:D43,U34:V43,AM34:AN43,BE34:BF43,BW34:BX43)+1)</f>
        <v>19</v>
      </c>
      <c r="CP34" s="391"/>
      <c r="CQ34" s="390" t="str">
        <f>IF('各会計、関係団体の財政状況及び健全化判断比率'!BS7="","",'各会計、関係団体の財政状況及び健全化判断比率'!BS7)</f>
        <v>養老町スポーツ連盟</v>
      </c>
      <c r="CR34" s="390"/>
      <c r="CS34" s="390"/>
      <c r="CT34" s="390"/>
      <c r="CU34" s="390"/>
      <c r="CV34" s="390"/>
      <c r="CW34" s="390"/>
      <c r="CX34" s="390"/>
      <c r="CY34" s="390"/>
      <c r="CZ34" s="390"/>
      <c r="DA34" s="390"/>
      <c r="DB34" s="390"/>
      <c r="DC34" s="390"/>
      <c r="DD34" s="390"/>
      <c r="DE34" s="390"/>
      <c r="DF34" s="211"/>
      <c r="DG34" s="392" t="str">
        <f>IF('各会計、関係団体の財政状況及び健全化判断比率'!BR7="","",'各会計、関係団体の財政状況及び健全化判断比率'!BR7)</f>
        <v/>
      </c>
      <c r="DH34" s="392"/>
      <c r="DI34" s="218"/>
      <c r="DJ34" s="186"/>
      <c r="DK34" s="186"/>
      <c r="DL34" s="186"/>
      <c r="DM34" s="186"/>
      <c r="DN34" s="186"/>
      <c r="DO34" s="186"/>
    </row>
    <row r="35" spans="1:119" ht="32.25" customHeight="1" x14ac:dyDescent="0.15">
      <c r="A35" s="187"/>
      <c r="B35" s="213"/>
      <c r="C35" s="391">
        <f>IF(E35="","",C34+1)</f>
        <v>2</v>
      </c>
      <c r="D35" s="391"/>
      <c r="E35" s="390" t="str">
        <f>IF('各会計、関係団体の財政状況及び健全化判断比率'!B8="","",'各会計、関係団体の財政状況及び健全化判断比率'!B8)</f>
        <v>住宅新築資金等貸付特別会計</v>
      </c>
      <c r="F35" s="390"/>
      <c r="G35" s="390"/>
      <c r="H35" s="390"/>
      <c r="I35" s="390"/>
      <c r="J35" s="390"/>
      <c r="K35" s="390"/>
      <c r="L35" s="390"/>
      <c r="M35" s="390"/>
      <c r="N35" s="390"/>
      <c r="O35" s="390"/>
      <c r="P35" s="390"/>
      <c r="Q35" s="390"/>
      <c r="R35" s="390"/>
      <c r="S35" s="390"/>
      <c r="T35" s="214"/>
      <c r="U35" s="391">
        <f>IF(W35="","",U34+1)</f>
        <v>4</v>
      </c>
      <c r="V35" s="391"/>
      <c r="W35" s="390" t="str">
        <f>IF('各会計、関係団体の財政状況及び健全化判断比率'!B29="","",'各会計、関係団体の財政状況及び健全化判断比率'!B29)</f>
        <v>介護保険事業特別会計</v>
      </c>
      <c r="X35" s="390"/>
      <c r="Y35" s="390"/>
      <c r="Z35" s="390"/>
      <c r="AA35" s="390"/>
      <c r="AB35" s="390"/>
      <c r="AC35" s="390"/>
      <c r="AD35" s="390"/>
      <c r="AE35" s="390"/>
      <c r="AF35" s="390"/>
      <c r="AG35" s="390"/>
      <c r="AH35" s="390"/>
      <c r="AI35" s="390"/>
      <c r="AJ35" s="390"/>
      <c r="AK35" s="390"/>
      <c r="AL35" s="214"/>
      <c r="AM35" s="391">
        <f t="shared" ref="AM35:AM43" si="0">IF(AO35="","",AM34+1)</f>
        <v>8</v>
      </c>
      <c r="AN35" s="391"/>
      <c r="AO35" s="390" t="str">
        <f>IF('各会計、関係団体の財政状況及び健全化判断比率'!B33="","",'各会計、関係団体の財政状況及び健全化判断比率'!B33)</f>
        <v>公共下水道事業会計</v>
      </c>
      <c r="AP35" s="390"/>
      <c r="AQ35" s="390"/>
      <c r="AR35" s="390"/>
      <c r="AS35" s="390"/>
      <c r="AT35" s="390"/>
      <c r="AU35" s="390"/>
      <c r="AV35" s="390"/>
      <c r="AW35" s="390"/>
      <c r="AX35" s="390"/>
      <c r="AY35" s="390"/>
      <c r="AZ35" s="390"/>
      <c r="BA35" s="390"/>
      <c r="BB35" s="390"/>
      <c r="BC35" s="390"/>
      <c r="BD35" s="214"/>
      <c r="BE35" s="391">
        <f t="shared" ref="BE35:BE43" si="1">IF(BG35="","",BE34+1)</f>
        <v>10</v>
      </c>
      <c r="BF35" s="391"/>
      <c r="BG35" s="390" t="str">
        <f>IF('各会計、関係団体の財政状況及び健全化判断比率'!B35="","",'各会計、関係団体の財政状況及び健全化判断比率'!B35)</f>
        <v>食肉事業センター特別会計</v>
      </c>
      <c r="BH35" s="390"/>
      <c r="BI35" s="390"/>
      <c r="BJ35" s="390"/>
      <c r="BK35" s="390"/>
      <c r="BL35" s="390"/>
      <c r="BM35" s="390"/>
      <c r="BN35" s="390"/>
      <c r="BO35" s="390"/>
      <c r="BP35" s="390"/>
      <c r="BQ35" s="390"/>
      <c r="BR35" s="390"/>
      <c r="BS35" s="390"/>
      <c r="BT35" s="390"/>
      <c r="BU35" s="390"/>
      <c r="BV35" s="214"/>
      <c r="BW35" s="391">
        <f t="shared" ref="BW35:BW43" si="2">IF(BY35="","",BW34+1)</f>
        <v>13</v>
      </c>
      <c r="BX35" s="391"/>
      <c r="BY35" s="390" t="str">
        <f>IF('各会計、関係団体の財政状況及び健全化判断比率'!B69="","",'各会計、関係団体の財政状況及び健全化判断比率'!B69)</f>
        <v>西南濃粗大廃棄物処理組合</v>
      </c>
      <c r="BZ35" s="390"/>
      <c r="CA35" s="390"/>
      <c r="CB35" s="390"/>
      <c r="CC35" s="390"/>
      <c r="CD35" s="390"/>
      <c r="CE35" s="390"/>
      <c r="CF35" s="390"/>
      <c r="CG35" s="390"/>
      <c r="CH35" s="390"/>
      <c r="CI35" s="390"/>
      <c r="CJ35" s="390"/>
      <c r="CK35" s="390"/>
      <c r="CL35" s="390"/>
      <c r="CM35" s="390"/>
      <c r="CN35" s="214"/>
      <c r="CO35" s="391">
        <f t="shared" ref="CO35:CO43" si="3">IF(CQ35="","",CO34+1)</f>
        <v>20</v>
      </c>
      <c r="CP35" s="391"/>
      <c r="CQ35" s="390" t="str">
        <f>IF('各会計、関係団体の財政状況及び健全化判断比率'!BS8="","",'各会計、関係団体の財政状況及び健全化判断比率'!BS8)</f>
        <v>養老町土地開発公社</v>
      </c>
      <c r="CR35" s="390"/>
      <c r="CS35" s="390"/>
      <c r="CT35" s="390"/>
      <c r="CU35" s="390"/>
      <c r="CV35" s="390"/>
      <c r="CW35" s="390"/>
      <c r="CX35" s="390"/>
      <c r="CY35" s="390"/>
      <c r="CZ35" s="390"/>
      <c r="DA35" s="390"/>
      <c r="DB35" s="390"/>
      <c r="DC35" s="390"/>
      <c r="DD35" s="390"/>
      <c r="DE35" s="390"/>
      <c r="DF35" s="211"/>
      <c r="DG35" s="392" t="str">
        <f>IF('各会計、関係団体の財政状況及び健全化判断比率'!BR8="","",'各会計、関係団体の財政状況及び健全化判断比率'!BR8)</f>
        <v>○</v>
      </c>
      <c r="DH35" s="392"/>
      <c r="DI35" s="218"/>
      <c r="DJ35" s="186"/>
      <c r="DK35" s="186"/>
      <c r="DL35" s="186"/>
      <c r="DM35" s="186"/>
      <c r="DN35" s="186"/>
      <c r="DO35" s="186"/>
    </row>
    <row r="36" spans="1:119" ht="32.25" customHeight="1" x14ac:dyDescent="0.15">
      <c r="A36" s="187"/>
      <c r="B36" s="213"/>
      <c r="C36" s="391" t="str">
        <f>IF(E36="","",C35+1)</f>
        <v/>
      </c>
      <c r="D36" s="391"/>
      <c r="E36" s="390" t="str">
        <f>IF('各会計、関係団体の財政状況及び健全化判断比率'!B9="","",'各会計、関係団体の財政状況及び健全化判断比率'!B9)</f>
        <v/>
      </c>
      <c r="F36" s="390"/>
      <c r="G36" s="390"/>
      <c r="H36" s="390"/>
      <c r="I36" s="390"/>
      <c r="J36" s="390"/>
      <c r="K36" s="390"/>
      <c r="L36" s="390"/>
      <c r="M36" s="390"/>
      <c r="N36" s="390"/>
      <c r="O36" s="390"/>
      <c r="P36" s="390"/>
      <c r="Q36" s="390"/>
      <c r="R36" s="390"/>
      <c r="S36" s="390"/>
      <c r="T36" s="214"/>
      <c r="U36" s="391">
        <f t="shared" ref="U36:U43" si="4">IF(W36="","",U35+1)</f>
        <v>5</v>
      </c>
      <c r="V36" s="391"/>
      <c r="W36" s="390" t="str">
        <f>IF('各会計、関係団体の財政状況及び健全化判断比率'!B30="","",'各会計、関係団体の財政状況及び健全化判断比率'!B30)</f>
        <v>介護サービス事業特別会計</v>
      </c>
      <c r="X36" s="390"/>
      <c r="Y36" s="390"/>
      <c r="Z36" s="390"/>
      <c r="AA36" s="390"/>
      <c r="AB36" s="390"/>
      <c r="AC36" s="390"/>
      <c r="AD36" s="390"/>
      <c r="AE36" s="390"/>
      <c r="AF36" s="390"/>
      <c r="AG36" s="390"/>
      <c r="AH36" s="390"/>
      <c r="AI36" s="390"/>
      <c r="AJ36" s="390"/>
      <c r="AK36" s="390"/>
      <c r="AL36" s="214"/>
      <c r="AM36" s="391" t="str">
        <f t="shared" si="0"/>
        <v/>
      </c>
      <c r="AN36" s="391"/>
      <c r="AO36" s="390"/>
      <c r="AP36" s="390"/>
      <c r="AQ36" s="390"/>
      <c r="AR36" s="390"/>
      <c r="AS36" s="390"/>
      <c r="AT36" s="390"/>
      <c r="AU36" s="390"/>
      <c r="AV36" s="390"/>
      <c r="AW36" s="390"/>
      <c r="AX36" s="390"/>
      <c r="AY36" s="390"/>
      <c r="AZ36" s="390"/>
      <c r="BA36" s="390"/>
      <c r="BB36" s="390"/>
      <c r="BC36" s="390"/>
      <c r="BD36" s="214"/>
      <c r="BE36" s="391">
        <f t="shared" si="1"/>
        <v>11</v>
      </c>
      <c r="BF36" s="391"/>
      <c r="BG36" s="390" t="str">
        <f>IF('各会計、関係団体の財政状況及び健全化判断比率'!B36="","",'各会計、関係団体の財政状況及び健全化判断比率'!B36)</f>
        <v>農業集落排水事業特別会計</v>
      </c>
      <c r="BH36" s="390"/>
      <c r="BI36" s="390"/>
      <c r="BJ36" s="390"/>
      <c r="BK36" s="390"/>
      <c r="BL36" s="390"/>
      <c r="BM36" s="390"/>
      <c r="BN36" s="390"/>
      <c r="BO36" s="390"/>
      <c r="BP36" s="390"/>
      <c r="BQ36" s="390"/>
      <c r="BR36" s="390"/>
      <c r="BS36" s="390"/>
      <c r="BT36" s="390"/>
      <c r="BU36" s="390"/>
      <c r="BV36" s="214"/>
      <c r="BW36" s="391">
        <f t="shared" si="2"/>
        <v>14</v>
      </c>
      <c r="BX36" s="391"/>
      <c r="BY36" s="390" t="str">
        <f>IF('各会計、関係団体の財政状況及び健全化判断比率'!B70="","",'各会計、関係団体の財政状況及び健全化判断比率'!B70)</f>
        <v>岐阜県後期高齢者医療広域連合（一般会計分）</v>
      </c>
      <c r="BZ36" s="390"/>
      <c r="CA36" s="390"/>
      <c r="CB36" s="390"/>
      <c r="CC36" s="390"/>
      <c r="CD36" s="390"/>
      <c r="CE36" s="390"/>
      <c r="CF36" s="390"/>
      <c r="CG36" s="390"/>
      <c r="CH36" s="390"/>
      <c r="CI36" s="390"/>
      <c r="CJ36" s="390"/>
      <c r="CK36" s="390"/>
      <c r="CL36" s="390"/>
      <c r="CM36" s="390"/>
      <c r="CN36" s="214"/>
      <c r="CO36" s="391" t="str">
        <f t="shared" si="3"/>
        <v/>
      </c>
      <c r="CP36" s="391"/>
      <c r="CQ36" s="390" t="str">
        <f>IF('各会計、関係団体の財政状況及び健全化判断比率'!BS9="","",'各会計、関係団体の財政状況及び健全化判断比率'!BS9)</f>
        <v/>
      </c>
      <c r="CR36" s="390"/>
      <c r="CS36" s="390"/>
      <c r="CT36" s="390"/>
      <c r="CU36" s="390"/>
      <c r="CV36" s="390"/>
      <c r="CW36" s="390"/>
      <c r="CX36" s="390"/>
      <c r="CY36" s="390"/>
      <c r="CZ36" s="390"/>
      <c r="DA36" s="390"/>
      <c r="DB36" s="390"/>
      <c r="DC36" s="390"/>
      <c r="DD36" s="390"/>
      <c r="DE36" s="390"/>
      <c r="DF36" s="211"/>
      <c r="DG36" s="392" t="str">
        <f>IF('各会計、関係団体の財政状況及び健全化判断比率'!BR9="","",'各会計、関係団体の財政状況及び健全化判断比率'!BR9)</f>
        <v/>
      </c>
      <c r="DH36" s="392"/>
      <c r="DI36" s="218"/>
      <c r="DJ36" s="186"/>
      <c r="DK36" s="186"/>
      <c r="DL36" s="186"/>
      <c r="DM36" s="186"/>
      <c r="DN36" s="186"/>
      <c r="DO36" s="186"/>
    </row>
    <row r="37" spans="1:119" ht="32.25" customHeight="1" x14ac:dyDescent="0.15">
      <c r="A37" s="187"/>
      <c r="B37" s="213"/>
      <c r="C37" s="391" t="str">
        <f>IF(E37="","",C36+1)</f>
        <v/>
      </c>
      <c r="D37" s="391"/>
      <c r="E37" s="390" t="str">
        <f>IF('各会計、関係団体の財政状況及び健全化判断比率'!B10="","",'各会計、関係団体の財政状況及び健全化判断比率'!B10)</f>
        <v/>
      </c>
      <c r="F37" s="390"/>
      <c r="G37" s="390"/>
      <c r="H37" s="390"/>
      <c r="I37" s="390"/>
      <c r="J37" s="390"/>
      <c r="K37" s="390"/>
      <c r="L37" s="390"/>
      <c r="M37" s="390"/>
      <c r="N37" s="390"/>
      <c r="O37" s="390"/>
      <c r="P37" s="390"/>
      <c r="Q37" s="390"/>
      <c r="R37" s="390"/>
      <c r="S37" s="390"/>
      <c r="T37" s="214"/>
      <c r="U37" s="391">
        <f t="shared" si="4"/>
        <v>6</v>
      </c>
      <c r="V37" s="391"/>
      <c r="W37" s="390" t="str">
        <f>IF('各会計、関係団体の財政状況及び健全化判断比率'!B31="","",'各会計、関係団体の財政状況及び健全化判断比率'!B31)</f>
        <v>後期高齢者医療特別会計</v>
      </c>
      <c r="X37" s="390"/>
      <c r="Y37" s="390"/>
      <c r="Z37" s="390"/>
      <c r="AA37" s="390"/>
      <c r="AB37" s="390"/>
      <c r="AC37" s="390"/>
      <c r="AD37" s="390"/>
      <c r="AE37" s="390"/>
      <c r="AF37" s="390"/>
      <c r="AG37" s="390"/>
      <c r="AH37" s="390"/>
      <c r="AI37" s="390"/>
      <c r="AJ37" s="390"/>
      <c r="AK37" s="390"/>
      <c r="AL37" s="214"/>
      <c r="AM37" s="391" t="str">
        <f t="shared" si="0"/>
        <v/>
      </c>
      <c r="AN37" s="391"/>
      <c r="AO37" s="390"/>
      <c r="AP37" s="390"/>
      <c r="AQ37" s="390"/>
      <c r="AR37" s="390"/>
      <c r="AS37" s="390"/>
      <c r="AT37" s="390"/>
      <c r="AU37" s="390"/>
      <c r="AV37" s="390"/>
      <c r="AW37" s="390"/>
      <c r="AX37" s="390"/>
      <c r="AY37" s="390"/>
      <c r="AZ37" s="390"/>
      <c r="BA37" s="390"/>
      <c r="BB37" s="390"/>
      <c r="BC37" s="390"/>
      <c r="BD37" s="214"/>
      <c r="BE37" s="391" t="str">
        <f t="shared" si="1"/>
        <v/>
      </c>
      <c r="BF37" s="391"/>
      <c r="BG37" s="390"/>
      <c r="BH37" s="390"/>
      <c r="BI37" s="390"/>
      <c r="BJ37" s="390"/>
      <c r="BK37" s="390"/>
      <c r="BL37" s="390"/>
      <c r="BM37" s="390"/>
      <c r="BN37" s="390"/>
      <c r="BO37" s="390"/>
      <c r="BP37" s="390"/>
      <c r="BQ37" s="390"/>
      <c r="BR37" s="390"/>
      <c r="BS37" s="390"/>
      <c r="BT37" s="390"/>
      <c r="BU37" s="390"/>
      <c r="BV37" s="214"/>
      <c r="BW37" s="391">
        <f t="shared" si="2"/>
        <v>15</v>
      </c>
      <c r="BX37" s="391"/>
      <c r="BY37" s="390" t="str">
        <f>IF('各会計、関係団体の財政状況及び健全化判断比率'!B71="","",'各会計、関係団体の財政状況及び健全化判断比率'!B71)</f>
        <v>岐阜県後期高齢者医療広域連合（特別会計分）</v>
      </c>
      <c r="BZ37" s="390"/>
      <c r="CA37" s="390"/>
      <c r="CB37" s="390"/>
      <c r="CC37" s="390"/>
      <c r="CD37" s="390"/>
      <c r="CE37" s="390"/>
      <c r="CF37" s="390"/>
      <c r="CG37" s="390"/>
      <c r="CH37" s="390"/>
      <c r="CI37" s="390"/>
      <c r="CJ37" s="390"/>
      <c r="CK37" s="390"/>
      <c r="CL37" s="390"/>
      <c r="CM37" s="390"/>
      <c r="CN37" s="214"/>
      <c r="CO37" s="391" t="str">
        <f t="shared" si="3"/>
        <v/>
      </c>
      <c r="CP37" s="391"/>
      <c r="CQ37" s="390" t="str">
        <f>IF('各会計、関係団体の財政状況及び健全化判断比率'!BS10="","",'各会計、関係団体の財政状況及び健全化判断比率'!BS10)</f>
        <v/>
      </c>
      <c r="CR37" s="390"/>
      <c r="CS37" s="390"/>
      <c r="CT37" s="390"/>
      <c r="CU37" s="390"/>
      <c r="CV37" s="390"/>
      <c r="CW37" s="390"/>
      <c r="CX37" s="390"/>
      <c r="CY37" s="390"/>
      <c r="CZ37" s="390"/>
      <c r="DA37" s="390"/>
      <c r="DB37" s="390"/>
      <c r="DC37" s="390"/>
      <c r="DD37" s="390"/>
      <c r="DE37" s="390"/>
      <c r="DF37" s="211"/>
      <c r="DG37" s="392" t="str">
        <f>IF('各会計、関係団体の財政状況及び健全化判断比率'!BR10="","",'各会計、関係団体の財政状況及び健全化判断比率'!BR10)</f>
        <v/>
      </c>
      <c r="DH37" s="392"/>
      <c r="DI37" s="218"/>
      <c r="DJ37" s="186"/>
      <c r="DK37" s="186"/>
      <c r="DL37" s="186"/>
      <c r="DM37" s="186"/>
      <c r="DN37" s="186"/>
      <c r="DO37" s="186"/>
    </row>
    <row r="38" spans="1:119" ht="32.25" customHeight="1" x14ac:dyDescent="0.15">
      <c r="A38" s="187"/>
      <c r="B38" s="213"/>
      <c r="C38" s="391" t="str">
        <f t="shared" ref="C38:C43" si="5">IF(E38="","",C37+1)</f>
        <v/>
      </c>
      <c r="D38" s="391"/>
      <c r="E38" s="390" t="str">
        <f>IF('各会計、関係団体の財政状況及び健全化判断比率'!B11="","",'各会計、関係団体の財政状況及び健全化判断比率'!B11)</f>
        <v/>
      </c>
      <c r="F38" s="390"/>
      <c r="G38" s="390"/>
      <c r="H38" s="390"/>
      <c r="I38" s="390"/>
      <c r="J38" s="390"/>
      <c r="K38" s="390"/>
      <c r="L38" s="390"/>
      <c r="M38" s="390"/>
      <c r="N38" s="390"/>
      <c r="O38" s="390"/>
      <c r="P38" s="390"/>
      <c r="Q38" s="390"/>
      <c r="R38" s="390"/>
      <c r="S38" s="390"/>
      <c r="T38" s="214"/>
      <c r="U38" s="391" t="str">
        <f t="shared" si="4"/>
        <v/>
      </c>
      <c r="V38" s="391"/>
      <c r="W38" s="390"/>
      <c r="X38" s="390"/>
      <c r="Y38" s="390"/>
      <c r="Z38" s="390"/>
      <c r="AA38" s="390"/>
      <c r="AB38" s="390"/>
      <c r="AC38" s="390"/>
      <c r="AD38" s="390"/>
      <c r="AE38" s="390"/>
      <c r="AF38" s="390"/>
      <c r="AG38" s="390"/>
      <c r="AH38" s="390"/>
      <c r="AI38" s="390"/>
      <c r="AJ38" s="390"/>
      <c r="AK38" s="390"/>
      <c r="AL38" s="214"/>
      <c r="AM38" s="391" t="str">
        <f t="shared" si="0"/>
        <v/>
      </c>
      <c r="AN38" s="391"/>
      <c r="AO38" s="390"/>
      <c r="AP38" s="390"/>
      <c r="AQ38" s="390"/>
      <c r="AR38" s="390"/>
      <c r="AS38" s="390"/>
      <c r="AT38" s="390"/>
      <c r="AU38" s="390"/>
      <c r="AV38" s="390"/>
      <c r="AW38" s="390"/>
      <c r="AX38" s="390"/>
      <c r="AY38" s="390"/>
      <c r="AZ38" s="390"/>
      <c r="BA38" s="390"/>
      <c r="BB38" s="390"/>
      <c r="BC38" s="390"/>
      <c r="BD38" s="214"/>
      <c r="BE38" s="391" t="str">
        <f t="shared" si="1"/>
        <v/>
      </c>
      <c r="BF38" s="391"/>
      <c r="BG38" s="390"/>
      <c r="BH38" s="390"/>
      <c r="BI38" s="390"/>
      <c r="BJ38" s="390"/>
      <c r="BK38" s="390"/>
      <c r="BL38" s="390"/>
      <c r="BM38" s="390"/>
      <c r="BN38" s="390"/>
      <c r="BO38" s="390"/>
      <c r="BP38" s="390"/>
      <c r="BQ38" s="390"/>
      <c r="BR38" s="390"/>
      <c r="BS38" s="390"/>
      <c r="BT38" s="390"/>
      <c r="BU38" s="390"/>
      <c r="BV38" s="214"/>
      <c r="BW38" s="391">
        <f t="shared" si="2"/>
        <v>16</v>
      </c>
      <c r="BX38" s="391"/>
      <c r="BY38" s="390" t="str">
        <f>IF('各会計、関係団体の財政状況及び健全化判断比率'!B72="","",'各会計、関係団体の財政状況及び健全化判断比率'!B72)</f>
        <v>岐阜県市町村会館組合</v>
      </c>
      <c r="BZ38" s="390"/>
      <c r="CA38" s="390"/>
      <c r="CB38" s="390"/>
      <c r="CC38" s="390"/>
      <c r="CD38" s="390"/>
      <c r="CE38" s="390"/>
      <c r="CF38" s="390"/>
      <c r="CG38" s="390"/>
      <c r="CH38" s="390"/>
      <c r="CI38" s="390"/>
      <c r="CJ38" s="390"/>
      <c r="CK38" s="390"/>
      <c r="CL38" s="390"/>
      <c r="CM38" s="390"/>
      <c r="CN38" s="214"/>
      <c r="CO38" s="391" t="str">
        <f t="shared" si="3"/>
        <v/>
      </c>
      <c r="CP38" s="391"/>
      <c r="CQ38" s="390" t="str">
        <f>IF('各会計、関係団体の財政状況及び健全化判断比率'!BS11="","",'各会計、関係団体の財政状況及び健全化判断比率'!BS11)</f>
        <v/>
      </c>
      <c r="CR38" s="390"/>
      <c r="CS38" s="390"/>
      <c r="CT38" s="390"/>
      <c r="CU38" s="390"/>
      <c r="CV38" s="390"/>
      <c r="CW38" s="390"/>
      <c r="CX38" s="390"/>
      <c r="CY38" s="390"/>
      <c r="CZ38" s="390"/>
      <c r="DA38" s="390"/>
      <c r="DB38" s="390"/>
      <c r="DC38" s="390"/>
      <c r="DD38" s="390"/>
      <c r="DE38" s="390"/>
      <c r="DF38" s="211"/>
      <c r="DG38" s="392" t="str">
        <f>IF('各会計、関係団体の財政状況及び健全化判断比率'!BR11="","",'各会計、関係団体の財政状況及び健全化判断比率'!BR11)</f>
        <v/>
      </c>
      <c r="DH38" s="392"/>
      <c r="DI38" s="218"/>
      <c r="DJ38" s="186"/>
      <c r="DK38" s="186"/>
      <c r="DL38" s="186"/>
      <c r="DM38" s="186"/>
      <c r="DN38" s="186"/>
      <c r="DO38" s="186"/>
    </row>
    <row r="39" spans="1:119" ht="32.25" customHeight="1" x14ac:dyDescent="0.15">
      <c r="A39" s="187"/>
      <c r="B39" s="213"/>
      <c r="C39" s="391" t="str">
        <f t="shared" si="5"/>
        <v/>
      </c>
      <c r="D39" s="391"/>
      <c r="E39" s="390" t="str">
        <f>IF('各会計、関係団体の財政状況及び健全化判断比率'!B12="","",'各会計、関係団体の財政状況及び健全化判断比率'!B12)</f>
        <v/>
      </c>
      <c r="F39" s="390"/>
      <c r="G39" s="390"/>
      <c r="H39" s="390"/>
      <c r="I39" s="390"/>
      <c r="J39" s="390"/>
      <c r="K39" s="390"/>
      <c r="L39" s="390"/>
      <c r="M39" s="390"/>
      <c r="N39" s="390"/>
      <c r="O39" s="390"/>
      <c r="P39" s="390"/>
      <c r="Q39" s="390"/>
      <c r="R39" s="390"/>
      <c r="S39" s="390"/>
      <c r="T39" s="214"/>
      <c r="U39" s="391" t="str">
        <f t="shared" si="4"/>
        <v/>
      </c>
      <c r="V39" s="391"/>
      <c r="W39" s="390"/>
      <c r="X39" s="390"/>
      <c r="Y39" s="390"/>
      <c r="Z39" s="390"/>
      <c r="AA39" s="390"/>
      <c r="AB39" s="390"/>
      <c r="AC39" s="390"/>
      <c r="AD39" s="390"/>
      <c r="AE39" s="390"/>
      <c r="AF39" s="390"/>
      <c r="AG39" s="390"/>
      <c r="AH39" s="390"/>
      <c r="AI39" s="390"/>
      <c r="AJ39" s="390"/>
      <c r="AK39" s="390"/>
      <c r="AL39" s="214"/>
      <c r="AM39" s="391" t="str">
        <f t="shared" si="0"/>
        <v/>
      </c>
      <c r="AN39" s="391"/>
      <c r="AO39" s="390"/>
      <c r="AP39" s="390"/>
      <c r="AQ39" s="390"/>
      <c r="AR39" s="390"/>
      <c r="AS39" s="390"/>
      <c r="AT39" s="390"/>
      <c r="AU39" s="390"/>
      <c r="AV39" s="390"/>
      <c r="AW39" s="390"/>
      <c r="AX39" s="390"/>
      <c r="AY39" s="390"/>
      <c r="AZ39" s="390"/>
      <c r="BA39" s="390"/>
      <c r="BB39" s="390"/>
      <c r="BC39" s="390"/>
      <c r="BD39" s="214"/>
      <c r="BE39" s="391" t="str">
        <f t="shared" si="1"/>
        <v/>
      </c>
      <c r="BF39" s="391"/>
      <c r="BG39" s="390"/>
      <c r="BH39" s="390"/>
      <c r="BI39" s="390"/>
      <c r="BJ39" s="390"/>
      <c r="BK39" s="390"/>
      <c r="BL39" s="390"/>
      <c r="BM39" s="390"/>
      <c r="BN39" s="390"/>
      <c r="BO39" s="390"/>
      <c r="BP39" s="390"/>
      <c r="BQ39" s="390"/>
      <c r="BR39" s="390"/>
      <c r="BS39" s="390"/>
      <c r="BT39" s="390"/>
      <c r="BU39" s="390"/>
      <c r="BV39" s="214"/>
      <c r="BW39" s="391">
        <f t="shared" si="2"/>
        <v>17</v>
      </c>
      <c r="BX39" s="391"/>
      <c r="BY39" s="390" t="str">
        <f>IF('各会計、関係団体の財政状況及び健全化判断比率'!B73="","",'各会計、関係団体の財政状況及び健全化判断比率'!B73)</f>
        <v>岐阜県市町村職員退職手当組合</v>
      </c>
      <c r="BZ39" s="390"/>
      <c r="CA39" s="390"/>
      <c r="CB39" s="390"/>
      <c r="CC39" s="390"/>
      <c r="CD39" s="390"/>
      <c r="CE39" s="390"/>
      <c r="CF39" s="390"/>
      <c r="CG39" s="390"/>
      <c r="CH39" s="390"/>
      <c r="CI39" s="390"/>
      <c r="CJ39" s="390"/>
      <c r="CK39" s="390"/>
      <c r="CL39" s="390"/>
      <c r="CM39" s="390"/>
      <c r="CN39" s="214"/>
      <c r="CO39" s="391" t="str">
        <f t="shared" si="3"/>
        <v/>
      </c>
      <c r="CP39" s="391"/>
      <c r="CQ39" s="390" t="str">
        <f>IF('各会計、関係団体の財政状況及び健全化判断比率'!BS12="","",'各会計、関係団体の財政状況及び健全化判断比率'!BS12)</f>
        <v/>
      </c>
      <c r="CR39" s="390"/>
      <c r="CS39" s="390"/>
      <c r="CT39" s="390"/>
      <c r="CU39" s="390"/>
      <c r="CV39" s="390"/>
      <c r="CW39" s="390"/>
      <c r="CX39" s="390"/>
      <c r="CY39" s="390"/>
      <c r="CZ39" s="390"/>
      <c r="DA39" s="390"/>
      <c r="DB39" s="390"/>
      <c r="DC39" s="390"/>
      <c r="DD39" s="390"/>
      <c r="DE39" s="390"/>
      <c r="DF39" s="211"/>
      <c r="DG39" s="392" t="str">
        <f>IF('各会計、関係団体の財政状況及び健全化判断比率'!BR12="","",'各会計、関係団体の財政状況及び健全化判断比率'!BR12)</f>
        <v/>
      </c>
      <c r="DH39" s="392"/>
      <c r="DI39" s="218"/>
      <c r="DJ39" s="186"/>
      <c r="DK39" s="186"/>
      <c r="DL39" s="186"/>
      <c r="DM39" s="186"/>
      <c r="DN39" s="186"/>
      <c r="DO39" s="186"/>
    </row>
    <row r="40" spans="1:119" ht="32.25" customHeight="1" x14ac:dyDescent="0.15">
      <c r="A40" s="187"/>
      <c r="B40" s="213"/>
      <c r="C40" s="391" t="str">
        <f t="shared" si="5"/>
        <v/>
      </c>
      <c r="D40" s="391"/>
      <c r="E40" s="390" t="str">
        <f>IF('各会計、関係団体の財政状況及び健全化判断比率'!B13="","",'各会計、関係団体の財政状況及び健全化判断比率'!B13)</f>
        <v/>
      </c>
      <c r="F40" s="390"/>
      <c r="G40" s="390"/>
      <c r="H40" s="390"/>
      <c r="I40" s="390"/>
      <c r="J40" s="390"/>
      <c r="K40" s="390"/>
      <c r="L40" s="390"/>
      <c r="M40" s="390"/>
      <c r="N40" s="390"/>
      <c r="O40" s="390"/>
      <c r="P40" s="390"/>
      <c r="Q40" s="390"/>
      <c r="R40" s="390"/>
      <c r="S40" s="390"/>
      <c r="T40" s="214"/>
      <c r="U40" s="391" t="str">
        <f t="shared" si="4"/>
        <v/>
      </c>
      <c r="V40" s="391"/>
      <c r="W40" s="390"/>
      <c r="X40" s="390"/>
      <c r="Y40" s="390"/>
      <c r="Z40" s="390"/>
      <c r="AA40" s="390"/>
      <c r="AB40" s="390"/>
      <c r="AC40" s="390"/>
      <c r="AD40" s="390"/>
      <c r="AE40" s="390"/>
      <c r="AF40" s="390"/>
      <c r="AG40" s="390"/>
      <c r="AH40" s="390"/>
      <c r="AI40" s="390"/>
      <c r="AJ40" s="390"/>
      <c r="AK40" s="390"/>
      <c r="AL40" s="214"/>
      <c r="AM40" s="391" t="str">
        <f t="shared" si="0"/>
        <v/>
      </c>
      <c r="AN40" s="391"/>
      <c r="AO40" s="390"/>
      <c r="AP40" s="390"/>
      <c r="AQ40" s="390"/>
      <c r="AR40" s="390"/>
      <c r="AS40" s="390"/>
      <c r="AT40" s="390"/>
      <c r="AU40" s="390"/>
      <c r="AV40" s="390"/>
      <c r="AW40" s="390"/>
      <c r="AX40" s="390"/>
      <c r="AY40" s="390"/>
      <c r="AZ40" s="390"/>
      <c r="BA40" s="390"/>
      <c r="BB40" s="390"/>
      <c r="BC40" s="390"/>
      <c r="BD40" s="214"/>
      <c r="BE40" s="391" t="str">
        <f t="shared" si="1"/>
        <v/>
      </c>
      <c r="BF40" s="391"/>
      <c r="BG40" s="390"/>
      <c r="BH40" s="390"/>
      <c r="BI40" s="390"/>
      <c r="BJ40" s="390"/>
      <c r="BK40" s="390"/>
      <c r="BL40" s="390"/>
      <c r="BM40" s="390"/>
      <c r="BN40" s="390"/>
      <c r="BO40" s="390"/>
      <c r="BP40" s="390"/>
      <c r="BQ40" s="390"/>
      <c r="BR40" s="390"/>
      <c r="BS40" s="390"/>
      <c r="BT40" s="390"/>
      <c r="BU40" s="390"/>
      <c r="BV40" s="214"/>
      <c r="BW40" s="391">
        <f t="shared" si="2"/>
        <v>18</v>
      </c>
      <c r="BX40" s="391"/>
      <c r="BY40" s="390" t="str">
        <f>IF('各会計、関係団体の財政状況及び健全化判断比率'!B74="","",'各会計、関係団体の財政状況及び健全化判断比率'!B74)</f>
        <v>西南濃老人福祉施設事務組合</v>
      </c>
      <c r="BZ40" s="390"/>
      <c r="CA40" s="390"/>
      <c r="CB40" s="390"/>
      <c r="CC40" s="390"/>
      <c r="CD40" s="390"/>
      <c r="CE40" s="390"/>
      <c r="CF40" s="390"/>
      <c r="CG40" s="390"/>
      <c r="CH40" s="390"/>
      <c r="CI40" s="390"/>
      <c r="CJ40" s="390"/>
      <c r="CK40" s="390"/>
      <c r="CL40" s="390"/>
      <c r="CM40" s="390"/>
      <c r="CN40" s="214"/>
      <c r="CO40" s="391" t="str">
        <f t="shared" si="3"/>
        <v/>
      </c>
      <c r="CP40" s="391"/>
      <c r="CQ40" s="390" t="str">
        <f>IF('各会計、関係団体の財政状況及び健全化判断比率'!BS13="","",'各会計、関係団体の財政状況及び健全化判断比率'!BS13)</f>
        <v/>
      </c>
      <c r="CR40" s="390"/>
      <c r="CS40" s="390"/>
      <c r="CT40" s="390"/>
      <c r="CU40" s="390"/>
      <c r="CV40" s="390"/>
      <c r="CW40" s="390"/>
      <c r="CX40" s="390"/>
      <c r="CY40" s="390"/>
      <c r="CZ40" s="390"/>
      <c r="DA40" s="390"/>
      <c r="DB40" s="390"/>
      <c r="DC40" s="390"/>
      <c r="DD40" s="390"/>
      <c r="DE40" s="390"/>
      <c r="DF40" s="211"/>
      <c r="DG40" s="392" t="str">
        <f>IF('各会計、関係団体の財政状況及び健全化判断比率'!BR13="","",'各会計、関係団体の財政状況及び健全化判断比率'!BR13)</f>
        <v/>
      </c>
      <c r="DH40" s="392"/>
      <c r="DI40" s="218"/>
      <c r="DJ40" s="186"/>
      <c r="DK40" s="186"/>
      <c r="DL40" s="186"/>
      <c r="DM40" s="186"/>
      <c r="DN40" s="186"/>
      <c r="DO40" s="186"/>
    </row>
    <row r="41" spans="1:119" ht="32.25" customHeight="1" x14ac:dyDescent="0.15">
      <c r="A41" s="187"/>
      <c r="B41" s="213"/>
      <c r="C41" s="391" t="str">
        <f t="shared" si="5"/>
        <v/>
      </c>
      <c r="D41" s="391"/>
      <c r="E41" s="390" t="str">
        <f>IF('各会計、関係団体の財政状況及び健全化判断比率'!B14="","",'各会計、関係団体の財政状況及び健全化判断比率'!B14)</f>
        <v/>
      </c>
      <c r="F41" s="390"/>
      <c r="G41" s="390"/>
      <c r="H41" s="390"/>
      <c r="I41" s="390"/>
      <c r="J41" s="390"/>
      <c r="K41" s="390"/>
      <c r="L41" s="390"/>
      <c r="M41" s="390"/>
      <c r="N41" s="390"/>
      <c r="O41" s="390"/>
      <c r="P41" s="390"/>
      <c r="Q41" s="390"/>
      <c r="R41" s="390"/>
      <c r="S41" s="390"/>
      <c r="T41" s="214"/>
      <c r="U41" s="391" t="str">
        <f t="shared" si="4"/>
        <v/>
      </c>
      <c r="V41" s="391"/>
      <c r="W41" s="390"/>
      <c r="X41" s="390"/>
      <c r="Y41" s="390"/>
      <c r="Z41" s="390"/>
      <c r="AA41" s="390"/>
      <c r="AB41" s="390"/>
      <c r="AC41" s="390"/>
      <c r="AD41" s="390"/>
      <c r="AE41" s="390"/>
      <c r="AF41" s="390"/>
      <c r="AG41" s="390"/>
      <c r="AH41" s="390"/>
      <c r="AI41" s="390"/>
      <c r="AJ41" s="390"/>
      <c r="AK41" s="390"/>
      <c r="AL41" s="214"/>
      <c r="AM41" s="391" t="str">
        <f t="shared" si="0"/>
        <v/>
      </c>
      <c r="AN41" s="391"/>
      <c r="AO41" s="390"/>
      <c r="AP41" s="390"/>
      <c r="AQ41" s="390"/>
      <c r="AR41" s="390"/>
      <c r="AS41" s="390"/>
      <c r="AT41" s="390"/>
      <c r="AU41" s="390"/>
      <c r="AV41" s="390"/>
      <c r="AW41" s="390"/>
      <c r="AX41" s="390"/>
      <c r="AY41" s="390"/>
      <c r="AZ41" s="390"/>
      <c r="BA41" s="390"/>
      <c r="BB41" s="390"/>
      <c r="BC41" s="390"/>
      <c r="BD41" s="214"/>
      <c r="BE41" s="391" t="str">
        <f t="shared" si="1"/>
        <v/>
      </c>
      <c r="BF41" s="391"/>
      <c r="BG41" s="390"/>
      <c r="BH41" s="390"/>
      <c r="BI41" s="390"/>
      <c r="BJ41" s="390"/>
      <c r="BK41" s="390"/>
      <c r="BL41" s="390"/>
      <c r="BM41" s="390"/>
      <c r="BN41" s="390"/>
      <c r="BO41" s="390"/>
      <c r="BP41" s="390"/>
      <c r="BQ41" s="390"/>
      <c r="BR41" s="390"/>
      <c r="BS41" s="390"/>
      <c r="BT41" s="390"/>
      <c r="BU41" s="390"/>
      <c r="BV41" s="214"/>
      <c r="BW41" s="391" t="str">
        <f t="shared" si="2"/>
        <v/>
      </c>
      <c r="BX41" s="391"/>
      <c r="BY41" s="390" t="str">
        <f>IF('各会計、関係団体の財政状況及び健全化判断比率'!B75="","",'各会計、関係団体の財政状況及び健全化判断比率'!B75)</f>
        <v/>
      </c>
      <c r="BZ41" s="390"/>
      <c r="CA41" s="390"/>
      <c r="CB41" s="390"/>
      <c r="CC41" s="390"/>
      <c r="CD41" s="390"/>
      <c r="CE41" s="390"/>
      <c r="CF41" s="390"/>
      <c r="CG41" s="390"/>
      <c r="CH41" s="390"/>
      <c r="CI41" s="390"/>
      <c r="CJ41" s="390"/>
      <c r="CK41" s="390"/>
      <c r="CL41" s="390"/>
      <c r="CM41" s="390"/>
      <c r="CN41" s="214"/>
      <c r="CO41" s="391" t="str">
        <f t="shared" si="3"/>
        <v/>
      </c>
      <c r="CP41" s="391"/>
      <c r="CQ41" s="390" t="str">
        <f>IF('各会計、関係団体の財政状況及び健全化判断比率'!BS14="","",'各会計、関係団体の財政状況及び健全化判断比率'!BS14)</f>
        <v/>
      </c>
      <c r="CR41" s="390"/>
      <c r="CS41" s="390"/>
      <c r="CT41" s="390"/>
      <c r="CU41" s="390"/>
      <c r="CV41" s="390"/>
      <c r="CW41" s="390"/>
      <c r="CX41" s="390"/>
      <c r="CY41" s="390"/>
      <c r="CZ41" s="390"/>
      <c r="DA41" s="390"/>
      <c r="DB41" s="390"/>
      <c r="DC41" s="390"/>
      <c r="DD41" s="390"/>
      <c r="DE41" s="390"/>
      <c r="DF41" s="211"/>
      <c r="DG41" s="392" t="str">
        <f>IF('各会計、関係団体の財政状況及び健全化判断比率'!BR14="","",'各会計、関係団体の財政状況及び健全化判断比率'!BR14)</f>
        <v/>
      </c>
      <c r="DH41" s="392"/>
      <c r="DI41" s="218"/>
      <c r="DJ41" s="186"/>
      <c r="DK41" s="186"/>
      <c r="DL41" s="186"/>
      <c r="DM41" s="186"/>
      <c r="DN41" s="186"/>
      <c r="DO41" s="186"/>
    </row>
    <row r="42" spans="1:119" ht="32.25" customHeight="1" x14ac:dyDescent="0.15">
      <c r="A42" s="186"/>
      <c r="B42" s="213"/>
      <c r="C42" s="391" t="str">
        <f t="shared" si="5"/>
        <v/>
      </c>
      <c r="D42" s="391"/>
      <c r="E42" s="390" t="str">
        <f>IF('各会計、関係団体の財政状況及び健全化判断比率'!B15="","",'各会計、関係団体の財政状況及び健全化判断比率'!B15)</f>
        <v/>
      </c>
      <c r="F42" s="390"/>
      <c r="G42" s="390"/>
      <c r="H42" s="390"/>
      <c r="I42" s="390"/>
      <c r="J42" s="390"/>
      <c r="K42" s="390"/>
      <c r="L42" s="390"/>
      <c r="M42" s="390"/>
      <c r="N42" s="390"/>
      <c r="O42" s="390"/>
      <c r="P42" s="390"/>
      <c r="Q42" s="390"/>
      <c r="R42" s="390"/>
      <c r="S42" s="390"/>
      <c r="T42" s="214"/>
      <c r="U42" s="391" t="str">
        <f t="shared" si="4"/>
        <v/>
      </c>
      <c r="V42" s="391"/>
      <c r="W42" s="390"/>
      <c r="X42" s="390"/>
      <c r="Y42" s="390"/>
      <c r="Z42" s="390"/>
      <c r="AA42" s="390"/>
      <c r="AB42" s="390"/>
      <c r="AC42" s="390"/>
      <c r="AD42" s="390"/>
      <c r="AE42" s="390"/>
      <c r="AF42" s="390"/>
      <c r="AG42" s="390"/>
      <c r="AH42" s="390"/>
      <c r="AI42" s="390"/>
      <c r="AJ42" s="390"/>
      <c r="AK42" s="390"/>
      <c r="AL42" s="214"/>
      <c r="AM42" s="391" t="str">
        <f t="shared" si="0"/>
        <v/>
      </c>
      <c r="AN42" s="391"/>
      <c r="AO42" s="390"/>
      <c r="AP42" s="390"/>
      <c r="AQ42" s="390"/>
      <c r="AR42" s="390"/>
      <c r="AS42" s="390"/>
      <c r="AT42" s="390"/>
      <c r="AU42" s="390"/>
      <c r="AV42" s="390"/>
      <c r="AW42" s="390"/>
      <c r="AX42" s="390"/>
      <c r="AY42" s="390"/>
      <c r="AZ42" s="390"/>
      <c r="BA42" s="390"/>
      <c r="BB42" s="390"/>
      <c r="BC42" s="390"/>
      <c r="BD42" s="214"/>
      <c r="BE42" s="391" t="str">
        <f t="shared" si="1"/>
        <v/>
      </c>
      <c r="BF42" s="391"/>
      <c r="BG42" s="390"/>
      <c r="BH42" s="390"/>
      <c r="BI42" s="390"/>
      <c r="BJ42" s="390"/>
      <c r="BK42" s="390"/>
      <c r="BL42" s="390"/>
      <c r="BM42" s="390"/>
      <c r="BN42" s="390"/>
      <c r="BO42" s="390"/>
      <c r="BP42" s="390"/>
      <c r="BQ42" s="390"/>
      <c r="BR42" s="390"/>
      <c r="BS42" s="390"/>
      <c r="BT42" s="390"/>
      <c r="BU42" s="390"/>
      <c r="BV42" s="214"/>
      <c r="BW42" s="391" t="str">
        <f t="shared" si="2"/>
        <v/>
      </c>
      <c r="BX42" s="391"/>
      <c r="BY42" s="390" t="str">
        <f>IF('各会計、関係団体の財政状況及び健全化判断比率'!B76="","",'各会計、関係団体の財政状況及び健全化判断比率'!B76)</f>
        <v/>
      </c>
      <c r="BZ42" s="390"/>
      <c r="CA42" s="390"/>
      <c r="CB42" s="390"/>
      <c r="CC42" s="390"/>
      <c r="CD42" s="390"/>
      <c r="CE42" s="390"/>
      <c r="CF42" s="390"/>
      <c r="CG42" s="390"/>
      <c r="CH42" s="390"/>
      <c r="CI42" s="390"/>
      <c r="CJ42" s="390"/>
      <c r="CK42" s="390"/>
      <c r="CL42" s="390"/>
      <c r="CM42" s="390"/>
      <c r="CN42" s="214"/>
      <c r="CO42" s="391" t="str">
        <f t="shared" si="3"/>
        <v/>
      </c>
      <c r="CP42" s="391"/>
      <c r="CQ42" s="390" t="str">
        <f>IF('各会計、関係団体の財政状況及び健全化判断比率'!BS15="","",'各会計、関係団体の財政状況及び健全化判断比率'!BS15)</f>
        <v/>
      </c>
      <c r="CR42" s="390"/>
      <c r="CS42" s="390"/>
      <c r="CT42" s="390"/>
      <c r="CU42" s="390"/>
      <c r="CV42" s="390"/>
      <c r="CW42" s="390"/>
      <c r="CX42" s="390"/>
      <c r="CY42" s="390"/>
      <c r="CZ42" s="390"/>
      <c r="DA42" s="390"/>
      <c r="DB42" s="390"/>
      <c r="DC42" s="390"/>
      <c r="DD42" s="390"/>
      <c r="DE42" s="390"/>
      <c r="DF42" s="211"/>
      <c r="DG42" s="392" t="str">
        <f>IF('各会計、関係団体の財政状況及び健全化判断比率'!BR15="","",'各会計、関係団体の財政状況及び健全化判断比率'!BR15)</f>
        <v/>
      </c>
      <c r="DH42" s="392"/>
      <c r="DI42" s="218"/>
      <c r="DJ42" s="186"/>
      <c r="DK42" s="186"/>
      <c r="DL42" s="186"/>
      <c r="DM42" s="186"/>
      <c r="DN42" s="186"/>
      <c r="DO42" s="186"/>
    </row>
    <row r="43" spans="1:119" ht="32.25" customHeight="1" x14ac:dyDescent="0.15">
      <c r="A43" s="186"/>
      <c r="B43" s="213"/>
      <c r="C43" s="391" t="str">
        <f t="shared" si="5"/>
        <v/>
      </c>
      <c r="D43" s="391"/>
      <c r="E43" s="390" t="str">
        <f>IF('各会計、関係団体の財政状況及び健全化判断比率'!B16="","",'各会計、関係団体の財政状況及び健全化判断比率'!B16)</f>
        <v/>
      </c>
      <c r="F43" s="390"/>
      <c r="G43" s="390"/>
      <c r="H43" s="390"/>
      <c r="I43" s="390"/>
      <c r="J43" s="390"/>
      <c r="K43" s="390"/>
      <c r="L43" s="390"/>
      <c r="M43" s="390"/>
      <c r="N43" s="390"/>
      <c r="O43" s="390"/>
      <c r="P43" s="390"/>
      <c r="Q43" s="390"/>
      <c r="R43" s="390"/>
      <c r="S43" s="390"/>
      <c r="T43" s="214"/>
      <c r="U43" s="391" t="str">
        <f t="shared" si="4"/>
        <v/>
      </c>
      <c r="V43" s="391"/>
      <c r="W43" s="390"/>
      <c r="X43" s="390"/>
      <c r="Y43" s="390"/>
      <c r="Z43" s="390"/>
      <c r="AA43" s="390"/>
      <c r="AB43" s="390"/>
      <c r="AC43" s="390"/>
      <c r="AD43" s="390"/>
      <c r="AE43" s="390"/>
      <c r="AF43" s="390"/>
      <c r="AG43" s="390"/>
      <c r="AH43" s="390"/>
      <c r="AI43" s="390"/>
      <c r="AJ43" s="390"/>
      <c r="AK43" s="390"/>
      <c r="AL43" s="214"/>
      <c r="AM43" s="391" t="str">
        <f t="shared" si="0"/>
        <v/>
      </c>
      <c r="AN43" s="391"/>
      <c r="AO43" s="390"/>
      <c r="AP43" s="390"/>
      <c r="AQ43" s="390"/>
      <c r="AR43" s="390"/>
      <c r="AS43" s="390"/>
      <c r="AT43" s="390"/>
      <c r="AU43" s="390"/>
      <c r="AV43" s="390"/>
      <c r="AW43" s="390"/>
      <c r="AX43" s="390"/>
      <c r="AY43" s="390"/>
      <c r="AZ43" s="390"/>
      <c r="BA43" s="390"/>
      <c r="BB43" s="390"/>
      <c r="BC43" s="390"/>
      <c r="BD43" s="214"/>
      <c r="BE43" s="391" t="str">
        <f t="shared" si="1"/>
        <v/>
      </c>
      <c r="BF43" s="391"/>
      <c r="BG43" s="390"/>
      <c r="BH43" s="390"/>
      <c r="BI43" s="390"/>
      <c r="BJ43" s="390"/>
      <c r="BK43" s="390"/>
      <c r="BL43" s="390"/>
      <c r="BM43" s="390"/>
      <c r="BN43" s="390"/>
      <c r="BO43" s="390"/>
      <c r="BP43" s="390"/>
      <c r="BQ43" s="390"/>
      <c r="BR43" s="390"/>
      <c r="BS43" s="390"/>
      <c r="BT43" s="390"/>
      <c r="BU43" s="390"/>
      <c r="BV43" s="214"/>
      <c r="BW43" s="391" t="str">
        <f t="shared" si="2"/>
        <v/>
      </c>
      <c r="BX43" s="391"/>
      <c r="BY43" s="390" t="str">
        <f>IF('各会計、関係団体の財政状況及び健全化判断比率'!B77="","",'各会計、関係団体の財政状況及び健全化判断比率'!B77)</f>
        <v/>
      </c>
      <c r="BZ43" s="390"/>
      <c r="CA43" s="390"/>
      <c r="CB43" s="390"/>
      <c r="CC43" s="390"/>
      <c r="CD43" s="390"/>
      <c r="CE43" s="390"/>
      <c r="CF43" s="390"/>
      <c r="CG43" s="390"/>
      <c r="CH43" s="390"/>
      <c r="CI43" s="390"/>
      <c r="CJ43" s="390"/>
      <c r="CK43" s="390"/>
      <c r="CL43" s="390"/>
      <c r="CM43" s="390"/>
      <c r="CN43" s="214"/>
      <c r="CO43" s="391" t="str">
        <f t="shared" si="3"/>
        <v/>
      </c>
      <c r="CP43" s="391"/>
      <c r="CQ43" s="390" t="str">
        <f>IF('各会計、関係団体の財政状況及び健全化判断比率'!BS16="","",'各会計、関係団体の財政状況及び健全化判断比率'!BS16)</f>
        <v/>
      </c>
      <c r="CR43" s="390"/>
      <c r="CS43" s="390"/>
      <c r="CT43" s="390"/>
      <c r="CU43" s="390"/>
      <c r="CV43" s="390"/>
      <c r="CW43" s="390"/>
      <c r="CX43" s="390"/>
      <c r="CY43" s="390"/>
      <c r="CZ43" s="390"/>
      <c r="DA43" s="390"/>
      <c r="DB43" s="390"/>
      <c r="DC43" s="390"/>
      <c r="DD43" s="390"/>
      <c r="DE43" s="390"/>
      <c r="DF43" s="211"/>
      <c r="DG43" s="392" t="str">
        <f>IF('各会計、関係団体の財政状況及び健全化判断比率'!BR16="","",'各会計、関係団体の財政状況及び健全化判断比率'!BR16)</f>
        <v/>
      </c>
      <c r="DH43" s="39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FiY63mIOHymg77kXLuziyGyE66OIlnNRl+16fx5g+SlD2ZFnkXQrYam02Ku/R0bz/ZkyEa8Sg1NjF3lLRggew==" saltValue="6uj2bDQHFM+FImEfYdi5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4" t="s">
        <v>573</v>
      </c>
      <c r="D34" s="1214"/>
      <c r="E34" s="1215"/>
      <c r="F34" s="32">
        <v>3.32</v>
      </c>
      <c r="G34" s="33">
        <v>4.28</v>
      </c>
      <c r="H34" s="33">
        <v>3.94</v>
      </c>
      <c r="I34" s="33">
        <v>5</v>
      </c>
      <c r="J34" s="34">
        <v>9.44</v>
      </c>
      <c r="K34" s="22"/>
      <c r="L34" s="22"/>
      <c r="M34" s="22"/>
      <c r="N34" s="22"/>
      <c r="O34" s="22"/>
      <c r="P34" s="22"/>
    </row>
    <row r="35" spans="1:16" ht="39" customHeight="1" x14ac:dyDescent="0.15">
      <c r="A35" s="22"/>
      <c r="B35" s="35"/>
      <c r="C35" s="1208" t="s">
        <v>574</v>
      </c>
      <c r="D35" s="1209"/>
      <c r="E35" s="1210"/>
      <c r="F35" s="36">
        <v>5.6</v>
      </c>
      <c r="G35" s="37">
        <v>7.66</v>
      </c>
      <c r="H35" s="37">
        <v>7.54</v>
      </c>
      <c r="I35" s="37">
        <v>7.32</v>
      </c>
      <c r="J35" s="38">
        <v>8.6999999999999993</v>
      </c>
      <c r="K35" s="22"/>
      <c r="L35" s="22"/>
      <c r="M35" s="22"/>
      <c r="N35" s="22"/>
      <c r="O35" s="22"/>
      <c r="P35" s="22"/>
    </row>
    <row r="36" spans="1:16" ht="39" customHeight="1" x14ac:dyDescent="0.15">
      <c r="A36" s="22"/>
      <c r="B36" s="35"/>
      <c r="C36" s="1208" t="s">
        <v>575</v>
      </c>
      <c r="D36" s="1209"/>
      <c r="E36" s="1210"/>
      <c r="F36" s="36">
        <v>6.63</v>
      </c>
      <c r="G36" s="37">
        <v>7.32</v>
      </c>
      <c r="H36" s="37">
        <v>7.93</v>
      </c>
      <c r="I36" s="37">
        <v>8.48</v>
      </c>
      <c r="J36" s="38">
        <v>7.68</v>
      </c>
      <c r="K36" s="22"/>
      <c r="L36" s="22"/>
      <c r="M36" s="22"/>
      <c r="N36" s="22"/>
      <c r="O36" s="22"/>
      <c r="P36" s="22"/>
    </row>
    <row r="37" spans="1:16" ht="39" customHeight="1" x14ac:dyDescent="0.15">
      <c r="A37" s="22"/>
      <c r="B37" s="35"/>
      <c r="C37" s="1208" t="s">
        <v>576</v>
      </c>
      <c r="D37" s="1209"/>
      <c r="E37" s="1210"/>
      <c r="F37" s="36">
        <v>0.54</v>
      </c>
      <c r="G37" s="37">
        <v>3.14</v>
      </c>
      <c r="H37" s="37">
        <v>3.05</v>
      </c>
      <c r="I37" s="37">
        <v>2.94</v>
      </c>
      <c r="J37" s="38">
        <v>2.79</v>
      </c>
      <c r="K37" s="22"/>
      <c r="L37" s="22"/>
      <c r="M37" s="22"/>
      <c r="N37" s="22"/>
      <c r="O37" s="22"/>
      <c r="P37" s="22"/>
    </row>
    <row r="38" spans="1:16" ht="39" customHeight="1" x14ac:dyDescent="0.15">
      <c r="A38" s="22"/>
      <c r="B38" s="35"/>
      <c r="C38" s="1208" t="s">
        <v>577</v>
      </c>
      <c r="D38" s="1209"/>
      <c r="E38" s="1210"/>
      <c r="F38" s="36">
        <v>0.77</v>
      </c>
      <c r="G38" s="37">
        <v>0.8</v>
      </c>
      <c r="H38" s="37">
        <v>0.91</v>
      </c>
      <c r="I38" s="37">
        <v>0.92</v>
      </c>
      <c r="J38" s="38">
        <v>0.98</v>
      </c>
      <c r="K38" s="22"/>
      <c r="L38" s="22"/>
      <c r="M38" s="22"/>
      <c r="N38" s="22"/>
      <c r="O38" s="22"/>
      <c r="P38" s="22"/>
    </row>
    <row r="39" spans="1:16" ht="39" customHeight="1" x14ac:dyDescent="0.15">
      <c r="A39" s="22"/>
      <c r="B39" s="35"/>
      <c r="C39" s="1208" t="s">
        <v>578</v>
      </c>
      <c r="D39" s="1209"/>
      <c r="E39" s="1210"/>
      <c r="F39" s="36">
        <v>0.17</v>
      </c>
      <c r="G39" s="37">
        <v>0.25</v>
      </c>
      <c r="H39" s="37">
        <v>0.37</v>
      </c>
      <c r="I39" s="37">
        <v>0.43</v>
      </c>
      <c r="J39" s="38">
        <v>0.43</v>
      </c>
      <c r="K39" s="22"/>
      <c r="L39" s="22"/>
      <c r="M39" s="22"/>
      <c r="N39" s="22"/>
      <c r="O39" s="22"/>
      <c r="P39" s="22"/>
    </row>
    <row r="40" spans="1:16" ht="39" customHeight="1" x14ac:dyDescent="0.15">
      <c r="A40" s="22"/>
      <c r="B40" s="35"/>
      <c r="C40" s="1208" t="s">
        <v>579</v>
      </c>
      <c r="D40" s="1209"/>
      <c r="E40" s="1210"/>
      <c r="F40" s="36" t="s">
        <v>524</v>
      </c>
      <c r="G40" s="37" t="s">
        <v>524</v>
      </c>
      <c r="H40" s="37" t="s">
        <v>524</v>
      </c>
      <c r="I40" s="37" t="s">
        <v>524</v>
      </c>
      <c r="J40" s="38">
        <v>0.27</v>
      </c>
      <c r="K40" s="22"/>
      <c r="L40" s="22"/>
      <c r="M40" s="22"/>
      <c r="N40" s="22"/>
      <c r="O40" s="22"/>
      <c r="P40" s="22"/>
    </row>
    <row r="41" spans="1:16" ht="39" customHeight="1" x14ac:dyDescent="0.15">
      <c r="A41" s="22"/>
      <c r="B41" s="35"/>
      <c r="C41" s="1208" t="s">
        <v>580</v>
      </c>
      <c r="D41" s="1209"/>
      <c r="E41" s="1210"/>
      <c r="F41" s="36">
        <v>7.0000000000000007E-2</v>
      </c>
      <c r="G41" s="37">
        <v>0</v>
      </c>
      <c r="H41" s="37">
        <v>0.01</v>
      </c>
      <c r="I41" s="37">
        <v>0.01</v>
      </c>
      <c r="J41" s="38">
        <v>0.06</v>
      </c>
      <c r="K41" s="22"/>
      <c r="L41" s="22"/>
      <c r="M41" s="22"/>
      <c r="N41" s="22"/>
      <c r="O41" s="22"/>
      <c r="P41" s="22"/>
    </row>
    <row r="42" spans="1:16" ht="39" customHeight="1" x14ac:dyDescent="0.15">
      <c r="A42" s="22"/>
      <c r="B42" s="39"/>
      <c r="C42" s="1208" t="s">
        <v>581</v>
      </c>
      <c r="D42" s="1209"/>
      <c r="E42" s="1210"/>
      <c r="F42" s="36" t="s">
        <v>524</v>
      </c>
      <c r="G42" s="37" t="s">
        <v>524</v>
      </c>
      <c r="H42" s="37" t="s">
        <v>524</v>
      </c>
      <c r="I42" s="37" t="s">
        <v>524</v>
      </c>
      <c r="J42" s="38" t="s">
        <v>524</v>
      </c>
      <c r="K42" s="22"/>
      <c r="L42" s="22"/>
      <c r="M42" s="22"/>
      <c r="N42" s="22"/>
      <c r="O42" s="22"/>
      <c r="P42" s="22"/>
    </row>
    <row r="43" spans="1:16" ht="39" customHeight="1" thickBot="1" x14ac:dyDescent="0.2">
      <c r="A43" s="22"/>
      <c r="B43" s="40"/>
      <c r="C43" s="1211" t="s">
        <v>582</v>
      </c>
      <c r="D43" s="1212"/>
      <c r="E43" s="1213"/>
      <c r="F43" s="41">
        <v>0.21</v>
      </c>
      <c r="G43" s="42">
        <v>0.23</v>
      </c>
      <c r="H43" s="42">
        <v>0.21</v>
      </c>
      <c r="I43" s="42">
        <v>0.27</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quOQqZrZt1AE9SS+eCcZgKUmQMoR3rio3ffAWizPDZOLJ/GkxaqjRxIhDYob/b2fI4CUNE81Kvhwmo91Cnpg==" saltValue="S5O4T0/ffZUvaxPhaJ8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805</v>
      </c>
      <c r="L45" s="60">
        <v>826</v>
      </c>
      <c r="M45" s="60">
        <v>811</v>
      </c>
      <c r="N45" s="60">
        <v>820</v>
      </c>
      <c r="O45" s="61">
        <v>854</v>
      </c>
      <c r="P45" s="48"/>
      <c r="Q45" s="48"/>
      <c r="R45" s="48"/>
      <c r="S45" s="48"/>
      <c r="T45" s="48"/>
      <c r="U45" s="48"/>
    </row>
    <row r="46" spans="1:21" ht="30.75" customHeight="1" x14ac:dyDescent="0.15">
      <c r="A46" s="48"/>
      <c r="B46" s="1236"/>
      <c r="C46" s="1237"/>
      <c r="D46" s="62"/>
      <c r="E46" s="1218" t="s">
        <v>12</v>
      </c>
      <c r="F46" s="1218"/>
      <c r="G46" s="1218"/>
      <c r="H46" s="1218"/>
      <c r="I46" s="1218"/>
      <c r="J46" s="1219"/>
      <c r="K46" s="63" t="s">
        <v>524</v>
      </c>
      <c r="L46" s="64" t="s">
        <v>524</v>
      </c>
      <c r="M46" s="64" t="s">
        <v>524</v>
      </c>
      <c r="N46" s="64" t="s">
        <v>524</v>
      </c>
      <c r="O46" s="65" t="s">
        <v>524</v>
      </c>
      <c r="P46" s="48"/>
      <c r="Q46" s="48"/>
      <c r="R46" s="48"/>
      <c r="S46" s="48"/>
      <c r="T46" s="48"/>
      <c r="U46" s="48"/>
    </row>
    <row r="47" spans="1:21" ht="30.75" customHeight="1" x14ac:dyDescent="0.15">
      <c r="A47" s="48"/>
      <c r="B47" s="1236"/>
      <c r="C47" s="1237"/>
      <c r="D47" s="62"/>
      <c r="E47" s="1218" t="s">
        <v>13</v>
      </c>
      <c r="F47" s="1218"/>
      <c r="G47" s="1218"/>
      <c r="H47" s="1218"/>
      <c r="I47" s="1218"/>
      <c r="J47" s="1219"/>
      <c r="K47" s="63" t="s">
        <v>524</v>
      </c>
      <c r="L47" s="64" t="s">
        <v>524</v>
      </c>
      <c r="M47" s="64" t="s">
        <v>524</v>
      </c>
      <c r="N47" s="64" t="s">
        <v>524</v>
      </c>
      <c r="O47" s="65" t="s">
        <v>524</v>
      </c>
      <c r="P47" s="48"/>
      <c r="Q47" s="48"/>
      <c r="R47" s="48"/>
      <c r="S47" s="48"/>
      <c r="T47" s="48"/>
      <c r="U47" s="48"/>
    </row>
    <row r="48" spans="1:21" ht="30.75" customHeight="1" x14ac:dyDescent="0.15">
      <c r="A48" s="48"/>
      <c r="B48" s="1236"/>
      <c r="C48" s="1237"/>
      <c r="D48" s="62"/>
      <c r="E48" s="1218" t="s">
        <v>14</v>
      </c>
      <c r="F48" s="1218"/>
      <c r="G48" s="1218"/>
      <c r="H48" s="1218"/>
      <c r="I48" s="1218"/>
      <c r="J48" s="1219"/>
      <c r="K48" s="63">
        <v>231</v>
      </c>
      <c r="L48" s="64">
        <v>232</v>
      </c>
      <c r="M48" s="64">
        <v>238</v>
      </c>
      <c r="N48" s="64">
        <v>234</v>
      </c>
      <c r="O48" s="65">
        <v>186</v>
      </c>
      <c r="P48" s="48"/>
      <c r="Q48" s="48"/>
      <c r="R48" s="48"/>
      <c r="S48" s="48"/>
      <c r="T48" s="48"/>
      <c r="U48" s="48"/>
    </row>
    <row r="49" spans="1:21" ht="30.75" customHeight="1" x14ac:dyDescent="0.15">
      <c r="A49" s="48"/>
      <c r="B49" s="1236"/>
      <c r="C49" s="1237"/>
      <c r="D49" s="62"/>
      <c r="E49" s="1218" t="s">
        <v>15</v>
      </c>
      <c r="F49" s="1218"/>
      <c r="G49" s="1218"/>
      <c r="H49" s="1218"/>
      <c r="I49" s="1218"/>
      <c r="J49" s="1219"/>
      <c r="K49" s="63">
        <v>137</v>
      </c>
      <c r="L49" s="64">
        <v>140</v>
      </c>
      <c r="M49" s="64">
        <v>144</v>
      </c>
      <c r="N49" s="64">
        <v>146</v>
      </c>
      <c r="O49" s="65">
        <v>147</v>
      </c>
      <c r="P49" s="48"/>
      <c r="Q49" s="48"/>
      <c r="R49" s="48"/>
      <c r="S49" s="48"/>
      <c r="T49" s="48"/>
      <c r="U49" s="48"/>
    </row>
    <row r="50" spans="1:21" ht="30.75" customHeight="1" x14ac:dyDescent="0.15">
      <c r="A50" s="48"/>
      <c r="B50" s="1236"/>
      <c r="C50" s="1237"/>
      <c r="D50" s="62"/>
      <c r="E50" s="1218" t="s">
        <v>16</v>
      </c>
      <c r="F50" s="1218"/>
      <c r="G50" s="1218"/>
      <c r="H50" s="1218"/>
      <c r="I50" s="1218"/>
      <c r="J50" s="1219"/>
      <c r="K50" s="63">
        <v>26</v>
      </c>
      <c r="L50" s="64">
        <v>7</v>
      </c>
      <c r="M50" s="64" t="s">
        <v>524</v>
      </c>
      <c r="N50" s="64" t="s">
        <v>524</v>
      </c>
      <c r="O50" s="65" t="s">
        <v>524</v>
      </c>
      <c r="P50" s="48"/>
      <c r="Q50" s="48"/>
      <c r="R50" s="48"/>
      <c r="S50" s="48"/>
      <c r="T50" s="48"/>
      <c r="U50" s="48"/>
    </row>
    <row r="51" spans="1:21" ht="30.75" customHeight="1" x14ac:dyDescent="0.15">
      <c r="A51" s="48"/>
      <c r="B51" s="1238"/>
      <c r="C51" s="1239"/>
      <c r="D51" s="66"/>
      <c r="E51" s="1218" t="s">
        <v>17</v>
      </c>
      <c r="F51" s="1218"/>
      <c r="G51" s="1218"/>
      <c r="H51" s="1218"/>
      <c r="I51" s="1218"/>
      <c r="J51" s="1219"/>
      <c r="K51" s="63" t="s">
        <v>524</v>
      </c>
      <c r="L51" s="64" t="s">
        <v>524</v>
      </c>
      <c r="M51" s="64" t="s">
        <v>524</v>
      </c>
      <c r="N51" s="64" t="s">
        <v>524</v>
      </c>
      <c r="O51" s="65" t="s">
        <v>524</v>
      </c>
      <c r="P51" s="48"/>
      <c r="Q51" s="48"/>
      <c r="R51" s="48"/>
      <c r="S51" s="48"/>
      <c r="T51" s="48"/>
      <c r="U51" s="48"/>
    </row>
    <row r="52" spans="1:21" ht="30.75" customHeight="1" x14ac:dyDescent="0.15">
      <c r="A52" s="48"/>
      <c r="B52" s="1216" t="s">
        <v>18</v>
      </c>
      <c r="C52" s="1217"/>
      <c r="D52" s="66"/>
      <c r="E52" s="1218" t="s">
        <v>19</v>
      </c>
      <c r="F52" s="1218"/>
      <c r="G52" s="1218"/>
      <c r="H52" s="1218"/>
      <c r="I52" s="1218"/>
      <c r="J52" s="1219"/>
      <c r="K52" s="63">
        <v>741</v>
      </c>
      <c r="L52" s="64">
        <v>752</v>
      </c>
      <c r="M52" s="64">
        <v>751</v>
      </c>
      <c r="N52" s="64">
        <v>740</v>
      </c>
      <c r="O52" s="65">
        <v>734</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458</v>
      </c>
      <c r="L53" s="69">
        <v>453</v>
      </c>
      <c r="M53" s="69">
        <v>442</v>
      </c>
      <c r="N53" s="69">
        <v>460</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4" t="s">
        <v>24</v>
      </c>
      <c r="C57" s="1225"/>
      <c r="D57" s="1228" t="s">
        <v>25</v>
      </c>
      <c r="E57" s="1229"/>
      <c r="F57" s="1229"/>
      <c r="G57" s="1229"/>
      <c r="H57" s="1229"/>
      <c r="I57" s="1229"/>
      <c r="J57" s="1230"/>
      <c r="K57" s="83" t="s">
        <v>597</v>
      </c>
      <c r="L57" s="84" t="s">
        <v>597</v>
      </c>
      <c r="M57" s="84" t="s">
        <v>597</v>
      </c>
      <c r="N57" s="84" t="s">
        <v>597</v>
      </c>
      <c r="O57" s="85" t="s">
        <v>597</v>
      </c>
    </row>
    <row r="58" spans="1:21" ht="31.5" customHeight="1" thickBot="1" x14ac:dyDescent="0.2">
      <c r="B58" s="1226"/>
      <c r="C58" s="1227"/>
      <c r="D58" s="1231" t="s">
        <v>26</v>
      </c>
      <c r="E58" s="1232"/>
      <c r="F58" s="1232"/>
      <c r="G58" s="1232"/>
      <c r="H58" s="1232"/>
      <c r="I58" s="1232"/>
      <c r="J58" s="1233"/>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SKrEkmFjr4tPraVKFlmuvs1y2BTD+GXrAyNPy5HARh7TrR4GkU43SrzN7p+K/Yx1dJjn3ch2249vG7Pf86fRg==" saltValue="ju+BiWFMUKjySW7jugVM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54" t="s">
        <v>29</v>
      </c>
      <c r="C41" s="1255"/>
      <c r="D41" s="102"/>
      <c r="E41" s="1256" t="s">
        <v>30</v>
      </c>
      <c r="F41" s="1256"/>
      <c r="G41" s="1256"/>
      <c r="H41" s="1257"/>
      <c r="I41" s="103">
        <v>9883</v>
      </c>
      <c r="J41" s="104">
        <v>10110</v>
      </c>
      <c r="K41" s="104">
        <v>10544</v>
      </c>
      <c r="L41" s="104">
        <v>11005</v>
      </c>
      <c r="M41" s="105">
        <v>11195</v>
      </c>
    </row>
    <row r="42" spans="2:13" ht="27.75" customHeight="1" x14ac:dyDescent="0.15">
      <c r="B42" s="1244"/>
      <c r="C42" s="1245"/>
      <c r="D42" s="106"/>
      <c r="E42" s="1248" t="s">
        <v>31</v>
      </c>
      <c r="F42" s="1248"/>
      <c r="G42" s="1248"/>
      <c r="H42" s="1249"/>
      <c r="I42" s="107">
        <v>2</v>
      </c>
      <c r="J42" s="108">
        <v>1</v>
      </c>
      <c r="K42" s="108" t="s">
        <v>524</v>
      </c>
      <c r="L42" s="108" t="s">
        <v>524</v>
      </c>
      <c r="M42" s="109" t="s">
        <v>524</v>
      </c>
    </row>
    <row r="43" spans="2:13" ht="27.75" customHeight="1" x14ac:dyDescent="0.15">
      <c r="B43" s="1244"/>
      <c r="C43" s="1245"/>
      <c r="D43" s="106"/>
      <c r="E43" s="1248" t="s">
        <v>32</v>
      </c>
      <c r="F43" s="1248"/>
      <c r="G43" s="1248"/>
      <c r="H43" s="1249"/>
      <c r="I43" s="107">
        <v>2666</v>
      </c>
      <c r="J43" s="108">
        <v>2498</v>
      </c>
      <c r="K43" s="108">
        <v>2370</v>
      </c>
      <c r="L43" s="108">
        <v>2205</v>
      </c>
      <c r="M43" s="109">
        <v>1904</v>
      </c>
    </row>
    <row r="44" spans="2:13" ht="27.75" customHeight="1" x14ac:dyDescent="0.15">
      <c r="B44" s="1244"/>
      <c r="C44" s="1245"/>
      <c r="D44" s="106"/>
      <c r="E44" s="1248" t="s">
        <v>33</v>
      </c>
      <c r="F44" s="1248"/>
      <c r="G44" s="1248"/>
      <c r="H44" s="1249"/>
      <c r="I44" s="107">
        <v>957</v>
      </c>
      <c r="J44" s="108">
        <v>840</v>
      </c>
      <c r="K44" s="108">
        <v>705</v>
      </c>
      <c r="L44" s="108">
        <v>535</v>
      </c>
      <c r="M44" s="109">
        <v>510</v>
      </c>
    </row>
    <row r="45" spans="2:13" ht="27.75" customHeight="1" x14ac:dyDescent="0.15">
      <c r="B45" s="1244"/>
      <c r="C45" s="1245"/>
      <c r="D45" s="106"/>
      <c r="E45" s="1248" t="s">
        <v>34</v>
      </c>
      <c r="F45" s="1248"/>
      <c r="G45" s="1248"/>
      <c r="H45" s="1249"/>
      <c r="I45" s="107">
        <v>2171</v>
      </c>
      <c r="J45" s="108">
        <v>2218</v>
      </c>
      <c r="K45" s="108">
        <v>2136</v>
      </c>
      <c r="L45" s="108">
        <v>2177</v>
      </c>
      <c r="M45" s="109">
        <v>2219</v>
      </c>
    </row>
    <row r="46" spans="2:13" ht="27.75" customHeight="1" x14ac:dyDescent="0.15">
      <c r="B46" s="1244"/>
      <c r="C46" s="1245"/>
      <c r="D46" s="110"/>
      <c r="E46" s="1248" t="s">
        <v>35</v>
      </c>
      <c r="F46" s="1248"/>
      <c r="G46" s="1248"/>
      <c r="H46" s="1249"/>
      <c r="I46" s="107" t="s">
        <v>524</v>
      </c>
      <c r="J46" s="108" t="s">
        <v>524</v>
      </c>
      <c r="K46" s="108" t="s">
        <v>524</v>
      </c>
      <c r="L46" s="108" t="s">
        <v>524</v>
      </c>
      <c r="M46" s="109" t="s">
        <v>524</v>
      </c>
    </row>
    <row r="47" spans="2:13" ht="27.75" customHeight="1" x14ac:dyDescent="0.15">
      <c r="B47" s="1244"/>
      <c r="C47" s="1245"/>
      <c r="D47" s="111"/>
      <c r="E47" s="1258" t="s">
        <v>36</v>
      </c>
      <c r="F47" s="1259"/>
      <c r="G47" s="1259"/>
      <c r="H47" s="1260"/>
      <c r="I47" s="107" t="s">
        <v>524</v>
      </c>
      <c r="J47" s="108" t="s">
        <v>524</v>
      </c>
      <c r="K47" s="108" t="s">
        <v>524</v>
      </c>
      <c r="L47" s="108" t="s">
        <v>524</v>
      </c>
      <c r="M47" s="109" t="s">
        <v>524</v>
      </c>
    </row>
    <row r="48" spans="2:13" ht="27.75" customHeight="1" x14ac:dyDescent="0.15">
      <c r="B48" s="1244"/>
      <c r="C48" s="1245"/>
      <c r="D48" s="106"/>
      <c r="E48" s="1248" t="s">
        <v>37</v>
      </c>
      <c r="F48" s="1248"/>
      <c r="G48" s="1248"/>
      <c r="H48" s="1249"/>
      <c r="I48" s="107" t="s">
        <v>524</v>
      </c>
      <c r="J48" s="108" t="s">
        <v>524</v>
      </c>
      <c r="K48" s="108" t="s">
        <v>524</v>
      </c>
      <c r="L48" s="108" t="s">
        <v>524</v>
      </c>
      <c r="M48" s="109" t="s">
        <v>524</v>
      </c>
    </row>
    <row r="49" spans="2:13" ht="27.75" customHeight="1" x14ac:dyDescent="0.15">
      <c r="B49" s="1246"/>
      <c r="C49" s="1247"/>
      <c r="D49" s="106"/>
      <c r="E49" s="1248" t="s">
        <v>38</v>
      </c>
      <c r="F49" s="1248"/>
      <c r="G49" s="1248"/>
      <c r="H49" s="1249"/>
      <c r="I49" s="107" t="s">
        <v>524</v>
      </c>
      <c r="J49" s="108" t="s">
        <v>524</v>
      </c>
      <c r="K49" s="108" t="s">
        <v>524</v>
      </c>
      <c r="L49" s="108" t="s">
        <v>524</v>
      </c>
      <c r="M49" s="109" t="s">
        <v>524</v>
      </c>
    </row>
    <row r="50" spans="2:13" ht="27.75" customHeight="1" x14ac:dyDescent="0.15">
      <c r="B50" s="1242" t="s">
        <v>39</v>
      </c>
      <c r="C50" s="1243"/>
      <c r="D50" s="112"/>
      <c r="E50" s="1248" t="s">
        <v>40</v>
      </c>
      <c r="F50" s="1248"/>
      <c r="G50" s="1248"/>
      <c r="H50" s="1249"/>
      <c r="I50" s="107">
        <v>2054</v>
      </c>
      <c r="J50" s="108">
        <v>1734</v>
      </c>
      <c r="K50" s="108">
        <v>2060</v>
      </c>
      <c r="L50" s="108">
        <v>2426</v>
      </c>
      <c r="M50" s="109">
        <v>3102</v>
      </c>
    </row>
    <row r="51" spans="2:13" ht="27.75" customHeight="1" x14ac:dyDescent="0.15">
      <c r="B51" s="1244"/>
      <c r="C51" s="1245"/>
      <c r="D51" s="106"/>
      <c r="E51" s="1248" t="s">
        <v>41</v>
      </c>
      <c r="F51" s="1248"/>
      <c r="G51" s="1248"/>
      <c r="H51" s="1249"/>
      <c r="I51" s="107">
        <v>143</v>
      </c>
      <c r="J51" s="108">
        <v>139</v>
      </c>
      <c r="K51" s="108">
        <v>115</v>
      </c>
      <c r="L51" s="108">
        <v>98</v>
      </c>
      <c r="M51" s="109">
        <v>81</v>
      </c>
    </row>
    <row r="52" spans="2:13" ht="27.75" customHeight="1" x14ac:dyDescent="0.15">
      <c r="B52" s="1246"/>
      <c r="C52" s="1247"/>
      <c r="D52" s="106"/>
      <c r="E52" s="1248" t="s">
        <v>42</v>
      </c>
      <c r="F52" s="1248"/>
      <c r="G52" s="1248"/>
      <c r="H52" s="1249"/>
      <c r="I52" s="107">
        <v>8549</v>
      </c>
      <c r="J52" s="108">
        <v>8385</v>
      </c>
      <c r="K52" s="108">
        <v>8329</v>
      </c>
      <c r="L52" s="108">
        <v>8098</v>
      </c>
      <c r="M52" s="109">
        <v>8214</v>
      </c>
    </row>
    <row r="53" spans="2:13" ht="27.75" customHeight="1" thickBot="1" x14ac:dyDescent="0.2">
      <c r="B53" s="1250" t="s">
        <v>43</v>
      </c>
      <c r="C53" s="1251"/>
      <c r="D53" s="113"/>
      <c r="E53" s="1252" t="s">
        <v>44</v>
      </c>
      <c r="F53" s="1252"/>
      <c r="G53" s="1252"/>
      <c r="H53" s="1253"/>
      <c r="I53" s="114">
        <v>4932</v>
      </c>
      <c r="J53" s="115">
        <v>5410</v>
      </c>
      <c r="K53" s="115">
        <v>5251</v>
      </c>
      <c r="L53" s="115">
        <v>5301</v>
      </c>
      <c r="M53" s="116">
        <v>4431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iCY4IpNHdmU8hfb3kx7iZGaYhKE4zD4bMWWFUEPOLaYoz3tfiJCHCzYRd0pX9KEJG63ocvOKlU0029SHWfD/A==" saltValue="5tD8jRkCvZoCYMJ/IXr5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9" t="s">
        <v>47</v>
      </c>
      <c r="D55" s="1269"/>
      <c r="E55" s="1270"/>
      <c r="F55" s="128">
        <v>962</v>
      </c>
      <c r="G55" s="128">
        <v>962</v>
      </c>
      <c r="H55" s="129">
        <v>962</v>
      </c>
    </row>
    <row r="56" spans="2:8" ht="52.5" customHeight="1" x14ac:dyDescent="0.15">
      <c r="B56" s="130"/>
      <c r="C56" s="1271" t="s">
        <v>48</v>
      </c>
      <c r="D56" s="1271"/>
      <c r="E56" s="1272"/>
      <c r="F56" s="131">
        <v>59</v>
      </c>
      <c r="G56" s="131">
        <v>59</v>
      </c>
      <c r="H56" s="132">
        <v>59</v>
      </c>
    </row>
    <row r="57" spans="2:8" ht="53.25" customHeight="1" x14ac:dyDescent="0.15">
      <c r="B57" s="130"/>
      <c r="C57" s="1273" t="s">
        <v>49</v>
      </c>
      <c r="D57" s="1273"/>
      <c r="E57" s="1274"/>
      <c r="F57" s="133">
        <v>644</v>
      </c>
      <c r="G57" s="133">
        <v>868</v>
      </c>
      <c r="H57" s="134">
        <v>1382</v>
      </c>
    </row>
    <row r="58" spans="2:8" ht="45.75" customHeight="1" x14ac:dyDescent="0.15">
      <c r="B58" s="135"/>
      <c r="C58" s="1275" t="s">
        <v>603</v>
      </c>
      <c r="D58" s="1276"/>
      <c r="E58" s="1277"/>
      <c r="F58" s="388">
        <v>199</v>
      </c>
      <c r="G58" s="388">
        <v>427</v>
      </c>
      <c r="H58" s="389">
        <v>938</v>
      </c>
    </row>
    <row r="59" spans="2:8" ht="45.75" customHeight="1" x14ac:dyDescent="0.15">
      <c r="B59" s="135"/>
      <c r="C59" s="1275" t="s">
        <v>604</v>
      </c>
      <c r="D59" s="1276"/>
      <c r="E59" s="1277"/>
      <c r="F59" s="388">
        <v>303</v>
      </c>
      <c r="G59" s="388">
        <v>294</v>
      </c>
      <c r="H59" s="389">
        <v>295</v>
      </c>
    </row>
    <row r="60" spans="2:8" ht="45.75" customHeight="1" x14ac:dyDescent="0.15">
      <c r="B60" s="135"/>
      <c r="C60" s="1275" t="s">
        <v>605</v>
      </c>
      <c r="D60" s="1276"/>
      <c r="E60" s="1277"/>
      <c r="F60" s="388">
        <v>55</v>
      </c>
      <c r="G60" s="388">
        <v>55</v>
      </c>
      <c r="H60" s="389">
        <v>55</v>
      </c>
    </row>
    <row r="61" spans="2:8" ht="45.75" customHeight="1" x14ac:dyDescent="0.15">
      <c r="B61" s="135"/>
      <c r="C61" s="1261" t="s">
        <v>606</v>
      </c>
      <c r="D61" s="1262"/>
      <c r="E61" s="1263"/>
      <c r="F61" s="136">
        <v>41</v>
      </c>
      <c r="G61" s="136">
        <v>42</v>
      </c>
      <c r="H61" s="137">
        <v>43</v>
      </c>
    </row>
    <row r="62" spans="2:8" ht="45.75" customHeight="1" thickBot="1" x14ac:dyDescent="0.2">
      <c r="B62" s="138"/>
      <c r="C62" s="1264" t="s">
        <v>607</v>
      </c>
      <c r="D62" s="1265"/>
      <c r="E62" s="1266"/>
      <c r="F62" s="139">
        <v>37</v>
      </c>
      <c r="G62" s="139">
        <v>37</v>
      </c>
      <c r="H62" s="140">
        <v>37</v>
      </c>
    </row>
    <row r="63" spans="2:8" ht="52.5" customHeight="1" thickBot="1" x14ac:dyDescent="0.2">
      <c r="B63" s="141"/>
      <c r="C63" s="1267" t="s">
        <v>50</v>
      </c>
      <c r="D63" s="1267"/>
      <c r="E63" s="1268"/>
      <c r="F63" s="142">
        <v>1665</v>
      </c>
      <c r="G63" s="142">
        <v>1888</v>
      </c>
      <c r="H63" s="143">
        <v>2403</v>
      </c>
    </row>
    <row r="64" spans="2:8" ht="15" customHeight="1" x14ac:dyDescent="0.15"/>
  </sheetData>
  <sheetProtection algorithmName="SHA-512" hashValue="PqsOysj/YlTk50pRJVPg/VCBMZ/LEvoMtcjvempwjwx6AWyzBiQ2gRhZgamm53CWTGLoWZr3yn0YlfnVMXhuVQ==" saltValue="bxfPwqa6WfamrLR8d2pS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67B0B-DBDE-4278-8DE0-A9AAA2E5D4AB}">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1278" customWidth="1"/>
    <col min="2" max="107" width="2.5" style="1278" customWidth="1"/>
    <col min="108" max="108" width="6.125" style="1280" customWidth="1"/>
    <col min="109" max="109" width="5.875" style="1279"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337"/>
      <c r="B1" s="1336"/>
      <c r="DD1" s="1278"/>
      <c r="DE1" s="1278"/>
    </row>
    <row r="2" spans="1:143" ht="25.5" customHeight="1" x14ac:dyDescent="0.15">
      <c r="A2" s="1335"/>
      <c r="C2" s="1335"/>
      <c r="O2" s="1335"/>
      <c r="P2" s="1335"/>
      <c r="Q2" s="1335"/>
      <c r="R2" s="1335"/>
      <c r="S2" s="1335"/>
      <c r="T2" s="1335"/>
      <c r="U2" s="1335"/>
      <c r="V2" s="1335"/>
      <c r="W2" s="1335"/>
      <c r="X2" s="1335"/>
      <c r="Y2" s="1335"/>
      <c r="Z2" s="1335"/>
      <c r="AA2" s="1335"/>
      <c r="AB2" s="1335"/>
      <c r="AC2" s="1335"/>
      <c r="AD2" s="1335"/>
      <c r="AE2" s="1335"/>
      <c r="AF2" s="1335"/>
      <c r="AG2" s="1335"/>
      <c r="AH2" s="1335"/>
      <c r="AI2" s="1335"/>
      <c r="AU2" s="1335"/>
      <c r="BG2" s="1335"/>
      <c r="BS2" s="1335"/>
      <c r="CE2" s="1335"/>
      <c r="CQ2" s="1335"/>
      <c r="DD2" s="1278"/>
      <c r="DE2" s="1278"/>
    </row>
    <row r="3" spans="1:143" ht="25.5" customHeight="1" x14ac:dyDescent="0.15">
      <c r="A3" s="1335"/>
      <c r="C3" s="1335"/>
      <c r="O3" s="1335"/>
      <c r="P3" s="1335"/>
      <c r="Q3" s="1335"/>
      <c r="R3" s="1335"/>
      <c r="S3" s="1335"/>
      <c r="T3" s="1335"/>
      <c r="U3" s="1335"/>
      <c r="V3" s="1335"/>
      <c r="W3" s="1335"/>
      <c r="X3" s="1335"/>
      <c r="Y3" s="1335"/>
      <c r="Z3" s="1335"/>
      <c r="AA3" s="1335"/>
      <c r="AB3" s="1335"/>
      <c r="AC3" s="1335"/>
      <c r="AD3" s="1335"/>
      <c r="AE3" s="1335"/>
      <c r="AF3" s="1335"/>
      <c r="AG3" s="1335"/>
      <c r="AH3" s="1335"/>
      <c r="AI3" s="1335"/>
      <c r="AU3" s="1335"/>
      <c r="BG3" s="1335"/>
      <c r="BS3" s="1335"/>
      <c r="CE3" s="1335"/>
      <c r="CQ3" s="1335"/>
      <c r="DD3" s="1278"/>
      <c r="DE3" s="1278"/>
    </row>
    <row r="4" spans="1:143" s="292" customFormat="1" ht="13.5" x14ac:dyDescent="0.15">
      <c r="A4" s="1335"/>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5"/>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5"/>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5"/>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5"/>
      <c r="B9" s="1335"/>
      <c r="C9" s="1335"/>
      <c r="D9" s="1335"/>
      <c r="E9" s="1335"/>
      <c r="F9" s="1335"/>
      <c r="G9" s="1335"/>
      <c r="H9" s="1335"/>
      <c r="I9" s="1335"/>
      <c r="J9" s="1335"/>
      <c r="K9" s="1335"/>
      <c r="L9" s="1335"/>
      <c r="M9" s="1335"/>
      <c r="N9" s="1335"/>
      <c r="O9" s="1335"/>
      <c r="P9" s="1335"/>
      <c r="Q9" s="1335"/>
      <c r="R9" s="1335"/>
      <c r="S9" s="1335"/>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5"/>
      <c r="B10" s="1335"/>
      <c r="C10" s="1335"/>
      <c r="D10" s="1335"/>
      <c r="E10" s="1335"/>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c r="BG10" s="1335"/>
      <c r="BH10" s="1335"/>
      <c r="BI10" s="1335"/>
      <c r="BJ10" s="1335"/>
      <c r="BK10" s="1335"/>
      <c r="BL10" s="1335"/>
      <c r="BM10" s="1335"/>
      <c r="BN10" s="1335"/>
      <c r="BO10" s="1335"/>
      <c r="BP10" s="1335"/>
      <c r="BQ10" s="1335"/>
      <c r="BR10" s="1335"/>
      <c r="BS10" s="1335"/>
      <c r="BT10" s="1335"/>
      <c r="BU10" s="1335"/>
      <c r="BV10" s="1335"/>
      <c r="BW10" s="1335"/>
      <c r="BX10" s="1335"/>
      <c r="BY10" s="1335"/>
      <c r="BZ10" s="1335"/>
      <c r="CA10" s="1335"/>
      <c r="CB10" s="1335"/>
      <c r="CC10" s="1335"/>
      <c r="CD10" s="1335"/>
      <c r="CE10" s="1335"/>
      <c r="CF10" s="1335"/>
      <c r="CG10" s="1335"/>
      <c r="CH10" s="1335"/>
      <c r="CI10" s="1335"/>
      <c r="CJ10" s="1335"/>
      <c r="CK10" s="1335"/>
      <c r="CL10" s="1335"/>
      <c r="CM10" s="1335"/>
      <c r="CN10" s="1335"/>
      <c r="CO10" s="1335"/>
      <c r="CP10" s="1335"/>
      <c r="CQ10" s="1335"/>
      <c r="CR10" s="1335"/>
      <c r="CS10" s="1335"/>
      <c r="CT10" s="1335"/>
      <c r="CU10" s="1335"/>
      <c r="CV10" s="1335"/>
      <c r="CW10" s="1335"/>
      <c r="CX10" s="1335"/>
      <c r="CY10" s="1335"/>
      <c r="CZ10" s="1335"/>
      <c r="DA10" s="1335"/>
      <c r="DB10" s="1335"/>
      <c r="DC10" s="1335"/>
      <c r="DD10" s="1335"/>
      <c r="DE10" s="1335"/>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1335"/>
      <c r="B11" s="1335"/>
      <c r="C11" s="1335"/>
      <c r="D11" s="1335"/>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c r="BG11" s="1335"/>
      <c r="BH11" s="1335"/>
      <c r="BI11" s="1335"/>
      <c r="BJ11" s="1335"/>
      <c r="BK11" s="1335"/>
      <c r="BL11" s="1335"/>
      <c r="BM11" s="1335"/>
      <c r="BN11" s="1335"/>
      <c r="BO11" s="1335"/>
      <c r="BP11" s="1335"/>
      <c r="BQ11" s="1335"/>
      <c r="BR11" s="1335"/>
      <c r="BS11" s="1335"/>
      <c r="BT11" s="1335"/>
      <c r="BU11" s="1335"/>
      <c r="BV11" s="1335"/>
      <c r="BW11" s="1335"/>
      <c r="BX11" s="1335"/>
      <c r="BY11" s="1335"/>
      <c r="BZ11" s="1335"/>
      <c r="CA11" s="1335"/>
      <c r="CB11" s="1335"/>
      <c r="CC11" s="1335"/>
      <c r="CD11" s="1335"/>
      <c r="CE11" s="1335"/>
      <c r="CF11" s="1335"/>
      <c r="CG11" s="1335"/>
      <c r="CH11" s="1335"/>
      <c r="CI11" s="1335"/>
      <c r="CJ11" s="1335"/>
      <c r="CK11" s="1335"/>
      <c r="CL11" s="1335"/>
      <c r="CM11" s="1335"/>
      <c r="CN11" s="1335"/>
      <c r="CO11" s="1335"/>
      <c r="CP11" s="1335"/>
      <c r="CQ11" s="1335"/>
      <c r="CR11" s="1335"/>
      <c r="CS11" s="1335"/>
      <c r="CT11" s="1335"/>
      <c r="CU11" s="1335"/>
      <c r="CV11" s="1335"/>
      <c r="CW11" s="1335"/>
      <c r="CX11" s="1335"/>
      <c r="CY11" s="1335"/>
      <c r="CZ11" s="1335"/>
      <c r="DA11" s="1335"/>
      <c r="DB11" s="1335"/>
      <c r="DC11" s="1335"/>
      <c r="DD11" s="1335"/>
      <c r="DE11" s="133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5"/>
      <c r="B12" s="1335"/>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5"/>
      <c r="CG12" s="1335"/>
      <c r="CH12" s="1335"/>
      <c r="CI12" s="1335"/>
      <c r="CJ12" s="1335"/>
      <c r="CK12" s="1335"/>
      <c r="CL12" s="1335"/>
      <c r="CM12" s="1335"/>
      <c r="CN12" s="1335"/>
      <c r="CO12" s="1335"/>
      <c r="CP12" s="1335"/>
      <c r="CQ12" s="1335"/>
      <c r="CR12" s="1335"/>
      <c r="CS12" s="1335"/>
      <c r="CT12" s="1335"/>
      <c r="CU12" s="1335"/>
      <c r="CV12" s="1335"/>
      <c r="CW12" s="1335"/>
      <c r="CX12" s="1335"/>
      <c r="CY12" s="1335"/>
      <c r="CZ12" s="1335"/>
      <c r="DA12" s="1335"/>
      <c r="DB12" s="1335"/>
      <c r="DC12" s="1335"/>
      <c r="DD12" s="1335"/>
      <c r="DE12" s="1335"/>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1335"/>
      <c r="B13" s="1335"/>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1335"/>
      <c r="BT13" s="1335"/>
      <c r="BU13" s="1335"/>
      <c r="BV13" s="1335"/>
      <c r="BW13" s="1335"/>
      <c r="BX13" s="1335"/>
      <c r="BY13" s="1335"/>
      <c r="BZ13" s="1335"/>
      <c r="CA13" s="1335"/>
      <c r="CB13" s="1335"/>
      <c r="CC13" s="1335"/>
      <c r="CD13" s="1335"/>
      <c r="CE13" s="1335"/>
      <c r="CF13" s="1335"/>
      <c r="CG13" s="1335"/>
      <c r="CH13" s="1335"/>
      <c r="CI13" s="1335"/>
      <c r="CJ13" s="1335"/>
      <c r="CK13" s="1335"/>
      <c r="CL13" s="1335"/>
      <c r="CM13" s="1335"/>
      <c r="CN13" s="1335"/>
      <c r="CO13" s="1335"/>
      <c r="CP13" s="1335"/>
      <c r="CQ13" s="1335"/>
      <c r="CR13" s="1335"/>
      <c r="CS13" s="1335"/>
      <c r="CT13" s="1335"/>
      <c r="CU13" s="1335"/>
      <c r="CV13" s="1335"/>
      <c r="CW13" s="1335"/>
      <c r="CX13" s="1335"/>
      <c r="CY13" s="1335"/>
      <c r="CZ13" s="1335"/>
      <c r="DA13" s="1335"/>
      <c r="DB13" s="1335"/>
      <c r="DC13" s="1335"/>
      <c r="DD13" s="1335"/>
      <c r="DE13" s="133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5"/>
      <c r="B14" s="1335"/>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c r="AU14" s="1335"/>
      <c r="AV14" s="1335"/>
      <c r="AW14" s="1335"/>
      <c r="AX14" s="1335"/>
      <c r="AY14" s="1335"/>
      <c r="AZ14" s="1335"/>
      <c r="BA14" s="1335"/>
      <c r="BB14" s="1335"/>
      <c r="BC14" s="1335"/>
      <c r="BD14" s="1335"/>
      <c r="BE14" s="1335"/>
      <c r="BF14" s="1335"/>
      <c r="BG14" s="1335"/>
      <c r="BH14" s="1335"/>
      <c r="BI14" s="1335"/>
      <c r="BJ14" s="1335"/>
      <c r="BK14" s="1335"/>
      <c r="BL14" s="1335"/>
      <c r="BM14" s="1335"/>
      <c r="BN14" s="1335"/>
      <c r="BO14" s="1335"/>
      <c r="BP14" s="1335"/>
      <c r="BQ14" s="1335"/>
      <c r="BR14" s="1335"/>
      <c r="BS14" s="1335"/>
      <c r="BT14" s="1335"/>
      <c r="BU14" s="1335"/>
      <c r="BV14" s="1335"/>
      <c r="BW14" s="1335"/>
      <c r="BX14" s="1335"/>
      <c r="BY14" s="1335"/>
      <c r="BZ14" s="1335"/>
      <c r="CA14" s="1335"/>
      <c r="CB14" s="1335"/>
      <c r="CC14" s="1335"/>
      <c r="CD14" s="1335"/>
      <c r="CE14" s="1335"/>
      <c r="CF14" s="1335"/>
      <c r="CG14" s="1335"/>
      <c r="CH14" s="1335"/>
      <c r="CI14" s="1335"/>
      <c r="CJ14" s="1335"/>
      <c r="CK14" s="1335"/>
      <c r="CL14" s="1335"/>
      <c r="CM14" s="1335"/>
      <c r="CN14" s="1335"/>
      <c r="CO14" s="1335"/>
      <c r="CP14" s="1335"/>
      <c r="CQ14" s="1335"/>
      <c r="CR14" s="1335"/>
      <c r="CS14" s="1335"/>
      <c r="CT14" s="1335"/>
      <c r="CU14" s="1335"/>
      <c r="CV14" s="1335"/>
      <c r="CW14" s="1335"/>
      <c r="CX14" s="1335"/>
      <c r="CY14" s="1335"/>
      <c r="CZ14" s="1335"/>
      <c r="DA14" s="1335"/>
      <c r="DB14" s="1335"/>
      <c r="DC14" s="1335"/>
      <c r="DD14" s="1335"/>
      <c r="DE14" s="133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8"/>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c r="AZ15" s="1335"/>
      <c r="BA15" s="1335"/>
      <c r="BB15" s="1335"/>
      <c r="BC15" s="1335"/>
      <c r="BD15" s="1335"/>
      <c r="BE15" s="1335"/>
      <c r="BF15" s="1335"/>
      <c r="BG15" s="1335"/>
      <c r="BH15" s="1335"/>
      <c r="BI15" s="1335"/>
      <c r="BJ15" s="1335"/>
      <c r="BK15" s="1335"/>
      <c r="BL15" s="1335"/>
      <c r="BM15" s="1335"/>
      <c r="BN15" s="1335"/>
      <c r="BO15" s="1335"/>
      <c r="BP15" s="1335"/>
      <c r="BQ15" s="1335"/>
      <c r="BR15" s="1335"/>
      <c r="BS15" s="1335"/>
      <c r="BT15" s="1335"/>
      <c r="BU15" s="1335"/>
      <c r="BV15" s="1335"/>
      <c r="BW15" s="1335"/>
      <c r="BX15" s="1335"/>
      <c r="BY15" s="1335"/>
      <c r="BZ15" s="1335"/>
      <c r="CA15" s="1335"/>
      <c r="CB15" s="1335"/>
      <c r="CC15" s="1335"/>
      <c r="CD15" s="1335"/>
      <c r="CE15" s="1335"/>
      <c r="CF15" s="1335"/>
      <c r="CG15" s="1335"/>
      <c r="CH15" s="1335"/>
      <c r="CI15" s="1335"/>
      <c r="CJ15" s="1335"/>
      <c r="CK15" s="1335"/>
      <c r="CL15" s="1335"/>
      <c r="CM15" s="1335"/>
      <c r="CN15" s="1335"/>
      <c r="CO15" s="1335"/>
      <c r="CP15" s="1335"/>
      <c r="CQ15" s="1335"/>
      <c r="CR15" s="1335"/>
      <c r="CS15" s="1335"/>
      <c r="CT15" s="1335"/>
      <c r="CU15" s="1335"/>
      <c r="CV15" s="1335"/>
      <c r="CW15" s="1335"/>
      <c r="CX15" s="1335"/>
      <c r="CY15" s="1335"/>
      <c r="CZ15" s="1335"/>
      <c r="DA15" s="1335"/>
      <c r="DB15" s="1335"/>
      <c r="DC15" s="1335"/>
      <c r="DD15" s="1335"/>
      <c r="DE15" s="133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8"/>
      <c r="B16" s="1335"/>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8"/>
      <c r="B17" s="1335"/>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5"/>
      <c r="CM17" s="1335"/>
      <c r="CN17" s="1335"/>
      <c r="CO17" s="1335"/>
      <c r="CP17" s="1335"/>
      <c r="CQ17" s="1335"/>
      <c r="CR17" s="1335"/>
      <c r="CS17" s="1335"/>
      <c r="CT17" s="1335"/>
      <c r="CU17" s="1335"/>
      <c r="CV17" s="1335"/>
      <c r="CW17" s="1335"/>
      <c r="CX17" s="1335"/>
      <c r="CY17" s="1335"/>
      <c r="CZ17" s="1335"/>
      <c r="DA17" s="1335"/>
      <c r="DB17" s="1335"/>
      <c r="DC17" s="1335"/>
      <c r="DD17" s="1335"/>
      <c r="DE17" s="133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8"/>
      <c r="B18" s="1335"/>
      <c r="C18" s="1335"/>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35"/>
      <c r="AV18" s="1335"/>
      <c r="AW18" s="1335"/>
      <c r="AX18" s="1335"/>
      <c r="AY18" s="1335"/>
      <c r="AZ18" s="1335"/>
      <c r="BA18" s="1335"/>
      <c r="BB18" s="1335"/>
      <c r="BC18" s="1335"/>
      <c r="BD18" s="1335"/>
      <c r="BE18" s="1335"/>
      <c r="BF18" s="1335"/>
      <c r="BG18" s="1335"/>
      <c r="BH18" s="1335"/>
      <c r="BI18" s="1335"/>
      <c r="BJ18" s="1335"/>
      <c r="BK18" s="1335"/>
      <c r="BL18" s="1335"/>
      <c r="BM18" s="1335"/>
      <c r="BN18" s="1335"/>
      <c r="BO18" s="1335"/>
      <c r="BP18" s="1335"/>
      <c r="BQ18" s="1335"/>
      <c r="BR18" s="1335"/>
      <c r="BS18" s="1335"/>
      <c r="BT18" s="1335"/>
      <c r="BU18" s="1335"/>
      <c r="BV18" s="1335"/>
      <c r="BW18" s="1335"/>
      <c r="BX18" s="1335"/>
      <c r="BY18" s="1335"/>
      <c r="BZ18" s="1335"/>
      <c r="CA18" s="1335"/>
      <c r="CB18" s="1335"/>
      <c r="CC18" s="1335"/>
      <c r="CD18" s="1335"/>
      <c r="CE18" s="1335"/>
      <c r="CF18" s="1335"/>
      <c r="CG18" s="1335"/>
      <c r="CH18" s="1335"/>
      <c r="CI18" s="1335"/>
      <c r="CJ18" s="1335"/>
      <c r="CK18" s="1335"/>
      <c r="CL18" s="1335"/>
      <c r="CM18" s="1335"/>
      <c r="CN18" s="1335"/>
      <c r="CO18" s="1335"/>
      <c r="CP18" s="1335"/>
      <c r="CQ18" s="1335"/>
      <c r="CR18" s="1335"/>
      <c r="CS18" s="1335"/>
      <c r="CT18" s="1335"/>
      <c r="CU18" s="1335"/>
      <c r="CV18" s="1335"/>
      <c r="CW18" s="1335"/>
      <c r="CX18" s="1335"/>
      <c r="CY18" s="1335"/>
      <c r="CZ18" s="1335"/>
      <c r="DA18" s="1335"/>
      <c r="DB18" s="1335"/>
      <c r="DC18" s="1335"/>
      <c r="DD18" s="1335"/>
      <c r="DE18" s="1335"/>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8"/>
      <c r="DE19" s="1278"/>
    </row>
    <row r="20" spans="1:351" ht="13.5" x14ac:dyDescent="0.15">
      <c r="DD20" s="1278"/>
      <c r="DE20" s="1278"/>
    </row>
    <row r="21" spans="1:351" ht="17.25" x14ac:dyDescent="0.15">
      <c r="B21" s="1334"/>
      <c r="C21" s="1330"/>
      <c r="D21" s="1330"/>
      <c r="E21" s="1330"/>
      <c r="F21" s="1330"/>
      <c r="G21" s="1330"/>
      <c r="H21" s="1330"/>
      <c r="I21" s="1330"/>
      <c r="J21" s="1330"/>
      <c r="K21" s="1330"/>
      <c r="L21" s="1330"/>
      <c r="M21" s="1330"/>
      <c r="N21" s="1333"/>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3"/>
      <c r="AU21" s="1330"/>
      <c r="AV21" s="1330"/>
      <c r="AW21" s="1330"/>
      <c r="AX21" s="1330"/>
      <c r="AY21" s="1330"/>
      <c r="AZ21" s="1330"/>
      <c r="BA21" s="1330"/>
      <c r="BB21" s="1330"/>
      <c r="BC21" s="1330"/>
      <c r="BD21" s="1330"/>
      <c r="BE21" s="1330"/>
      <c r="BF21" s="1333"/>
      <c r="BG21" s="1330"/>
      <c r="BH21" s="1330"/>
      <c r="BI21" s="1330"/>
      <c r="BJ21" s="1330"/>
      <c r="BK21" s="1330"/>
      <c r="BL21" s="1330"/>
      <c r="BM21" s="1330"/>
      <c r="BN21" s="1330"/>
      <c r="BO21" s="1330"/>
      <c r="BP21" s="1330"/>
      <c r="BQ21" s="1330"/>
      <c r="BR21" s="1333"/>
      <c r="BS21" s="1330"/>
      <c r="BT21" s="1330"/>
      <c r="BU21" s="1330"/>
      <c r="BV21" s="1330"/>
      <c r="BW21" s="1330"/>
      <c r="BX21" s="1330"/>
      <c r="BY21" s="1330"/>
      <c r="BZ21" s="1330"/>
      <c r="CA21" s="1330"/>
      <c r="CB21" s="1330"/>
      <c r="CC21" s="1330"/>
      <c r="CD21" s="1333"/>
      <c r="CE21" s="1330"/>
      <c r="CF21" s="1330"/>
      <c r="CG21" s="1330"/>
      <c r="CH21" s="1330"/>
      <c r="CI21" s="1330"/>
      <c r="CJ21" s="1330"/>
      <c r="CK21" s="1330"/>
      <c r="CL21" s="1330"/>
      <c r="CM21" s="1330"/>
      <c r="CN21" s="1330"/>
      <c r="CO21" s="1330"/>
      <c r="CP21" s="1333"/>
      <c r="CQ21" s="1330"/>
      <c r="CR21" s="1330"/>
      <c r="CS21" s="1330"/>
      <c r="CT21" s="1330"/>
      <c r="CU21" s="1330"/>
      <c r="CV21" s="1330"/>
      <c r="CW21" s="1330"/>
      <c r="CX21" s="1330"/>
      <c r="CY21" s="1330"/>
      <c r="CZ21" s="1330"/>
      <c r="DA21" s="1330"/>
      <c r="DB21" s="1333"/>
      <c r="DC21" s="1330"/>
      <c r="DD21" s="1329"/>
      <c r="DE21" s="1278"/>
      <c r="MM21" s="1332"/>
    </row>
    <row r="22" spans="1:351" ht="17.25" x14ac:dyDescent="0.15">
      <c r="B22" s="1279"/>
      <c r="MM22" s="1332"/>
    </row>
    <row r="23" spans="1:351" ht="13.5" x14ac:dyDescent="0.15">
      <c r="B23" s="1279"/>
    </row>
    <row r="24" spans="1:351" ht="13.5" x14ac:dyDescent="0.15">
      <c r="B24" s="1279"/>
    </row>
    <row r="25" spans="1:351" ht="13.5" x14ac:dyDescent="0.15">
      <c r="B25" s="1279"/>
    </row>
    <row r="26" spans="1:351" ht="13.5" x14ac:dyDescent="0.15">
      <c r="B26" s="1279"/>
    </row>
    <row r="27" spans="1:351" ht="13.5" x14ac:dyDescent="0.15">
      <c r="B27" s="1279"/>
    </row>
    <row r="28" spans="1:351" ht="13.5" x14ac:dyDescent="0.15">
      <c r="B28" s="1279"/>
    </row>
    <row r="29" spans="1:351" ht="13.5" x14ac:dyDescent="0.15">
      <c r="B29" s="1279"/>
    </row>
    <row r="30" spans="1:351" ht="13.5" x14ac:dyDescent="0.15">
      <c r="B30" s="1279"/>
    </row>
    <row r="31" spans="1:351" ht="13.5" x14ac:dyDescent="0.15">
      <c r="B31" s="1279"/>
    </row>
    <row r="32" spans="1:351" ht="13.5" x14ac:dyDescent="0.15">
      <c r="B32" s="1279"/>
    </row>
    <row r="33" spans="2:109" ht="13.5" x14ac:dyDescent="0.15">
      <c r="B33" s="1279"/>
    </row>
    <row r="34" spans="2:109" ht="13.5" x14ac:dyDescent="0.15">
      <c r="B34" s="1279"/>
    </row>
    <row r="35" spans="2:109" ht="13.5" x14ac:dyDescent="0.15">
      <c r="B35" s="1279"/>
    </row>
    <row r="36" spans="2:109" ht="13.5" x14ac:dyDescent="0.15">
      <c r="B36" s="1279"/>
    </row>
    <row r="37" spans="2:109" ht="13.5" x14ac:dyDescent="0.15">
      <c r="B37" s="1279"/>
    </row>
    <row r="38" spans="2:109" ht="13.5" x14ac:dyDescent="0.15">
      <c r="B38" s="1279"/>
    </row>
    <row r="39" spans="2:109" ht="13.5" x14ac:dyDescent="0.15">
      <c r="B39" s="1284"/>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2"/>
    </row>
    <row r="40" spans="2:109" ht="13.5" x14ac:dyDescent="0.15">
      <c r="B40" s="1320"/>
      <c r="DD40" s="1320"/>
      <c r="DE40" s="1278"/>
    </row>
    <row r="41" spans="2:109" ht="17.25" x14ac:dyDescent="0.15">
      <c r="B41" s="1331" t="s">
        <v>618</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0"/>
      <c r="AZ41" s="1330"/>
      <c r="BA41" s="1330"/>
      <c r="BB41" s="1330"/>
      <c r="BC41" s="1330"/>
      <c r="BD41" s="1330"/>
      <c r="BE41" s="1330"/>
      <c r="BF41" s="1330"/>
      <c r="BG41" s="1330"/>
      <c r="BH41" s="1330"/>
      <c r="BI41" s="1330"/>
      <c r="BJ41" s="1330"/>
      <c r="BK41" s="1330"/>
      <c r="BL41" s="1330"/>
      <c r="BM41" s="1330"/>
      <c r="BN41" s="1330"/>
      <c r="BO41" s="1330"/>
      <c r="BP41" s="1330"/>
      <c r="BQ41" s="1330"/>
      <c r="BR41" s="1330"/>
      <c r="BS41" s="1330"/>
      <c r="BT41" s="1330"/>
      <c r="BU41" s="1330"/>
      <c r="BV41" s="1330"/>
      <c r="BW41" s="1330"/>
      <c r="BX41" s="1330"/>
      <c r="BY41" s="1330"/>
      <c r="BZ41" s="1330"/>
      <c r="CA41" s="1330"/>
      <c r="CB41" s="1330"/>
      <c r="CC41" s="1330"/>
      <c r="CD41" s="1330"/>
      <c r="CE41" s="1330"/>
      <c r="CF41" s="1330"/>
      <c r="CG41" s="1330"/>
      <c r="CH41" s="1330"/>
      <c r="CI41" s="1330"/>
      <c r="CJ41" s="1330"/>
      <c r="CK41" s="1330"/>
      <c r="CL41" s="1330"/>
      <c r="CM41" s="1330"/>
      <c r="CN41" s="1330"/>
      <c r="CO41" s="1330"/>
      <c r="CP41" s="1330"/>
      <c r="CQ41" s="1330"/>
      <c r="CR41" s="1330"/>
      <c r="CS41" s="1330"/>
      <c r="CT41" s="1330"/>
      <c r="CU41" s="1330"/>
      <c r="CV41" s="1330"/>
      <c r="CW41" s="1330"/>
      <c r="CX41" s="1330"/>
      <c r="CY41" s="1330"/>
      <c r="CZ41" s="1330"/>
      <c r="DA41" s="1330"/>
      <c r="DB41" s="1330"/>
      <c r="DC41" s="1330"/>
      <c r="DD41" s="1329"/>
    </row>
    <row r="42" spans="2:109" ht="13.5" x14ac:dyDescent="0.15">
      <c r="B42" s="1279"/>
      <c r="G42" s="1316"/>
      <c r="I42" s="1315"/>
      <c r="J42" s="1315"/>
      <c r="K42" s="1315"/>
      <c r="AM42" s="1316"/>
      <c r="AN42" s="1316" t="s">
        <v>614</v>
      </c>
      <c r="AP42" s="1315"/>
      <c r="AQ42" s="1315"/>
      <c r="AR42" s="1315"/>
      <c r="AY42" s="1316"/>
      <c r="BA42" s="1315"/>
      <c r="BB42" s="1315"/>
      <c r="BC42" s="1315"/>
      <c r="BK42" s="1316"/>
      <c r="BM42" s="1315"/>
      <c r="BN42" s="1315"/>
      <c r="BO42" s="1315"/>
      <c r="BW42" s="1316"/>
      <c r="BY42" s="1315"/>
      <c r="BZ42" s="1315"/>
      <c r="CA42" s="1315"/>
      <c r="CI42" s="1316"/>
      <c r="CK42" s="1315"/>
      <c r="CL42" s="1315"/>
      <c r="CM42" s="1315"/>
      <c r="CU42" s="1316"/>
      <c r="CW42" s="1315"/>
      <c r="CX42" s="1315"/>
      <c r="CY42" s="1315"/>
    </row>
    <row r="43" spans="2:109" ht="13.5" customHeight="1" x14ac:dyDescent="0.15">
      <c r="B43" s="1279"/>
      <c r="AN43" s="1314" t="s">
        <v>617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2"/>
    </row>
    <row r="44" spans="2:109" ht="13.5" x14ac:dyDescent="0.15">
      <c r="B44" s="1279"/>
      <c r="AN44" s="1311"/>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09"/>
    </row>
    <row r="45" spans="2:109" ht="13.5" x14ac:dyDescent="0.15">
      <c r="B45" s="1279"/>
      <c r="AN45" s="1311"/>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09"/>
    </row>
    <row r="46" spans="2:109" ht="13.5" x14ac:dyDescent="0.15">
      <c r="B46" s="1279"/>
      <c r="AN46" s="1311"/>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09"/>
    </row>
    <row r="47" spans="2:109" ht="13.5" x14ac:dyDescent="0.15">
      <c r="B47" s="1279"/>
      <c r="AN47" s="1308"/>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6"/>
    </row>
    <row r="48" spans="2:109" ht="13.5" x14ac:dyDescent="0.15">
      <c r="B48" s="1279"/>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ht="13.5" x14ac:dyDescent="0.15">
      <c r="B49" s="1279"/>
      <c r="AN49" s="1278" t="s">
        <v>612</v>
      </c>
    </row>
    <row r="50" spans="1:109" ht="13.5" x14ac:dyDescent="0.15">
      <c r="B50" s="1279"/>
      <c r="G50" s="1291"/>
      <c r="H50" s="1291"/>
      <c r="I50" s="1291"/>
      <c r="J50" s="1291"/>
      <c r="K50" s="1300"/>
      <c r="L50" s="1300"/>
      <c r="M50" s="1299"/>
      <c r="N50" s="1299"/>
      <c r="AN50" s="1298"/>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6"/>
      <c r="BP50" s="1288" t="s">
        <v>565</v>
      </c>
      <c r="BQ50" s="1288"/>
      <c r="BR50" s="1288"/>
      <c r="BS50" s="1288"/>
      <c r="BT50" s="1288"/>
      <c r="BU50" s="1288"/>
      <c r="BV50" s="1288"/>
      <c r="BW50" s="1288"/>
      <c r="BX50" s="1288" t="s">
        <v>566</v>
      </c>
      <c r="BY50" s="1288"/>
      <c r="BZ50" s="1288"/>
      <c r="CA50" s="1288"/>
      <c r="CB50" s="1288"/>
      <c r="CC50" s="1288"/>
      <c r="CD50" s="1288"/>
      <c r="CE50" s="1288"/>
      <c r="CF50" s="1288" t="s">
        <v>567</v>
      </c>
      <c r="CG50" s="1288"/>
      <c r="CH50" s="1288"/>
      <c r="CI50" s="1288"/>
      <c r="CJ50" s="1288"/>
      <c r="CK50" s="1288"/>
      <c r="CL50" s="1288"/>
      <c r="CM50" s="1288"/>
      <c r="CN50" s="1288" t="s">
        <v>568</v>
      </c>
      <c r="CO50" s="1288"/>
      <c r="CP50" s="1288"/>
      <c r="CQ50" s="1288"/>
      <c r="CR50" s="1288"/>
      <c r="CS50" s="1288"/>
      <c r="CT50" s="1288"/>
      <c r="CU50" s="1288"/>
      <c r="CV50" s="1288" t="s">
        <v>569</v>
      </c>
      <c r="CW50" s="1288"/>
      <c r="CX50" s="1288"/>
      <c r="CY50" s="1288"/>
      <c r="CZ50" s="1288"/>
      <c r="DA50" s="1288"/>
      <c r="DB50" s="1288"/>
      <c r="DC50" s="1288"/>
    </row>
    <row r="51" spans="1:109" ht="13.5" customHeight="1" x14ac:dyDescent="0.15">
      <c r="B51" s="1279"/>
      <c r="G51" s="1295"/>
      <c r="H51" s="1295"/>
      <c r="I51" s="1328"/>
      <c r="J51" s="1328"/>
      <c r="K51" s="1294"/>
      <c r="L51" s="1294"/>
      <c r="M51" s="1294"/>
      <c r="N51" s="1294"/>
      <c r="AM51" s="1293"/>
      <c r="AN51" s="1287" t="s">
        <v>611</v>
      </c>
      <c r="AO51" s="1287"/>
      <c r="AP51" s="1287"/>
      <c r="AQ51" s="1287"/>
      <c r="AR51" s="1287"/>
      <c r="AS51" s="1287"/>
      <c r="AT51" s="1287"/>
      <c r="AU51" s="1287"/>
      <c r="AV51" s="1287"/>
      <c r="AW51" s="1287"/>
      <c r="AX51" s="1287"/>
      <c r="AY51" s="1287"/>
      <c r="AZ51" s="1287"/>
      <c r="BA51" s="1287"/>
      <c r="BB51" s="1287" t="s">
        <v>609</v>
      </c>
      <c r="BC51" s="1287"/>
      <c r="BD51" s="1287"/>
      <c r="BE51" s="1287"/>
      <c r="BF51" s="1287"/>
      <c r="BG51" s="1287"/>
      <c r="BH51" s="1287"/>
      <c r="BI51" s="1287"/>
      <c r="BJ51" s="1287"/>
      <c r="BK51" s="1287"/>
      <c r="BL51" s="1287"/>
      <c r="BM51" s="1287"/>
      <c r="BN51" s="1287"/>
      <c r="BO51" s="1287"/>
      <c r="BP51" s="1286">
        <v>82.3</v>
      </c>
      <c r="BQ51" s="1286"/>
      <c r="BR51" s="1286"/>
      <c r="BS51" s="1286"/>
      <c r="BT51" s="1286"/>
      <c r="BU51" s="1286"/>
      <c r="BV51" s="1286"/>
      <c r="BW51" s="1286"/>
      <c r="BX51" s="1286">
        <v>90.9</v>
      </c>
      <c r="BY51" s="1286"/>
      <c r="BZ51" s="1286"/>
      <c r="CA51" s="1286"/>
      <c r="CB51" s="1286"/>
      <c r="CC51" s="1286"/>
      <c r="CD51" s="1286"/>
      <c r="CE51" s="1286"/>
      <c r="CF51" s="1286">
        <v>88.1</v>
      </c>
      <c r="CG51" s="1286"/>
      <c r="CH51" s="1286"/>
      <c r="CI51" s="1286"/>
      <c r="CJ51" s="1286"/>
      <c r="CK51" s="1286"/>
      <c r="CL51" s="1286"/>
      <c r="CM51" s="1286"/>
      <c r="CN51" s="1286">
        <v>89.2</v>
      </c>
      <c r="CO51" s="1286"/>
      <c r="CP51" s="1286"/>
      <c r="CQ51" s="1286"/>
      <c r="CR51" s="1286"/>
      <c r="CS51" s="1286"/>
      <c r="CT51" s="1286"/>
      <c r="CU51" s="1286"/>
      <c r="CV51" s="1286">
        <v>71.2</v>
      </c>
      <c r="CW51" s="1286"/>
      <c r="CX51" s="1286"/>
      <c r="CY51" s="1286"/>
      <c r="CZ51" s="1286"/>
      <c r="DA51" s="1286"/>
      <c r="DB51" s="1286"/>
      <c r="DC51" s="1286"/>
    </row>
    <row r="52" spans="1:109" ht="13.5" x14ac:dyDescent="0.15">
      <c r="B52" s="1279"/>
      <c r="G52" s="1295"/>
      <c r="H52" s="1295"/>
      <c r="I52" s="1328"/>
      <c r="J52" s="1328"/>
      <c r="K52" s="1294"/>
      <c r="L52" s="1294"/>
      <c r="M52" s="1294"/>
      <c r="N52" s="1294"/>
      <c r="AM52" s="1293"/>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1315"/>
      <c r="B53" s="1279"/>
      <c r="G53" s="1295"/>
      <c r="H53" s="1295"/>
      <c r="I53" s="1291"/>
      <c r="J53" s="1291"/>
      <c r="K53" s="1294"/>
      <c r="L53" s="1294"/>
      <c r="M53" s="1294"/>
      <c r="N53" s="1294"/>
      <c r="AM53" s="1293"/>
      <c r="AN53" s="1287"/>
      <c r="AO53" s="1287"/>
      <c r="AP53" s="1287"/>
      <c r="AQ53" s="1287"/>
      <c r="AR53" s="1287"/>
      <c r="AS53" s="1287"/>
      <c r="AT53" s="1287"/>
      <c r="AU53" s="1287"/>
      <c r="AV53" s="1287"/>
      <c r="AW53" s="1287"/>
      <c r="AX53" s="1287"/>
      <c r="AY53" s="1287"/>
      <c r="AZ53" s="1287"/>
      <c r="BA53" s="1287"/>
      <c r="BB53" s="1287" t="s">
        <v>616</v>
      </c>
      <c r="BC53" s="1287"/>
      <c r="BD53" s="1287"/>
      <c r="BE53" s="1287"/>
      <c r="BF53" s="1287"/>
      <c r="BG53" s="1287"/>
      <c r="BH53" s="1287"/>
      <c r="BI53" s="1287"/>
      <c r="BJ53" s="1287"/>
      <c r="BK53" s="1287"/>
      <c r="BL53" s="1287"/>
      <c r="BM53" s="1287"/>
      <c r="BN53" s="1287"/>
      <c r="BO53" s="1287"/>
      <c r="BP53" s="1286">
        <v>55.2</v>
      </c>
      <c r="BQ53" s="1286"/>
      <c r="BR53" s="1286"/>
      <c r="BS53" s="1286"/>
      <c r="BT53" s="1286"/>
      <c r="BU53" s="1286"/>
      <c r="BV53" s="1286"/>
      <c r="BW53" s="1286"/>
      <c r="BX53" s="1286">
        <v>55.2</v>
      </c>
      <c r="BY53" s="1286"/>
      <c r="BZ53" s="1286"/>
      <c r="CA53" s="1286"/>
      <c r="CB53" s="1286"/>
      <c r="CC53" s="1286"/>
      <c r="CD53" s="1286"/>
      <c r="CE53" s="1286"/>
      <c r="CF53" s="1286">
        <v>53.9</v>
      </c>
      <c r="CG53" s="1286"/>
      <c r="CH53" s="1286"/>
      <c r="CI53" s="1286"/>
      <c r="CJ53" s="1286"/>
      <c r="CK53" s="1286"/>
      <c r="CL53" s="1286"/>
      <c r="CM53" s="1286"/>
      <c r="CN53" s="1286">
        <v>55.3</v>
      </c>
      <c r="CO53" s="1286"/>
      <c r="CP53" s="1286"/>
      <c r="CQ53" s="1286"/>
      <c r="CR53" s="1286"/>
      <c r="CS53" s="1286"/>
      <c r="CT53" s="1286"/>
      <c r="CU53" s="1286"/>
      <c r="CV53" s="1286">
        <v>55.9</v>
      </c>
      <c r="CW53" s="1286"/>
      <c r="CX53" s="1286"/>
      <c r="CY53" s="1286"/>
      <c r="CZ53" s="1286"/>
      <c r="DA53" s="1286"/>
      <c r="DB53" s="1286"/>
      <c r="DC53" s="1286"/>
    </row>
    <row r="54" spans="1:109" ht="13.5" x14ac:dyDescent="0.15">
      <c r="A54" s="1315"/>
      <c r="B54" s="1279"/>
      <c r="G54" s="1295"/>
      <c r="H54" s="1295"/>
      <c r="I54" s="1291"/>
      <c r="J54" s="1291"/>
      <c r="K54" s="1294"/>
      <c r="L54" s="1294"/>
      <c r="M54" s="1294"/>
      <c r="N54" s="1294"/>
      <c r="AM54" s="1293"/>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1315"/>
      <c r="B55" s="1279"/>
      <c r="G55" s="1291"/>
      <c r="H55" s="1291"/>
      <c r="I55" s="1291"/>
      <c r="J55" s="1291"/>
      <c r="K55" s="1294"/>
      <c r="L55" s="1294"/>
      <c r="M55" s="1294"/>
      <c r="N55" s="1294"/>
      <c r="AN55" s="1288" t="s">
        <v>610</v>
      </c>
      <c r="AO55" s="1288"/>
      <c r="AP55" s="1288"/>
      <c r="AQ55" s="1288"/>
      <c r="AR55" s="1288"/>
      <c r="AS55" s="1288"/>
      <c r="AT55" s="1288"/>
      <c r="AU55" s="1288"/>
      <c r="AV55" s="1288"/>
      <c r="AW55" s="1288"/>
      <c r="AX55" s="1288"/>
      <c r="AY55" s="1288"/>
      <c r="AZ55" s="1288"/>
      <c r="BA55" s="1288"/>
      <c r="BB55" s="1287" t="s">
        <v>609</v>
      </c>
      <c r="BC55" s="1287"/>
      <c r="BD55" s="1287"/>
      <c r="BE55" s="1287"/>
      <c r="BF55" s="1287"/>
      <c r="BG55" s="1287"/>
      <c r="BH55" s="1287"/>
      <c r="BI55" s="1287"/>
      <c r="BJ55" s="1287"/>
      <c r="BK55" s="1287"/>
      <c r="BL55" s="1287"/>
      <c r="BM55" s="1287"/>
      <c r="BN55" s="1287"/>
      <c r="BO55" s="1287"/>
      <c r="BP55" s="1286">
        <v>15.5</v>
      </c>
      <c r="BQ55" s="1286"/>
      <c r="BR55" s="1286"/>
      <c r="BS55" s="1286"/>
      <c r="BT55" s="1286"/>
      <c r="BU55" s="1286"/>
      <c r="BV55" s="1286"/>
      <c r="BW55" s="1286"/>
      <c r="BX55" s="1286">
        <v>14</v>
      </c>
      <c r="BY55" s="1286"/>
      <c r="BZ55" s="1286"/>
      <c r="CA55" s="1286"/>
      <c r="CB55" s="1286"/>
      <c r="CC55" s="1286"/>
      <c r="CD55" s="1286"/>
      <c r="CE55" s="1286"/>
      <c r="CF55" s="1286">
        <v>11.4</v>
      </c>
      <c r="CG55" s="1286"/>
      <c r="CH55" s="1286"/>
      <c r="CI55" s="1286"/>
      <c r="CJ55" s="1286"/>
      <c r="CK55" s="1286"/>
      <c r="CL55" s="1286"/>
      <c r="CM55" s="1286"/>
      <c r="CN55" s="1286">
        <v>10.4</v>
      </c>
      <c r="CO55" s="1286"/>
      <c r="CP55" s="1286"/>
      <c r="CQ55" s="1286"/>
      <c r="CR55" s="1286"/>
      <c r="CS55" s="1286"/>
      <c r="CT55" s="1286"/>
      <c r="CU55" s="1286"/>
      <c r="CV55" s="1286">
        <v>10.9</v>
      </c>
      <c r="CW55" s="1286"/>
      <c r="CX55" s="1286"/>
      <c r="CY55" s="1286"/>
      <c r="CZ55" s="1286"/>
      <c r="DA55" s="1286"/>
      <c r="DB55" s="1286"/>
      <c r="DC55" s="1286"/>
    </row>
    <row r="56" spans="1:109" ht="13.5" x14ac:dyDescent="0.15">
      <c r="A56" s="1315"/>
      <c r="B56" s="1279"/>
      <c r="G56" s="1291"/>
      <c r="H56" s="1291"/>
      <c r="I56" s="1291"/>
      <c r="J56" s="1291"/>
      <c r="K56" s="1294"/>
      <c r="L56" s="1294"/>
      <c r="M56" s="1294"/>
      <c r="N56" s="1294"/>
      <c r="AN56" s="1288"/>
      <c r="AO56" s="1288"/>
      <c r="AP56" s="1288"/>
      <c r="AQ56" s="1288"/>
      <c r="AR56" s="1288"/>
      <c r="AS56" s="1288"/>
      <c r="AT56" s="1288"/>
      <c r="AU56" s="1288"/>
      <c r="AV56" s="1288"/>
      <c r="AW56" s="1288"/>
      <c r="AX56" s="1288"/>
      <c r="AY56" s="1288"/>
      <c r="AZ56" s="1288"/>
      <c r="BA56" s="1288"/>
      <c r="BB56" s="1287"/>
      <c r="BC56" s="1287"/>
      <c r="BD56" s="1287"/>
      <c r="BE56" s="1287"/>
      <c r="BF56" s="1287"/>
      <c r="BG56" s="1287"/>
      <c r="BH56" s="1287"/>
      <c r="BI56" s="1287"/>
      <c r="BJ56" s="1287"/>
      <c r="BK56" s="1287"/>
      <c r="BL56" s="1287"/>
      <c r="BM56" s="1287"/>
      <c r="BN56" s="1287"/>
      <c r="BO56" s="1287"/>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1315" customFormat="1" ht="13.5" x14ac:dyDescent="0.15">
      <c r="B57" s="1321"/>
      <c r="G57" s="1291"/>
      <c r="H57" s="1291"/>
      <c r="I57" s="1290"/>
      <c r="J57" s="1290"/>
      <c r="K57" s="1294"/>
      <c r="L57" s="1294"/>
      <c r="M57" s="1294"/>
      <c r="N57" s="1294"/>
      <c r="AM57" s="1278"/>
      <c r="AN57" s="1288"/>
      <c r="AO57" s="1288"/>
      <c r="AP57" s="1288"/>
      <c r="AQ57" s="1288"/>
      <c r="AR57" s="1288"/>
      <c r="AS57" s="1288"/>
      <c r="AT57" s="1288"/>
      <c r="AU57" s="1288"/>
      <c r="AV57" s="1288"/>
      <c r="AW57" s="1288"/>
      <c r="AX57" s="1288"/>
      <c r="AY57" s="1288"/>
      <c r="AZ57" s="1288"/>
      <c r="BA57" s="1288"/>
      <c r="BB57" s="1287" t="s">
        <v>616</v>
      </c>
      <c r="BC57" s="1287"/>
      <c r="BD57" s="1287"/>
      <c r="BE57" s="1287"/>
      <c r="BF57" s="1287"/>
      <c r="BG57" s="1287"/>
      <c r="BH57" s="1287"/>
      <c r="BI57" s="1287"/>
      <c r="BJ57" s="1287"/>
      <c r="BK57" s="1287"/>
      <c r="BL57" s="1287"/>
      <c r="BM57" s="1287"/>
      <c r="BN57" s="1287"/>
      <c r="BO57" s="1287"/>
      <c r="BP57" s="1286">
        <v>57.7</v>
      </c>
      <c r="BQ57" s="1286"/>
      <c r="BR57" s="1286"/>
      <c r="BS57" s="1286"/>
      <c r="BT57" s="1286"/>
      <c r="BU57" s="1286"/>
      <c r="BV57" s="1286"/>
      <c r="BW57" s="1286"/>
      <c r="BX57" s="1286">
        <v>58</v>
      </c>
      <c r="BY57" s="1286"/>
      <c r="BZ57" s="1286"/>
      <c r="CA57" s="1286"/>
      <c r="CB57" s="1286"/>
      <c r="CC57" s="1286"/>
      <c r="CD57" s="1286"/>
      <c r="CE57" s="1286"/>
      <c r="CF57" s="1286">
        <v>59.7</v>
      </c>
      <c r="CG57" s="1286"/>
      <c r="CH57" s="1286"/>
      <c r="CI57" s="1286"/>
      <c r="CJ57" s="1286"/>
      <c r="CK57" s="1286"/>
      <c r="CL57" s="1286"/>
      <c r="CM57" s="1286"/>
      <c r="CN57" s="1286">
        <v>60.8</v>
      </c>
      <c r="CO57" s="1286"/>
      <c r="CP57" s="1286"/>
      <c r="CQ57" s="1286"/>
      <c r="CR57" s="1286"/>
      <c r="CS57" s="1286"/>
      <c r="CT57" s="1286"/>
      <c r="CU57" s="1286"/>
      <c r="CV57" s="1286">
        <v>62</v>
      </c>
      <c r="CW57" s="1286"/>
      <c r="CX57" s="1286"/>
      <c r="CY57" s="1286"/>
      <c r="CZ57" s="1286"/>
      <c r="DA57" s="1286"/>
      <c r="DB57" s="1286"/>
      <c r="DC57" s="1286"/>
      <c r="DD57" s="1326"/>
      <c r="DE57" s="1321"/>
    </row>
    <row r="58" spans="1:109" s="1315" customFormat="1" ht="13.5" x14ac:dyDescent="0.15">
      <c r="A58" s="1278"/>
      <c r="B58" s="1321"/>
      <c r="G58" s="1291"/>
      <c r="H58" s="1291"/>
      <c r="I58" s="1290"/>
      <c r="J58" s="1290"/>
      <c r="K58" s="1294"/>
      <c r="L58" s="1294"/>
      <c r="M58" s="1294"/>
      <c r="N58" s="1294"/>
      <c r="AM58" s="1278"/>
      <c r="AN58" s="1288"/>
      <c r="AO58" s="1288"/>
      <c r="AP58" s="1288"/>
      <c r="AQ58" s="1288"/>
      <c r="AR58" s="1288"/>
      <c r="AS58" s="1288"/>
      <c r="AT58" s="1288"/>
      <c r="AU58" s="1288"/>
      <c r="AV58" s="1288"/>
      <c r="AW58" s="1288"/>
      <c r="AX58" s="1288"/>
      <c r="AY58" s="1288"/>
      <c r="AZ58" s="1288"/>
      <c r="BA58" s="1288"/>
      <c r="BB58" s="1287"/>
      <c r="BC58" s="1287"/>
      <c r="BD58" s="1287"/>
      <c r="BE58" s="1287"/>
      <c r="BF58" s="1287"/>
      <c r="BG58" s="1287"/>
      <c r="BH58" s="1287"/>
      <c r="BI58" s="1287"/>
      <c r="BJ58" s="1287"/>
      <c r="BK58" s="1287"/>
      <c r="BL58" s="1287"/>
      <c r="BM58" s="1287"/>
      <c r="BN58" s="1287"/>
      <c r="BO58" s="1287"/>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1326"/>
      <c r="DE58" s="1321"/>
    </row>
    <row r="59" spans="1:109" s="1315" customFormat="1" ht="13.5" x14ac:dyDescent="0.15">
      <c r="A59" s="1278"/>
      <c r="B59" s="1321"/>
      <c r="K59" s="1327"/>
      <c r="L59" s="1327"/>
      <c r="M59" s="1327"/>
      <c r="N59" s="1327"/>
      <c r="AQ59" s="1327"/>
      <c r="AR59" s="1327"/>
      <c r="AS59" s="1327"/>
      <c r="AT59" s="1327"/>
      <c r="BC59" s="1327"/>
      <c r="BD59" s="1327"/>
      <c r="BE59" s="1327"/>
      <c r="BF59" s="1327"/>
      <c r="BO59" s="1327"/>
      <c r="BP59" s="1327"/>
      <c r="BQ59" s="1327"/>
      <c r="BR59" s="1327"/>
      <c r="CA59" s="1327"/>
      <c r="CB59" s="1327"/>
      <c r="CC59" s="1327"/>
      <c r="CD59" s="1327"/>
      <c r="CM59" s="1327"/>
      <c r="CN59" s="1327"/>
      <c r="CO59" s="1327"/>
      <c r="CP59" s="1327"/>
      <c r="CY59" s="1327"/>
      <c r="CZ59" s="1327"/>
      <c r="DA59" s="1327"/>
      <c r="DB59" s="1327"/>
      <c r="DC59" s="1327"/>
      <c r="DD59" s="1326"/>
      <c r="DE59" s="1321"/>
    </row>
    <row r="60" spans="1:109" s="1315" customFormat="1" ht="13.5" x14ac:dyDescent="0.15">
      <c r="A60" s="1278"/>
      <c r="B60" s="1321"/>
      <c r="K60" s="1327"/>
      <c r="L60" s="1327"/>
      <c r="M60" s="1327"/>
      <c r="N60" s="1327"/>
      <c r="AQ60" s="1327"/>
      <c r="AR60" s="1327"/>
      <c r="AS60" s="1327"/>
      <c r="AT60" s="1327"/>
      <c r="BC60" s="1327"/>
      <c r="BD60" s="1327"/>
      <c r="BE60" s="1327"/>
      <c r="BF60" s="1327"/>
      <c r="BO60" s="1327"/>
      <c r="BP60" s="1327"/>
      <c r="BQ60" s="1327"/>
      <c r="BR60" s="1327"/>
      <c r="CA60" s="1327"/>
      <c r="CB60" s="1327"/>
      <c r="CC60" s="1327"/>
      <c r="CD60" s="1327"/>
      <c r="CM60" s="1327"/>
      <c r="CN60" s="1327"/>
      <c r="CO60" s="1327"/>
      <c r="CP60" s="1327"/>
      <c r="CY60" s="1327"/>
      <c r="CZ60" s="1327"/>
      <c r="DA60" s="1327"/>
      <c r="DB60" s="1327"/>
      <c r="DC60" s="1327"/>
      <c r="DD60" s="1326"/>
      <c r="DE60" s="1321"/>
    </row>
    <row r="61" spans="1:109" s="1315" customFormat="1" ht="13.5" x14ac:dyDescent="0.15">
      <c r="A61" s="1278"/>
      <c r="B61" s="1325"/>
      <c r="C61" s="1324"/>
      <c r="D61" s="1324"/>
      <c r="E61" s="1324"/>
      <c r="F61" s="1324"/>
      <c r="G61" s="1324"/>
      <c r="H61" s="1324"/>
      <c r="I61" s="1324"/>
      <c r="J61" s="1324"/>
      <c r="K61" s="1324"/>
      <c r="L61" s="1324"/>
      <c r="M61" s="1323"/>
      <c r="N61" s="1323"/>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24"/>
      <c r="AJ61" s="1324"/>
      <c r="AK61" s="1324"/>
      <c r="AL61" s="1324"/>
      <c r="AM61" s="1324"/>
      <c r="AN61" s="1324"/>
      <c r="AO61" s="1324"/>
      <c r="AP61" s="1324"/>
      <c r="AQ61" s="1324"/>
      <c r="AR61" s="1324"/>
      <c r="AS61" s="1323"/>
      <c r="AT61" s="1323"/>
      <c r="AU61" s="1324"/>
      <c r="AV61" s="1324"/>
      <c r="AW61" s="1324"/>
      <c r="AX61" s="1324"/>
      <c r="AY61" s="1324"/>
      <c r="AZ61" s="1324"/>
      <c r="BA61" s="1324"/>
      <c r="BB61" s="1324"/>
      <c r="BC61" s="1324"/>
      <c r="BD61" s="1324"/>
      <c r="BE61" s="1323"/>
      <c r="BF61" s="1323"/>
      <c r="BG61" s="1324"/>
      <c r="BH61" s="1324"/>
      <c r="BI61" s="1324"/>
      <c r="BJ61" s="1324"/>
      <c r="BK61" s="1324"/>
      <c r="BL61" s="1324"/>
      <c r="BM61" s="1324"/>
      <c r="BN61" s="1324"/>
      <c r="BO61" s="1324"/>
      <c r="BP61" s="1324"/>
      <c r="BQ61" s="1323"/>
      <c r="BR61" s="1323"/>
      <c r="BS61" s="1324"/>
      <c r="BT61" s="1324"/>
      <c r="BU61" s="1324"/>
      <c r="BV61" s="1324"/>
      <c r="BW61" s="1324"/>
      <c r="BX61" s="1324"/>
      <c r="BY61" s="1324"/>
      <c r="BZ61" s="1324"/>
      <c r="CA61" s="1324"/>
      <c r="CB61" s="1324"/>
      <c r="CC61" s="1323"/>
      <c r="CD61" s="1323"/>
      <c r="CE61" s="1324"/>
      <c r="CF61" s="1324"/>
      <c r="CG61" s="1324"/>
      <c r="CH61" s="1324"/>
      <c r="CI61" s="1324"/>
      <c r="CJ61" s="1324"/>
      <c r="CK61" s="1324"/>
      <c r="CL61" s="1324"/>
      <c r="CM61" s="1324"/>
      <c r="CN61" s="1324"/>
      <c r="CO61" s="1323"/>
      <c r="CP61" s="1323"/>
      <c r="CQ61" s="1324"/>
      <c r="CR61" s="1324"/>
      <c r="CS61" s="1324"/>
      <c r="CT61" s="1324"/>
      <c r="CU61" s="1324"/>
      <c r="CV61" s="1324"/>
      <c r="CW61" s="1324"/>
      <c r="CX61" s="1324"/>
      <c r="CY61" s="1324"/>
      <c r="CZ61" s="1324"/>
      <c r="DA61" s="1323"/>
      <c r="DB61" s="1323"/>
      <c r="DC61" s="1323"/>
      <c r="DD61" s="1322"/>
      <c r="DE61" s="1321"/>
    </row>
    <row r="62" spans="1:109" ht="13.5" x14ac:dyDescent="0.15">
      <c r="B62" s="1320"/>
      <c r="C62" s="1320"/>
      <c r="D62" s="1320"/>
      <c r="E62" s="1320"/>
      <c r="F62" s="1320"/>
      <c r="G62" s="1320"/>
      <c r="H62" s="1320"/>
      <c r="I62" s="1320"/>
      <c r="J62" s="1320"/>
      <c r="K62" s="1320"/>
      <c r="L62" s="1320"/>
      <c r="M62" s="1320"/>
      <c r="N62" s="1320"/>
      <c r="O62" s="1320"/>
      <c r="P62" s="1320"/>
      <c r="Q62" s="1320"/>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0"/>
      <c r="AN62" s="1320"/>
      <c r="AO62" s="1320"/>
      <c r="AP62" s="1320"/>
      <c r="AQ62" s="1320"/>
      <c r="AR62" s="1320"/>
      <c r="AS62" s="1320"/>
      <c r="AT62" s="1320"/>
      <c r="AU62" s="1320"/>
      <c r="AV62" s="1320"/>
      <c r="AW62" s="1320"/>
      <c r="AX62" s="1320"/>
      <c r="AY62" s="1320"/>
      <c r="AZ62" s="1320"/>
      <c r="BA62" s="1320"/>
      <c r="BB62" s="1320"/>
      <c r="BC62" s="1320"/>
      <c r="BD62" s="1320"/>
      <c r="BE62" s="1320"/>
      <c r="BF62" s="1320"/>
      <c r="BG62" s="1320"/>
      <c r="BH62" s="1320"/>
      <c r="BI62" s="1320"/>
      <c r="BJ62" s="1320"/>
      <c r="BK62" s="1320"/>
      <c r="BL62" s="1320"/>
      <c r="BM62" s="1320"/>
      <c r="BN62" s="1320"/>
      <c r="BO62" s="1320"/>
      <c r="BP62" s="1320"/>
      <c r="BQ62" s="1320"/>
      <c r="BR62" s="1320"/>
      <c r="BS62" s="1320"/>
      <c r="BT62" s="1320"/>
      <c r="BU62" s="1320"/>
      <c r="BV62" s="1320"/>
      <c r="BW62" s="1320"/>
      <c r="BX62" s="1320"/>
      <c r="BY62" s="1320"/>
      <c r="BZ62" s="1320"/>
      <c r="CA62" s="1320"/>
      <c r="CB62" s="1320"/>
      <c r="CC62" s="1320"/>
      <c r="CD62" s="1320"/>
      <c r="CE62" s="1320"/>
      <c r="CF62" s="1320"/>
      <c r="CG62" s="1320"/>
      <c r="CH62" s="1320"/>
      <c r="CI62" s="1320"/>
      <c r="CJ62" s="1320"/>
      <c r="CK62" s="1320"/>
      <c r="CL62" s="1320"/>
      <c r="CM62" s="1320"/>
      <c r="CN62" s="1320"/>
      <c r="CO62" s="1320"/>
      <c r="CP62" s="1320"/>
      <c r="CQ62" s="1320"/>
      <c r="CR62" s="1320"/>
      <c r="CS62" s="1320"/>
      <c r="CT62" s="1320"/>
      <c r="CU62" s="1320"/>
      <c r="CV62" s="1320"/>
      <c r="CW62" s="1320"/>
      <c r="CX62" s="1320"/>
      <c r="CY62" s="1320"/>
      <c r="CZ62" s="1320"/>
      <c r="DA62" s="1320"/>
      <c r="DB62" s="1320"/>
      <c r="DC62" s="1320"/>
      <c r="DD62" s="1320"/>
      <c r="DE62" s="1278"/>
    </row>
    <row r="63" spans="1:109" ht="17.25" x14ac:dyDescent="0.15">
      <c r="B63" s="1319" t="s">
        <v>615</v>
      </c>
    </row>
    <row r="64" spans="1:109" ht="13.5" x14ac:dyDescent="0.15">
      <c r="B64" s="1279"/>
      <c r="G64" s="1316"/>
      <c r="I64" s="1318"/>
      <c r="J64" s="1318"/>
      <c r="K64" s="1318"/>
      <c r="L64" s="1318"/>
      <c r="M64" s="1318"/>
      <c r="N64" s="1317"/>
      <c r="AM64" s="1316"/>
      <c r="AN64" s="1316" t="s">
        <v>614</v>
      </c>
      <c r="AP64" s="1315"/>
      <c r="AQ64" s="1315"/>
      <c r="AR64" s="1315"/>
      <c r="AY64" s="1316"/>
      <c r="BA64" s="1315"/>
      <c r="BB64" s="1315"/>
      <c r="BC64" s="1315"/>
      <c r="BK64" s="1316"/>
      <c r="BM64" s="1315"/>
      <c r="BN64" s="1315"/>
      <c r="BO64" s="1315"/>
      <c r="BW64" s="1316"/>
      <c r="BY64" s="1315"/>
      <c r="BZ64" s="1315"/>
      <c r="CA64" s="1315"/>
      <c r="CI64" s="1316"/>
      <c r="CK64" s="1315"/>
      <c r="CL64" s="1315"/>
      <c r="CM64" s="1315"/>
      <c r="CU64" s="1316"/>
      <c r="CW64" s="1315"/>
      <c r="CX64" s="1315"/>
      <c r="CY64" s="1315"/>
    </row>
    <row r="65" spans="2:107" ht="13.5" x14ac:dyDescent="0.15">
      <c r="B65" s="1279"/>
      <c r="AN65" s="1314"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2"/>
    </row>
    <row r="66" spans="2:107" ht="13.5" x14ac:dyDescent="0.15">
      <c r="B66" s="1279"/>
      <c r="AN66" s="1311"/>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09"/>
    </row>
    <row r="67" spans="2:107" ht="13.5" x14ac:dyDescent="0.15">
      <c r="B67" s="1279"/>
      <c r="AN67" s="1311"/>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09"/>
    </row>
    <row r="68" spans="2:107" ht="13.5" x14ac:dyDescent="0.15">
      <c r="B68" s="1279"/>
      <c r="AN68" s="1311"/>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09"/>
    </row>
    <row r="69" spans="2:107" ht="13.5" x14ac:dyDescent="0.15">
      <c r="B69" s="1279"/>
      <c r="AN69" s="1308"/>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6"/>
    </row>
    <row r="70" spans="2:107" ht="13.5" x14ac:dyDescent="0.15">
      <c r="B70" s="1279"/>
      <c r="H70" s="1305"/>
      <c r="I70" s="1305"/>
      <c r="J70" s="1303"/>
      <c r="K70" s="1303"/>
      <c r="L70" s="1302"/>
      <c r="M70" s="1303"/>
      <c r="N70" s="1302"/>
      <c r="AN70" s="1293"/>
      <c r="AO70" s="1293"/>
      <c r="AP70" s="1293"/>
      <c r="AZ70" s="1293"/>
      <c r="BA70" s="1293"/>
      <c r="BB70" s="1293"/>
      <c r="BL70" s="1293"/>
      <c r="BM70" s="1293"/>
      <c r="BN70" s="1293"/>
      <c r="BX70" s="1293"/>
      <c r="BY70" s="1293"/>
      <c r="BZ70" s="1293"/>
      <c r="CJ70" s="1293"/>
      <c r="CK70" s="1293"/>
      <c r="CL70" s="1293"/>
      <c r="CV70" s="1293"/>
      <c r="CW70" s="1293"/>
      <c r="CX70" s="1293"/>
    </row>
    <row r="71" spans="2:107" ht="13.5" x14ac:dyDescent="0.15">
      <c r="B71" s="1279"/>
      <c r="G71" s="1301"/>
      <c r="I71" s="1304"/>
      <c r="J71" s="1303"/>
      <c r="K71" s="1303"/>
      <c r="L71" s="1302"/>
      <c r="M71" s="1303"/>
      <c r="N71" s="1302"/>
      <c r="AM71" s="1301"/>
      <c r="AN71" s="1278" t="s">
        <v>612</v>
      </c>
    </row>
    <row r="72" spans="2:107" ht="13.5" x14ac:dyDescent="0.15">
      <c r="B72" s="1279"/>
      <c r="G72" s="1291"/>
      <c r="H72" s="1291"/>
      <c r="I72" s="1291"/>
      <c r="J72" s="1291"/>
      <c r="K72" s="1300"/>
      <c r="L72" s="1300"/>
      <c r="M72" s="1299"/>
      <c r="N72" s="1299"/>
      <c r="AN72" s="1298"/>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6"/>
      <c r="BP72" s="1288" t="s">
        <v>565</v>
      </c>
      <c r="BQ72" s="1288"/>
      <c r="BR72" s="1288"/>
      <c r="BS72" s="1288"/>
      <c r="BT72" s="1288"/>
      <c r="BU72" s="1288"/>
      <c r="BV72" s="1288"/>
      <c r="BW72" s="1288"/>
      <c r="BX72" s="1288" t="s">
        <v>566</v>
      </c>
      <c r="BY72" s="1288"/>
      <c r="BZ72" s="1288"/>
      <c r="CA72" s="1288"/>
      <c r="CB72" s="1288"/>
      <c r="CC72" s="1288"/>
      <c r="CD72" s="1288"/>
      <c r="CE72" s="1288"/>
      <c r="CF72" s="1288" t="s">
        <v>567</v>
      </c>
      <c r="CG72" s="1288"/>
      <c r="CH72" s="1288"/>
      <c r="CI72" s="1288"/>
      <c r="CJ72" s="1288"/>
      <c r="CK72" s="1288"/>
      <c r="CL72" s="1288"/>
      <c r="CM72" s="1288"/>
      <c r="CN72" s="1288" t="s">
        <v>568</v>
      </c>
      <c r="CO72" s="1288"/>
      <c r="CP72" s="1288"/>
      <c r="CQ72" s="1288"/>
      <c r="CR72" s="1288"/>
      <c r="CS72" s="1288"/>
      <c r="CT72" s="1288"/>
      <c r="CU72" s="1288"/>
      <c r="CV72" s="1288" t="s">
        <v>569</v>
      </c>
      <c r="CW72" s="1288"/>
      <c r="CX72" s="1288"/>
      <c r="CY72" s="1288"/>
      <c r="CZ72" s="1288"/>
      <c r="DA72" s="1288"/>
      <c r="DB72" s="1288"/>
      <c r="DC72" s="1288"/>
    </row>
    <row r="73" spans="2:107" ht="13.5" x14ac:dyDescent="0.15">
      <c r="B73" s="1279"/>
      <c r="G73" s="1295"/>
      <c r="H73" s="1295"/>
      <c r="I73" s="1295"/>
      <c r="J73" s="1295"/>
      <c r="K73" s="1292"/>
      <c r="L73" s="1292"/>
      <c r="M73" s="1292"/>
      <c r="N73" s="1292"/>
      <c r="AM73" s="1293"/>
      <c r="AN73" s="1287" t="s">
        <v>611</v>
      </c>
      <c r="AO73" s="1287"/>
      <c r="AP73" s="1287"/>
      <c r="AQ73" s="1287"/>
      <c r="AR73" s="1287"/>
      <c r="AS73" s="1287"/>
      <c r="AT73" s="1287"/>
      <c r="AU73" s="1287"/>
      <c r="AV73" s="1287"/>
      <c r="AW73" s="1287"/>
      <c r="AX73" s="1287"/>
      <c r="AY73" s="1287"/>
      <c r="AZ73" s="1287"/>
      <c r="BA73" s="1287"/>
      <c r="BB73" s="1287" t="s">
        <v>609</v>
      </c>
      <c r="BC73" s="1287"/>
      <c r="BD73" s="1287"/>
      <c r="BE73" s="1287"/>
      <c r="BF73" s="1287"/>
      <c r="BG73" s="1287"/>
      <c r="BH73" s="1287"/>
      <c r="BI73" s="1287"/>
      <c r="BJ73" s="1287"/>
      <c r="BK73" s="1287"/>
      <c r="BL73" s="1287"/>
      <c r="BM73" s="1287"/>
      <c r="BN73" s="1287"/>
      <c r="BO73" s="1287"/>
      <c r="BP73" s="1286">
        <v>82.3</v>
      </c>
      <c r="BQ73" s="1286"/>
      <c r="BR73" s="1286"/>
      <c r="BS73" s="1286"/>
      <c r="BT73" s="1286"/>
      <c r="BU73" s="1286"/>
      <c r="BV73" s="1286"/>
      <c r="BW73" s="1286"/>
      <c r="BX73" s="1286">
        <v>90.9</v>
      </c>
      <c r="BY73" s="1286"/>
      <c r="BZ73" s="1286"/>
      <c r="CA73" s="1286"/>
      <c r="CB73" s="1286"/>
      <c r="CC73" s="1286"/>
      <c r="CD73" s="1286"/>
      <c r="CE73" s="1286"/>
      <c r="CF73" s="1286">
        <v>88.1</v>
      </c>
      <c r="CG73" s="1286"/>
      <c r="CH73" s="1286"/>
      <c r="CI73" s="1286"/>
      <c r="CJ73" s="1286"/>
      <c r="CK73" s="1286"/>
      <c r="CL73" s="1286"/>
      <c r="CM73" s="1286"/>
      <c r="CN73" s="1286">
        <v>89.2</v>
      </c>
      <c r="CO73" s="1286"/>
      <c r="CP73" s="1286"/>
      <c r="CQ73" s="1286"/>
      <c r="CR73" s="1286"/>
      <c r="CS73" s="1286"/>
      <c r="CT73" s="1286"/>
      <c r="CU73" s="1286"/>
      <c r="CV73" s="1286">
        <v>71.2</v>
      </c>
      <c r="CW73" s="1286"/>
      <c r="CX73" s="1286"/>
      <c r="CY73" s="1286"/>
      <c r="CZ73" s="1286"/>
      <c r="DA73" s="1286"/>
      <c r="DB73" s="1286"/>
      <c r="DC73" s="1286"/>
    </row>
    <row r="74" spans="2:107" ht="13.5" x14ac:dyDescent="0.15">
      <c r="B74" s="1279"/>
      <c r="G74" s="1295"/>
      <c r="H74" s="1295"/>
      <c r="I74" s="1295"/>
      <c r="J74" s="1295"/>
      <c r="K74" s="1292"/>
      <c r="L74" s="1292"/>
      <c r="M74" s="1292"/>
      <c r="N74" s="1292"/>
      <c r="AM74" s="1293"/>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5" x14ac:dyDescent="0.15">
      <c r="B75" s="1279"/>
      <c r="G75" s="1295"/>
      <c r="H75" s="1295"/>
      <c r="I75" s="1291"/>
      <c r="J75" s="1291"/>
      <c r="K75" s="1294"/>
      <c r="L75" s="1294"/>
      <c r="M75" s="1294"/>
      <c r="N75" s="1294"/>
      <c r="AM75" s="1293"/>
      <c r="AN75" s="1287"/>
      <c r="AO75" s="1287"/>
      <c r="AP75" s="1287"/>
      <c r="AQ75" s="1287"/>
      <c r="AR75" s="1287"/>
      <c r="AS75" s="1287"/>
      <c r="AT75" s="1287"/>
      <c r="AU75" s="1287"/>
      <c r="AV75" s="1287"/>
      <c r="AW75" s="1287"/>
      <c r="AX75" s="1287"/>
      <c r="AY75" s="1287"/>
      <c r="AZ75" s="1287"/>
      <c r="BA75" s="1287"/>
      <c r="BB75" s="1287" t="s">
        <v>608</v>
      </c>
      <c r="BC75" s="1287"/>
      <c r="BD75" s="1287"/>
      <c r="BE75" s="1287"/>
      <c r="BF75" s="1287"/>
      <c r="BG75" s="1287"/>
      <c r="BH75" s="1287"/>
      <c r="BI75" s="1287"/>
      <c r="BJ75" s="1287"/>
      <c r="BK75" s="1287"/>
      <c r="BL75" s="1287"/>
      <c r="BM75" s="1287"/>
      <c r="BN75" s="1287"/>
      <c r="BO75" s="1287"/>
      <c r="BP75" s="1286">
        <v>7.9</v>
      </c>
      <c r="BQ75" s="1286"/>
      <c r="BR75" s="1286"/>
      <c r="BS75" s="1286"/>
      <c r="BT75" s="1286"/>
      <c r="BU75" s="1286"/>
      <c r="BV75" s="1286"/>
      <c r="BW75" s="1286"/>
      <c r="BX75" s="1286">
        <v>7.7</v>
      </c>
      <c r="BY75" s="1286"/>
      <c r="BZ75" s="1286"/>
      <c r="CA75" s="1286"/>
      <c r="CB75" s="1286"/>
      <c r="CC75" s="1286"/>
      <c r="CD75" s="1286"/>
      <c r="CE75" s="1286"/>
      <c r="CF75" s="1286">
        <v>7.5</v>
      </c>
      <c r="CG75" s="1286"/>
      <c r="CH75" s="1286"/>
      <c r="CI75" s="1286"/>
      <c r="CJ75" s="1286"/>
      <c r="CK75" s="1286"/>
      <c r="CL75" s="1286"/>
      <c r="CM75" s="1286"/>
      <c r="CN75" s="1286">
        <v>7.5</v>
      </c>
      <c r="CO75" s="1286"/>
      <c r="CP75" s="1286"/>
      <c r="CQ75" s="1286"/>
      <c r="CR75" s="1286"/>
      <c r="CS75" s="1286"/>
      <c r="CT75" s="1286"/>
      <c r="CU75" s="1286"/>
      <c r="CV75" s="1286">
        <v>7.4</v>
      </c>
      <c r="CW75" s="1286"/>
      <c r="CX75" s="1286"/>
      <c r="CY75" s="1286"/>
      <c r="CZ75" s="1286"/>
      <c r="DA75" s="1286"/>
      <c r="DB75" s="1286"/>
      <c r="DC75" s="1286"/>
    </row>
    <row r="76" spans="2:107" ht="13.5" x14ac:dyDescent="0.15">
      <c r="B76" s="1279"/>
      <c r="G76" s="1295"/>
      <c r="H76" s="1295"/>
      <c r="I76" s="1291"/>
      <c r="J76" s="1291"/>
      <c r="K76" s="1294"/>
      <c r="L76" s="1294"/>
      <c r="M76" s="1294"/>
      <c r="N76" s="1294"/>
      <c r="AM76" s="1293"/>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5" x14ac:dyDescent="0.15">
      <c r="B77" s="1279"/>
      <c r="G77" s="1291"/>
      <c r="H77" s="1291"/>
      <c r="I77" s="1291"/>
      <c r="J77" s="1291"/>
      <c r="K77" s="1292"/>
      <c r="L77" s="1292"/>
      <c r="M77" s="1292"/>
      <c r="N77" s="1292"/>
      <c r="AN77" s="1288" t="s">
        <v>610</v>
      </c>
      <c r="AO77" s="1288"/>
      <c r="AP77" s="1288"/>
      <c r="AQ77" s="1288"/>
      <c r="AR77" s="1288"/>
      <c r="AS77" s="1288"/>
      <c r="AT77" s="1288"/>
      <c r="AU77" s="1288"/>
      <c r="AV77" s="1288"/>
      <c r="AW77" s="1288"/>
      <c r="AX77" s="1288"/>
      <c r="AY77" s="1288"/>
      <c r="AZ77" s="1288"/>
      <c r="BA77" s="1288"/>
      <c r="BB77" s="1287" t="s">
        <v>609</v>
      </c>
      <c r="BC77" s="1287"/>
      <c r="BD77" s="1287"/>
      <c r="BE77" s="1287"/>
      <c r="BF77" s="1287"/>
      <c r="BG77" s="1287"/>
      <c r="BH77" s="1287"/>
      <c r="BI77" s="1287"/>
      <c r="BJ77" s="1287"/>
      <c r="BK77" s="1287"/>
      <c r="BL77" s="1287"/>
      <c r="BM77" s="1287"/>
      <c r="BN77" s="1287"/>
      <c r="BO77" s="1287"/>
      <c r="BP77" s="1286">
        <v>15.5</v>
      </c>
      <c r="BQ77" s="1286"/>
      <c r="BR77" s="1286"/>
      <c r="BS77" s="1286"/>
      <c r="BT77" s="1286"/>
      <c r="BU77" s="1286"/>
      <c r="BV77" s="1286"/>
      <c r="BW77" s="1286"/>
      <c r="BX77" s="1286">
        <v>14</v>
      </c>
      <c r="BY77" s="1286"/>
      <c r="BZ77" s="1286"/>
      <c r="CA77" s="1286"/>
      <c r="CB77" s="1286"/>
      <c r="CC77" s="1286"/>
      <c r="CD77" s="1286"/>
      <c r="CE77" s="1286"/>
      <c r="CF77" s="1286">
        <v>11.4</v>
      </c>
      <c r="CG77" s="1286"/>
      <c r="CH77" s="1286"/>
      <c r="CI77" s="1286"/>
      <c r="CJ77" s="1286"/>
      <c r="CK77" s="1286"/>
      <c r="CL77" s="1286"/>
      <c r="CM77" s="1286"/>
      <c r="CN77" s="1286">
        <v>10.4</v>
      </c>
      <c r="CO77" s="1286"/>
      <c r="CP77" s="1286"/>
      <c r="CQ77" s="1286"/>
      <c r="CR77" s="1286"/>
      <c r="CS77" s="1286"/>
      <c r="CT77" s="1286"/>
      <c r="CU77" s="1286"/>
      <c r="CV77" s="1286">
        <v>10.9</v>
      </c>
      <c r="CW77" s="1286"/>
      <c r="CX77" s="1286"/>
      <c r="CY77" s="1286"/>
      <c r="CZ77" s="1286"/>
      <c r="DA77" s="1286"/>
      <c r="DB77" s="1286"/>
      <c r="DC77" s="1286"/>
    </row>
    <row r="78" spans="2:107" ht="13.5" x14ac:dyDescent="0.15">
      <c r="B78" s="1279"/>
      <c r="G78" s="1291"/>
      <c r="H78" s="1291"/>
      <c r="I78" s="1291"/>
      <c r="J78" s="1291"/>
      <c r="K78" s="1292"/>
      <c r="L78" s="1292"/>
      <c r="M78" s="1292"/>
      <c r="N78" s="1292"/>
      <c r="AN78" s="1288"/>
      <c r="AO78" s="1288"/>
      <c r="AP78" s="1288"/>
      <c r="AQ78" s="1288"/>
      <c r="AR78" s="1288"/>
      <c r="AS78" s="1288"/>
      <c r="AT78" s="1288"/>
      <c r="AU78" s="1288"/>
      <c r="AV78" s="1288"/>
      <c r="AW78" s="1288"/>
      <c r="AX78" s="1288"/>
      <c r="AY78" s="1288"/>
      <c r="AZ78" s="1288"/>
      <c r="BA78" s="1288"/>
      <c r="BB78" s="1287"/>
      <c r="BC78" s="1287"/>
      <c r="BD78" s="1287"/>
      <c r="BE78" s="1287"/>
      <c r="BF78" s="1287"/>
      <c r="BG78" s="1287"/>
      <c r="BH78" s="1287"/>
      <c r="BI78" s="1287"/>
      <c r="BJ78" s="1287"/>
      <c r="BK78" s="1287"/>
      <c r="BL78" s="1287"/>
      <c r="BM78" s="1287"/>
      <c r="BN78" s="1287"/>
      <c r="BO78" s="1287"/>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5" x14ac:dyDescent="0.15">
      <c r="B79" s="1279"/>
      <c r="G79" s="1291"/>
      <c r="H79" s="1291"/>
      <c r="I79" s="1290"/>
      <c r="J79" s="1290"/>
      <c r="K79" s="1289"/>
      <c r="L79" s="1289"/>
      <c r="M79" s="1289"/>
      <c r="N79" s="1289"/>
      <c r="AN79" s="1288"/>
      <c r="AO79" s="1288"/>
      <c r="AP79" s="1288"/>
      <c r="AQ79" s="1288"/>
      <c r="AR79" s="1288"/>
      <c r="AS79" s="1288"/>
      <c r="AT79" s="1288"/>
      <c r="AU79" s="1288"/>
      <c r="AV79" s="1288"/>
      <c r="AW79" s="1288"/>
      <c r="AX79" s="1288"/>
      <c r="AY79" s="1288"/>
      <c r="AZ79" s="1288"/>
      <c r="BA79" s="1288"/>
      <c r="BB79" s="1287" t="s">
        <v>608</v>
      </c>
      <c r="BC79" s="1287"/>
      <c r="BD79" s="1287"/>
      <c r="BE79" s="1287"/>
      <c r="BF79" s="1287"/>
      <c r="BG79" s="1287"/>
      <c r="BH79" s="1287"/>
      <c r="BI79" s="1287"/>
      <c r="BJ79" s="1287"/>
      <c r="BK79" s="1287"/>
      <c r="BL79" s="1287"/>
      <c r="BM79" s="1287"/>
      <c r="BN79" s="1287"/>
      <c r="BO79" s="1287"/>
      <c r="BP79" s="1286">
        <v>6.6</v>
      </c>
      <c r="BQ79" s="1286"/>
      <c r="BR79" s="1286"/>
      <c r="BS79" s="1286"/>
      <c r="BT79" s="1286"/>
      <c r="BU79" s="1286"/>
      <c r="BV79" s="1286"/>
      <c r="BW79" s="1286"/>
      <c r="BX79" s="1286">
        <v>6.5</v>
      </c>
      <c r="BY79" s="1286"/>
      <c r="BZ79" s="1286"/>
      <c r="CA79" s="1286"/>
      <c r="CB79" s="1286"/>
      <c r="CC79" s="1286"/>
      <c r="CD79" s="1286"/>
      <c r="CE79" s="1286"/>
      <c r="CF79" s="1286">
        <v>6.7</v>
      </c>
      <c r="CG79" s="1286"/>
      <c r="CH79" s="1286"/>
      <c r="CI79" s="1286"/>
      <c r="CJ79" s="1286"/>
      <c r="CK79" s="1286"/>
      <c r="CL79" s="1286"/>
      <c r="CM79" s="1286"/>
      <c r="CN79" s="1286">
        <v>6.6</v>
      </c>
      <c r="CO79" s="1286"/>
      <c r="CP79" s="1286"/>
      <c r="CQ79" s="1286"/>
      <c r="CR79" s="1286"/>
      <c r="CS79" s="1286"/>
      <c r="CT79" s="1286"/>
      <c r="CU79" s="1286"/>
      <c r="CV79" s="1286">
        <v>5.9</v>
      </c>
      <c r="CW79" s="1286"/>
      <c r="CX79" s="1286"/>
      <c r="CY79" s="1286"/>
      <c r="CZ79" s="1286"/>
      <c r="DA79" s="1286"/>
      <c r="DB79" s="1286"/>
      <c r="DC79" s="1286"/>
    </row>
    <row r="80" spans="2:107" ht="13.5" x14ac:dyDescent="0.15">
      <c r="B80" s="1279"/>
      <c r="G80" s="1291"/>
      <c r="H80" s="1291"/>
      <c r="I80" s="1290"/>
      <c r="J80" s="1290"/>
      <c r="K80" s="1289"/>
      <c r="L80" s="1289"/>
      <c r="M80" s="1289"/>
      <c r="N80" s="1289"/>
      <c r="AN80" s="1288"/>
      <c r="AO80" s="1288"/>
      <c r="AP80" s="1288"/>
      <c r="AQ80" s="1288"/>
      <c r="AR80" s="1288"/>
      <c r="AS80" s="1288"/>
      <c r="AT80" s="1288"/>
      <c r="AU80" s="1288"/>
      <c r="AV80" s="1288"/>
      <c r="AW80" s="1288"/>
      <c r="AX80" s="1288"/>
      <c r="AY80" s="1288"/>
      <c r="AZ80" s="1288"/>
      <c r="BA80" s="1288"/>
      <c r="BB80" s="1287"/>
      <c r="BC80" s="1287"/>
      <c r="BD80" s="1287"/>
      <c r="BE80" s="1287"/>
      <c r="BF80" s="1287"/>
      <c r="BG80" s="1287"/>
      <c r="BH80" s="1287"/>
      <c r="BI80" s="1287"/>
      <c r="BJ80" s="1287"/>
      <c r="BK80" s="1287"/>
      <c r="BL80" s="1287"/>
      <c r="BM80" s="1287"/>
      <c r="BN80" s="1287"/>
      <c r="BO80" s="1287"/>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1279"/>
    </row>
    <row r="82" spans="2:109" ht="17.25" x14ac:dyDescent="0.15">
      <c r="B82" s="1279"/>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5" x14ac:dyDescent="0.15">
      <c r="B83" s="1284"/>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2"/>
    </row>
    <row r="84" spans="2:109" ht="13.5" x14ac:dyDescent="0.15">
      <c r="DD84" s="1278"/>
      <c r="DE84" s="1278"/>
    </row>
    <row r="85" spans="2:109" ht="13.5" x14ac:dyDescent="0.15">
      <c r="DD85" s="1278"/>
      <c r="DE85" s="1278"/>
    </row>
    <row r="86" spans="2:109" ht="13.5" hidden="1" x14ac:dyDescent="0.15">
      <c r="DD86" s="1278"/>
      <c r="DE86" s="1278"/>
    </row>
    <row r="87" spans="2:109" ht="13.5" hidden="1" x14ac:dyDescent="0.15">
      <c r="K87" s="1281"/>
      <c r="AQ87" s="1281"/>
      <c r="BC87" s="1281"/>
      <c r="BO87" s="1281"/>
      <c r="CA87" s="1281"/>
      <c r="CM87" s="1281"/>
      <c r="CY87" s="1281"/>
      <c r="DD87" s="1278"/>
      <c r="DE87" s="1278"/>
    </row>
    <row r="88" spans="2:109" ht="13.5" hidden="1" x14ac:dyDescent="0.15">
      <c r="DD88" s="1278"/>
      <c r="DE88" s="1278"/>
    </row>
    <row r="89" spans="2:109" ht="13.5" hidden="1" x14ac:dyDescent="0.15">
      <c r="DD89" s="1278"/>
      <c r="DE89" s="1278"/>
    </row>
    <row r="90" spans="2:109" ht="13.5" hidden="1" x14ac:dyDescent="0.15">
      <c r="DD90" s="1278"/>
      <c r="DE90" s="1278"/>
    </row>
    <row r="91" spans="2:109" ht="13.5"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5rnw+BIVwDpSqTIw1f6Dc57SocV1NLHchQo3FYOhFWu0EY/f1WD4drw5lM0Lm94nRqsNs8G6/bM777lptUIrZw==" saltValue="GsEbGJrnHTQFX9H2eyApG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3184-4895-4E59-9FC6-DB6A20B846F9}">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xsBqQkPwnSAQvpEBJWWfmw4mN+JS+2wpb6I3Q1AQBvXpfGBSc/aIlEtX3ufGir6cb9enZ44uzqh0LPDhTYfFTw==" saltValue="DybC9ySnCgZ+S1GdeV4Xr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CBAD-39BC-421F-AC5F-3D7C877F29D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PTjQsIc2i12isGIrXH/9ZwbZ/1F+Vq7IErfQyDezXAeHbY33NVT0PHxWk9slRTCGeexAbVtSz9GaE1mPbDnQQ==" saltValue="Xeql2YMEYDTSuBsXslfsn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46682</v>
      </c>
      <c r="E3" s="162"/>
      <c r="F3" s="163">
        <v>57122</v>
      </c>
      <c r="G3" s="164"/>
      <c r="H3" s="165"/>
    </row>
    <row r="4" spans="1:8" x14ac:dyDescent="0.15">
      <c r="A4" s="166"/>
      <c r="B4" s="167"/>
      <c r="C4" s="168"/>
      <c r="D4" s="169">
        <v>34039</v>
      </c>
      <c r="E4" s="170"/>
      <c r="F4" s="171">
        <v>36191</v>
      </c>
      <c r="G4" s="172"/>
      <c r="H4" s="173"/>
    </row>
    <row r="5" spans="1:8" x14ac:dyDescent="0.15">
      <c r="A5" s="154" t="s">
        <v>557</v>
      </c>
      <c r="B5" s="159"/>
      <c r="C5" s="160"/>
      <c r="D5" s="161">
        <v>41027</v>
      </c>
      <c r="E5" s="162"/>
      <c r="F5" s="163">
        <v>53655</v>
      </c>
      <c r="G5" s="164"/>
      <c r="H5" s="165"/>
    </row>
    <row r="6" spans="1:8" x14ac:dyDescent="0.15">
      <c r="A6" s="166"/>
      <c r="B6" s="167"/>
      <c r="C6" s="168"/>
      <c r="D6" s="169">
        <v>29246</v>
      </c>
      <c r="E6" s="170"/>
      <c r="F6" s="171">
        <v>32719</v>
      </c>
      <c r="G6" s="172"/>
      <c r="H6" s="173"/>
    </row>
    <row r="7" spans="1:8" x14ac:dyDescent="0.15">
      <c r="A7" s="154" t="s">
        <v>558</v>
      </c>
      <c r="B7" s="159"/>
      <c r="C7" s="160"/>
      <c r="D7" s="161">
        <v>45850</v>
      </c>
      <c r="E7" s="162"/>
      <c r="F7" s="163">
        <v>53869</v>
      </c>
      <c r="G7" s="164"/>
      <c r="H7" s="165"/>
    </row>
    <row r="8" spans="1:8" x14ac:dyDescent="0.15">
      <c r="A8" s="166"/>
      <c r="B8" s="167"/>
      <c r="C8" s="168"/>
      <c r="D8" s="169">
        <v>29348</v>
      </c>
      <c r="E8" s="170"/>
      <c r="F8" s="171">
        <v>35046</v>
      </c>
      <c r="G8" s="172"/>
      <c r="H8" s="173"/>
    </row>
    <row r="9" spans="1:8" x14ac:dyDescent="0.15">
      <c r="A9" s="154" t="s">
        <v>559</v>
      </c>
      <c r="B9" s="159"/>
      <c r="C9" s="160"/>
      <c r="D9" s="161">
        <v>69628</v>
      </c>
      <c r="E9" s="162"/>
      <c r="F9" s="163">
        <v>59119</v>
      </c>
      <c r="G9" s="164"/>
      <c r="H9" s="165"/>
    </row>
    <row r="10" spans="1:8" x14ac:dyDescent="0.15">
      <c r="A10" s="166"/>
      <c r="B10" s="167"/>
      <c r="C10" s="168"/>
      <c r="D10" s="169">
        <v>30193</v>
      </c>
      <c r="E10" s="170"/>
      <c r="F10" s="171">
        <v>29900</v>
      </c>
      <c r="G10" s="172"/>
      <c r="H10" s="173"/>
    </row>
    <row r="11" spans="1:8" x14ac:dyDescent="0.15">
      <c r="A11" s="154" t="s">
        <v>560</v>
      </c>
      <c r="B11" s="159"/>
      <c r="C11" s="160"/>
      <c r="D11" s="161">
        <v>88639</v>
      </c>
      <c r="E11" s="162"/>
      <c r="F11" s="163">
        <v>53895</v>
      </c>
      <c r="G11" s="164"/>
      <c r="H11" s="165"/>
    </row>
    <row r="12" spans="1:8" x14ac:dyDescent="0.15">
      <c r="A12" s="166"/>
      <c r="B12" s="167"/>
      <c r="C12" s="174"/>
      <c r="D12" s="169">
        <v>27605</v>
      </c>
      <c r="E12" s="170"/>
      <c r="F12" s="171">
        <v>31224</v>
      </c>
      <c r="G12" s="172"/>
      <c r="H12" s="173"/>
    </row>
    <row r="13" spans="1:8" x14ac:dyDescent="0.15">
      <c r="A13" s="154"/>
      <c r="B13" s="159"/>
      <c r="C13" s="175"/>
      <c r="D13" s="176">
        <v>58365</v>
      </c>
      <c r="E13" s="177"/>
      <c r="F13" s="178">
        <v>55532</v>
      </c>
      <c r="G13" s="179"/>
      <c r="H13" s="165"/>
    </row>
    <row r="14" spans="1:8" x14ac:dyDescent="0.15">
      <c r="A14" s="166"/>
      <c r="B14" s="167"/>
      <c r="C14" s="168"/>
      <c r="D14" s="169">
        <v>30086</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4.1100000000000003</v>
      </c>
      <c r="C19" s="180">
        <f>ROUND(VALUE(SUBSTITUTE(実質収支比率等に係る経年分析!G$48,"▲","-")),2)</f>
        <v>5.0999999999999996</v>
      </c>
      <c r="D19" s="180">
        <f>ROUND(VALUE(SUBSTITUTE(実質収支比率等に係る経年分析!H$48,"▲","-")),2)</f>
        <v>4.8600000000000003</v>
      </c>
      <c r="E19" s="180">
        <f>ROUND(VALUE(SUBSTITUTE(実質収支比率等に係る経年分析!I$48,"▲","-")),2)</f>
        <v>5.93</v>
      </c>
      <c r="F19" s="180">
        <f>ROUND(VALUE(SUBSTITUTE(実質収支比率等に係る経年分析!J$48,"▲","-")),2)</f>
        <v>10.43</v>
      </c>
    </row>
    <row r="20" spans="1:11" x14ac:dyDescent="0.15">
      <c r="A20" s="180" t="s">
        <v>54</v>
      </c>
      <c r="B20" s="180">
        <f>ROUND(VALUE(SUBSTITUTE(実質収支比率等に係る経年分析!F$47,"▲","-")),2)</f>
        <v>17.98</v>
      </c>
      <c r="C20" s="180">
        <f>ROUND(VALUE(SUBSTITUTE(実質収支比率等に係る経年分析!G$47,"▲","-")),2)</f>
        <v>14.43</v>
      </c>
      <c r="D20" s="180">
        <f>ROUND(VALUE(SUBSTITUTE(実質収支比率等に係る経年分析!H$47,"▲","-")),2)</f>
        <v>14.4</v>
      </c>
      <c r="E20" s="180">
        <f>ROUND(VALUE(SUBSTITUTE(実質収支比率等に係る経年分析!I$47,"▲","-")),2)</f>
        <v>14.44</v>
      </c>
      <c r="F20" s="180">
        <f>ROUND(VALUE(SUBSTITUTE(実質収支比率等に係る経年分析!J$47,"▲","-")),2)</f>
        <v>13.84</v>
      </c>
    </row>
    <row r="21" spans="1:11" x14ac:dyDescent="0.15">
      <c r="A21" s="180" t="s">
        <v>55</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-2.62</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4.75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食肉事業センター特別会計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2.79</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7.68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8.6999999999999993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741</v>
      </c>
      <c r="E42" s="182"/>
      <c r="F42" s="182"/>
      <c r="G42" s="182">
        <f>'実質公債費比率（分子）の構造'!L$52</f>
        <v>752</v>
      </c>
      <c r="H42" s="182"/>
      <c r="I42" s="182"/>
      <c r="J42" s="182">
        <f>'実質公債費比率（分子）の構造'!M$52</f>
        <v>751</v>
      </c>
      <c r="K42" s="182"/>
      <c r="L42" s="182"/>
      <c r="M42" s="182">
        <f>'実質公債費比率（分子）の構造'!N$52</f>
        <v>740</v>
      </c>
      <c r="N42" s="182"/>
      <c r="O42" s="182"/>
      <c r="P42" s="182">
        <f>'実質公債費比率（分子）の構造'!O$52</f>
        <v>734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26</v>
      </c>
      <c r="C44" s="182"/>
      <c r="D44" s="182"/>
      <c r="E44" s="182">
        <f>'実質公債費比率（分子）の構造'!L$50</f>
        <v>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137</v>
      </c>
      <c r="C45" s="182"/>
      <c r="D45" s="182"/>
      <c r="E45" s="182">
        <f>'実質公債費比率（分子）の構造'!L$49</f>
        <v>140</v>
      </c>
      <c r="F45" s="182"/>
      <c r="G45" s="182"/>
      <c r="H45" s="182">
        <f>'実質公債費比率（分子）の構造'!M$49</f>
        <v>144</v>
      </c>
      <c r="I45" s="182"/>
      <c r="J45" s="182"/>
      <c r="K45" s="182">
        <f>'実質公債費比率（分子）の構造'!N$49</f>
        <v>146</v>
      </c>
      <c r="L45" s="182"/>
      <c r="M45" s="182"/>
      <c r="N45" s="182">
        <f>'実質公債費比率（分子）の構造'!O$49</f>
        <v>147</v>
      </c>
      <c r="O45" s="182"/>
      <c r="P45" s="182"/>
    </row>
    <row r="46" spans="1:16" x14ac:dyDescent="0.15">
      <c r="A46" s="182" t="s">
        <v>66</v>
      </c>
      <c r="B46" s="182">
        <f>'実質公債費比率（分子）の構造'!K$48</f>
        <v>231</v>
      </c>
      <c r="C46" s="182"/>
      <c r="D46" s="182"/>
      <c r="E46" s="182">
        <f>'実質公債費比率（分子）の構造'!L$48</f>
        <v>232</v>
      </c>
      <c r="F46" s="182"/>
      <c r="G46" s="182"/>
      <c r="H46" s="182">
        <f>'実質公債費比率（分子）の構造'!M$48</f>
        <v>238</v>
      </c>
      <c r="I46" s="182"/>
      <c r="J46" s="182"/>
      <c r="K46" s="182">
        <f>'実質公債費比率（分子）の構造'!N$48</f>
        <v>234</v>
      </c>
      <c r="L46" s="182"/>
      <c r="M46" s="182"/>
      <c r="N46" s="182">
        <f>'実質公債費比率（分子）の構造'!O$48</f>
        <v>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805</v>
      </c>
      <c r="C49" s="182"/>
      <c r="D49" s="182"/>
      <c r="E49" s="182">
        <f>'実質公債費比率（分子）の構造'!L$45</f>
        <v>826</v>
      </c>
      <c r="F49" s="182"/>
      <c r="G49" s="182"/>
      <c r="H49" s="182">
        <f>'実質公債費比率（分子）の構造'!M$45</f>
        <v>811</v>
      </c>
      <c r="I49" s="182"/>
      <c r="J49" s="182"/>
      <c r="K49" s="182">
        <f>'実質公債費比率（分子）の構造'!N$45</f>
        <v>820</v>
      </c>
      <c r="L49" s="182"/>
      <c r="M49" s="182"/>
      <c r="N49" s="182">
        <f>'実質公債費比率（分子）の構造'!O$45</f>
        <v>854</v>
      </c>
      <c r="O49" s="182"/>
      <c r="P49" s="182"/>
    </row>
    <row r="50" spans="1:16" x14ac:dyDescent="0.15">
      <c r="A50" s="182" t="s">
        <v>70</v>
      </c>
      <c r="B50" s="182" t="e">
        <f>NA()</f>
        <v>#N/A</v>
      </c>
      <c r="C50" s="182">
        <f>IF(ISNUMBER('実質公債費比率（分子）の構造'!K$53),'実質公債費比率（分子）の構造'!K$53,NA())</f>
        <v>458</v>
      </c>
      <c r="D50" s="182" t="e">
        <f>NA()</f>
        <v>#N/A</v>
      </c>
      <c r="E50" s="182" t="e">
        <f>NA()</f>
        <v>#N/A</v>
      </c>
      <c r="F50" s="182">
        <f>IF(ISNUMBER('実質公債費比率（分子）の構造'!L$53),'実質公債費比率（分子）の構造'!L$53,NA())</f>
        <v>453</v>
      </c>
      <c r="G50" s="182" t="e">
        <f>NA()</f>
        <v>#N/A</v>
      </c>
      <c r="H50" s="182" t="e">
        <f>NA()</f>
        <v>#N/A</v>
      </c>
      <c r="I50" s="182">
        <f>IF(ISNUMBER('実質公債費比率（分子）の構造'!M$53),'実質公債費比率（分子）の構造'!M$53,NA())</f>
        <v>442</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453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8549</v>
      </c>
      <c r="E56" s="181"/>
      <c r="F56" s="181"/>
      <c r="G56" s="181">
        <f>'将来負担比率（分子）の構造'!J$52</f>
        <v>8385</v>
      </c>
      <c r="H56" s="181"/>
      <c r="I56" s="181"/>
      <c r="J56" s="181">
        <f>'将来負担比率（分子）の構造'!K$52</f>
        <v>8329</v>
      </c>
      <c r="K56" s="181"/>
      <c r="L56" s="181"/>
      <c r="M56" s="181">
        <f>'将来負担比率（分子）の構造'!L$52</f>
        <v>8098</v>
      </c>
      <c r="N56" s="181"/>
      <c r="O56" s="181"/>
      <c r="P56" s="181">
        <f>'将来負担比率（分子）の構造'!M$52</f>
        <v>8214</v>
      </c>
    </row>
    <row r="57" spans="1:16" x14ac:dyDescent="0.15">
      <c r="A57" s="181" t="s">
        <v>41</v>
      </c>
      <c r="B57" s="181"/>
      <c r="C57" s="181"/>
      <c r="D57" s="181">
        <f>'将来負担比率（分子）の構造'!I$51</f>
        <v>143</v>
      </c>
      <c r="E57" s="181"/>
      <c r="F57" s="181"/>
      <c r="G57" s="181">
        <f>'将来負担比率（分子）の構造'!J$51</f>
        <v>139</v>
      </c>
      <c r="H57" s="181"/>
      <c r="I57" s="181"/>
      <c r="J57" s="181">
        <f>'将来負担比率（分子）の構造'!K$51</f>
        <v>115</v>
      </c>
      <c r="K57" s="181"/>
      <c r="L57" s="181"/>
      <c r="M57" s="181">
        <f>'将来負担比率（分子）の構造'!L$51</f>
        <v>98</v>
      </c>
      <c r="N57" s="181"/>
      <c r="O57" s="181"/>
      <c r="P57" s="181">
        <f>'将来負担比率（分子）の構造'!M$51</f>
        <v>81</v>
      </c>
    </row>
    <row r="58" spans="1:16" x14ac:dyDescent="0.15">
      <c r="A58" s="181" t="s">
        <v>40</v>
      </c>
      <c r="B58" s="181"/>
      <c r="C58" s="181"/>
      <c r="D58" s="181">
        <f>'将来負担比率（分子）の構造'!I$50</f>
        <v>2054</v>
      </c>
      <c r="E58" s="181"/>
      <c r="F58" s="181"/>
      <c r="G58" s="181">
        <f>'将来負担比率（分子）の構造'!J$50</f>
        <v>1734</v>
      </c>
      <c r="H58" s="181"/>
      <c r="I58" s="181"/>
      <c r="J58" s="181">
        <f>'将来負担比率（分子）の構造'!K$50</f>
        <v>2060</v>
      </c>
      <c r="K58" s="181"/>
      <c r="L58" s="181"/>
      <c r="M58" s="181">
        <f>'将来負担比率（分子）の構造'!L$50</f>
        <v>2426</v>
      </c>
      <c r="N58" s="181"/>
      <c r="O58" s="181"/>
      <c r="P58" s="181">
        <f>'将来負担比率（分子）の構造'!M$50</f>
        <v>3102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2171</v>
      </c>
      <c r="C62" s="181"/>
      <c r="D62" s="181"/>
      <c r="E62" s="181">
        <f>'将来負担比率（分子）の構造'!J$45</f>
        <v>2218</v>
      </c>
      <c r="F62" s="181"/>
      <c r="G62" s="181"/>
      <c r="H62" s="181">
        <f>'将来負担比率（分子）の構造'!K$45</f>
        <v>2136</v>
      </c>
      <c r="I62" s="181"/>
      <c r="J62" s="181"/>
      <c r="K62" s="181">
        <f>'将来負担比率（分子）の構造'!L$45</f>
        <v>2177</v>
      </c>
      <c r="L62" s="181"/>
      <c r="M62" s="181"/>
      <c r="N62" s="181">
        <f>'将来負担比率（分子）の構造'!M$45</f>
        <v>2219</v>
      </c>
      <c r="O62" s="181"/>
      <c r="P62" s="181"/>
    </row>
    <row r="63" spans="1:16" x14ac:dyDescent="0.15">
      <c r="A63" s="181" t="s">
        <v>33</v>
      </c>
      <c r="B63" s="181">
        <f>'将来負担比率（分子）の構造'!I$44</f>
        <v>957</v>
      </c>
      <c r="C63" s="181"/>
      <c r="D63" s="181"/>
      <c r="E63" s="181">
        <f>'将来負担比率（分子）の構造'!J$44</f>
        <v>840</v>
      </c>
      <c r="F63" s="181"/>
      <c r="G63" s="181"/>
      <c r="H63" s="181">
        <f>'将来負担比率（分子）の構造'!K$44</f>
        <v>705</v>
      </c>
      <c r="I63" s="181"/>
      <c r="J63" s="181"/>
      <c r="K63" s="181">
        <f>'将来負担比率（分子）の構造'!L$44</f>
        <v>535</v>
      </c>
      <c r="L63" s="181"/>
      <c r="M63" s="181"/>
      <c r="N63" s="181">
        <f>'将来負担比率（分子）の構造'!M$44</f>
        <v>510</v>
      </c>
      <c r="O63" s="181"/>
      <c r="P63" s="181"/>
    </row>
    <row r="64" spans="1:16" x14ac:dyDescent="0.15">
      <c r="A64" s="181" t="s">
        <v>32</v>
      </c>
      <c r="B64" s="181">
        <f>'将来負担比率（分子）の構造'!I$43</f>
        <v>2666</v>
      </c>
      <c r="C64" s="181"/>
      <c r="D64" s="181"/>
      <c r="E64" s="181">
        <f>'将来負担比率（分子）の構造'!J$43</f>
        <v>2498</v>
      </c>
      <c r="F64" s="181"/>
      <c r="G64" s="181"/>
      <c r="H64" s="181">
        <f>'将来負担比率（分子）の構造'!K$43</f>
        <v>2370</v>
      </c>
      <c r="I64" s="181"/>
      <c r="J64" s="181"/>
      <c r="K64" s="181">
        <f>'将来負担比率（分子）の構造'!L$43</f>
        <v>2205</v>
      </c>
      <c r="L64" s="181"/>
      <c r="M64" s="181"/>
      <c r="N64" s="181">
        <f>'将来負担比率（分子）の構造'!M$43</f>
        <v>1904</v>
      </c>
      <c r="O64" s="181"/>
      <c r="P64" s="181"/>
    </row>
    <row r="65" spans="1:16" x14ac:dyDescent="0.15">
      <c r="A65" s="181" t="s">
        <v>31</v>
      </c>
      <c r="B65" s="181">
        <f>'将来負担比率（分子）の構造'!I$42</f>
        <v>2</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9883</v>
      </c>
      <c r="C66" s="181"/>
      <c r="D66" s="181"/>
      <c r="E66" s="181">
        <f>'将来負担比率（分子）の構造'!J$41</f>
        <v>10110</v>
      </c>
      <c r="F66" s="181"/>
      <c r="G66" s="181"/>
      <c r="H66" s="181">
        <f>'将来負担比率（分子）の構造'!K$41</f>
        <v>10544</v>
      </c>
      <c r="I66" s="181"/>
      <c r="J66" s="181"/>
      <c r="K66" s="181">
        <f>'将来負担比率（分子）の構造'!L$41</f>
        <v>11005</v>
      </c>
      <c r="L66" s="181"/>
      <c r="M66" s="181"/>
      <c r="N66" s="181">
        <f>'将来負担比率（分子）の構造'!M$41</f>
        <v>11195</v>
      </c>
      <c r="O66" s="181"/>
      <c r="P66" s="181"/>
    </row>
    <row r="67" spans="1:16" x14ac:dyDescent="0.15">
      <c r="A67" s="181" t="s">
        <v>74</v>
      </c>
      <c r="B67" s="181" t="e">
        <f>NA()</f>
        <v>#N/A</v>
      </c>
      <c r="C67" s="181">
        <f>IF(ISNUMBER('将来負担比率（分子）の構造'!I$53), IF('将来負担比率（分子）の構造'!I$53 &lt; 0, 0, '将来負担比率（分子）の構造'!I$53), NA())</f>
        <v>4932</v>
      </c>
      <c r="D67" s="181" t="e">
        <f>NA()</f>
        <v>#N/A</v>
      </c>
      <c r="E67" s="181" t="e">
        <f>NA()</f>
        <v>#N/A</v>
      </c>
      <c r="F67" s="181">
        <f>IF(ISNUMBER('将来負担比率（分子）の構造'!J$53), IF('将来負担比率（分子）の構造'!J$53 &lt; 0, 0, '将来負担比率（分子）の構造'!J$53), NA())</f>
        <v>5410</v>
      </c>
      <c r="G67" s="181" t="e">
        <f>NA()</f>
        <v>#N/A</v>
      </c>
      <c r="H67" s="181" t="e">
        <f>NA()</f>
        <v>#N/A</v>
      </c>
      <c r="I67" s="181">
        <f>IF(ISNUMBER('将来負担比率（分子）の構造'!K$53), IF('将来負担比率（分子）の構造'!K$53 &lt; 0, 0, '将来負担比率（分子）の構造'!K$53), NA())</f>
        <v>5251</v>
      </c>
      <c r="J67" s="181" t="e">
        <f>NA()</f>
        <v>#N/A</v>
      </c>
      <c r="K67" s="181" t="e">
        <f>NA()</f>
        <v>#N/A</v>
      </c>
      <c r="L67" s="181">
        <f>IF(ISNUMBER('将来負担比率（分子）の構造'!L$53), IF('将来負担比率（分子）の構造'!L$53 &lt; 0, 0, '将来負担比率（分子）の構造'!L$53), NA())</f>
        <v>5301</v>
      </c>
      <c r="M67" s="181" t="e">
        <f>NA()</f>
        <v>#N/A</v>
      </c>
      <c r="N67" s="181" t="e">
        <f>NA()</f>
        <v>#N/A</v>
      </c>
      <c r="O67" s="181">
        <f>IF(ISNUMBER('将来負担比率（分子）の構造'!M$53), IF('将来負担比率（分子）の構造'!M$53 &lt; 0, 0, '将来負担比率（分子）の構造'!M$53), NA())</f>
        <v>4431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962</v>
      </c>
      <c r="C72" s="185">
        <f>基金残高に係る経年分析!G55</f>
        <v>962</v>
      </c>
      <c r="D72" s="185">
        <f>基金残高に係る経年分析!H55</f>
        <v>962</v>
      </c>
    </row>
    <row r="73" spans="1:16" x14ac:dyDescent="0.15">
      <c r="A73" s="184" t="s">
        <v>77</v>
      </c>
      <c r="B73" s="185">
        <f>基金残高に係る経年分析!F56</f>
        <v>59</v>
      </c>
      <c r="C73" s="185">
        <f>基金残高に係る経年分析!G56</f>
        <v>59</v>
      </c>
      <c r="D73" s="185">
        <f>基金残高に係る経年分析!H56</f>
        <v>59</v>
      </c>
    </row>
    <row r="74" spans="1:16" x14ac:dyDescent="0.15">
      <c r="A74" s="184" t="s">
        <v>78</v>
      </c>
      <c r="B74" s="185">
        <f>基金残高に係る経年分析!F57</f>
        <v>644</v>
      </c>
      <c r="C74" s="185">
        <f>基金残高に係る経年分析!G57</f>
        <v>868</v>
      </c>
      <c r="D74" s="185">
        <f>基金残高に係る経年分析!H57</f>
        <v>1382</v>
      </c>
    </row>
  </sheetData>
  <sheetProtection algorithmName="SHA-512" hashValue="Ry1AxnEzjKo38FSjCsX9aXofGt12f9stBGg/o1m8IERMdSRQrdnDKiyVCukwP0htt5csG3L6m5lL9pWBtASPPw==" saltValue="flUwTXbxwIGERcuOYnl7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60" zoomScaleNormal="6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3" t="s">
        <v>214</v>
      </c>
      <c r="DI1" s="764"/>
      <c r="DJ1" s="764"/>
      <c r="DK1" s="764"/>
      <c r="DL1" s="764"/>
      <c r="DM1" s="764"/>
      <c r="DN1" s="765"/>
      <c r="DO1" s="226"/>
      <c r="DP1" s="763" t="s">
        <v>215</v>
      </c>
      <c r="DQ1" s="764"/>
      <c r="DR1" s="764"/>
      <c r="DS1" s="764"/>
      <c r="DT1" s="764"/>
      <c r="DU1" s="764"/>
      <c r="DV1" s="764"/>
      <c r="DW1" s="764"/>
      <c r="DX1" s="764"/>
      <c r="DY1" s="764"/>
      <c r="DZ1" s="764"/>
      <c r="EA1" s="764"/>
      <c r="EB1" s="764"/>
      <c r="EC1" s="76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5" t="s">
        <v>217</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218</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7"/>
      <c r="CD3" s="748" t="s">
        <v>219</v>
      </c>
      <c r="CE3" s="749"/>
      <c r="CF3" s="749"/>
      <c r="CG3" s="749"/>
      <c r="CH3" s="749"/>
      <c r="CI3" s="749"/>
      <c r="CJ3" s="749"/>
      <c r="CK3" s="749"/>
      <c r="CL3" s="749"/>
      <c r="CM3" s="749"/>
      <c r="CN3" s="749"/>
      <c r="CO3" s="749"/>
      <c r="CP3" s="749"/>
      <c r="CQ3" s="749"/>
      <c r="CR3" s="749"/>
      <c r="CS3" s="749"/>
      <c r="CT3" s="749"/>
      <c r="CU3" s="749"/>
      <c r="CV3" s="749"/>
      <c r="CW3" s="749"/>
      <c r="CX3" s="749"/>
      <c r="CY3" s="749"/>
      <c r="CZ3" s="749"/>
      <c r="DA3" s="749"/>
      <c r="DB3" s="749"/>
      <c r="DC3" s="749"/>
      <c r="DD3" s="749"/>
      <c r="DE3" s="749"/>
      <c r="DF3" s="749"/>
      <c r="DG3" s="749"/>
      <c r="DH3" s="749"/>
      <c r="DI3" s="749"/>
      <c r="DJ3" s="749"/>
      <c r="DK3" s="749"/>
      <c r="DL3" s="749"/>
      <c r="DM3" s="749"/>
      <c r="DN3" s="749"/>
      <c r="DO3" s="749"/>
      <c r="DP3" s="749"/>
      <c r="DQ3" s="749"/>
      <c r="DR3" s="749"/>
      <c r="DS3" s="749"/>
      <c r="DT3" s="749"/>
      <c r="DU3" s="749"/>
      <c r="DV3" s="749"/>
      <c r="DW3" s="749"/>
      <c r="DX3" s="749"/>
      <c r="DY3" s="749"/>
      <c r="DZ3" s="749"/>
      <c r="EA3" s="749"/>
      <c r="EB3" s="749"/>
      <c r="EC3" s="750"/>
    </row>
    <row r="4" spans="2:143" ht="11.25" customHeight="1" x14ac:dyDescent="0.15">
      <c r="B4" s="705" t="s">
        <v>1</v>
      </c>
      <c r="C4" s="706"/>
      <c r="D4" s="706"/>
      <c r="E4" s="706"/>
      <c r="F4" s="706"/>
      <c r="G4" s="706"/>
      <c r="H4" s="706"/>
      <c r="I4" s="706"/>
      <c r="J4" s="706"/>
      <c r="K4" s="706"/>
      <c r="L4" s="706"/>
      <c r="M4" s="706"/>
      <c r="N4" s="706"/>
      <c r="O4" s="706"/>
      <c r="P4" s="706"/>
      <c r="Q4" s="707"/>
      <c r="R4" s="705" t="s">
        <v>220</v>
      </c>
      <c r="S4" s="706"/>
      <c r="T4" s="706"/>
      <c r="U4" s="706"/>
      <c r="V4" s="706"/>
      <c r="W4" s="706"/>
      <c r="X4" s="706"/>
      <c r="Y4" s="707"/>
      <c r="Z4" s="705" t="s">
        <v>221</v>
      </c>
      <c r="AA4" s="706"/>
      <c r="AB4" s="706"/>
      <c r="AC4" s="707"/>
      <c r="AD4" s="705" t="s">
        <v>222</v>
      </c>
      <c r="AE4" s="706"/>
      <c r="AF4" s="706"/>
      <c r="AG4" s="706"/>
      <c r="AH4" s="706"/>
      <c r="AI4" s="706"/>
      <c r="AJ4" s="706"/>
      <c r="AK4" s="707"/>
      <c r="AL4" s="705" t="s">
        <v>221</v>
      </c>
      <c r="AM4" s="706"/>
      <c r="AN4" s="706"/>
      <c r="AO4" s="707"/>
      <c r="AP4" s="766" t="s">
        <v>223</v>
      </c>
      <c r="AQ4" s="766"/>
      <c r="AR4" s="766"/>
      <c r="AS4" s="766"/>
      <c r="AT4" s="766"/>
      <c r="AU4" s="766"/>
      <c r="AV4" s="766"/>
      <c r="AW4" s="766"/>
      <c r="AX4" s="766"/>
      <c r="AY4" s="766"/>
      <c r="AZ4" s="766"/>
      <c r="BA4" s="766"/>
      <c r="BB4" s="766"/>
      <c r="BC4" s="766"/>
      <c r="BD4" s="766"/>
      <c r="BE4" s="766"/>
      <c r="BF4" s="766"/>
      <c r="BG4" s="766" t="s">
        <v>224</v>
      </c>
      <c r="BH4" s="766"/>
      <c r="BI4" s="766"/>
      <c r="BJ4" s="766"/>
      <c r="BK4" s="766"/>
      <c r="BL4" s="766"/>
      <c r="BM4" s="766"/>
      <c r="BN4" s="766"/>
      <c r="BO4" s="766" t="s">
        <v>221</v>
      </c>
      <c r="BP4" s="766"/>
      <c r="BQ4" s="766"/>
      <c r="BR4" s="766"/>
      <c r="BS4" s="766" t="s">
        <v>225</v>
      </c>
      <c r="BT4" s="766"/>
      <c r="BU4" s="766"/>
      <c r="BV4" s="766"/>
      <c r="BW4" s="766"/>
      <c r="BX4" s="766"/>
      <c r="BY4" s="766"/>
      <c r="BZ4" s="766"/>
      <c r="CA4" s="766"/>
      <c r="CB4" s="766"/>
      <c r="CD4" s="748" t="s">
        <v>226</v>
      </c>
      <c r="CE4" s="749"/>
      <c r="CF4" s="749"/>
      <c r="CG4" s="749"/>
      <c r="CH4" s="749"/>
      <c r="CI4" s="749"/>
      <c r="CJ4" s="749"/>
      <c r="CK4" s="749"/>
      <c r="CL4" s="749"/>
      <c r="CM4" s="749"/>
      <c r="CN4" s="749"/>
      <c r="CO4" s="749"/>
      <c r="CP4" s="749"/>
      <c r="CQ4" s="749"/>
      <c r="CR4" s="749"/>
      <c r="CS4" s="749"/>
      <c r="CT4" s="749"/>
      <c r="CU4" s="749"/>
      <c r="CV4" s="749"/>
      <c r="CW4" s="749"/>
      <c r="CX4" s="749"/>
      <c r="CY4" s="749"/>
      <c r="CZ4" s="749"/>
      <c r="DA4" s="749"/>
      <c r="DB4" s="749"/>
      <c r="DC4" s="749"/>
      <c r="DD4" s="749"/>
      <c r="DE4" s="749"/>
      <c r="DF4" s="749"/>
      <c r="DG4" s="749"/>
      <c r="DH4" s="749"/>
      <c r="DI4" s="749"/>
      <c r="DJ4" s="749"/>
      <c r="DK4" s="749"/>
      <c r="DL4" s="749"/>
      <c r="DM4" s="749"/>
      <c r="DN4" s="749"/>
      <c r="DO4" s="749"/>
      <c r="DP4" s="749"/>
      <c r="DQ4" s="749"/>
      <c r="DR4" s="749"/>
      <c r="DS4" s="749"/>
      <c r="DT4" s="749"/>
      <c r="DU4" s="749"/>
      <c r="DV4" s="749"/>
      <c r="DW4" s="749"/>
      <c r="DX4" s="749"/>
      <c r="DY4" s="749"/>
      <c r="DZ4" s="749"/>
      <c r="EA4" s="749"/>
      <c r="EB4" s="749"/>
      <c r="EC4" s="750"/>
    </row>
    <row r="5" spans="2:143" s="230" customFormat="1" ht="11.25" customHeight="1" x14ac:dyDescent="0.15">
      <c r="B5" s="710" t="s">
        <v>227</v>
      </c>
      <c r="C5" s="711"/>
      <c r="D5" s="711"/>
      <c r="E5" s="711"/>
      <c r="F5" s="711"/>
      <c r="G5" s="711"/>
      <c r="H5" s="711"/>
      <c r="I5" s="711"/>
      <c r="J5" s="711"/>
      <c r="K5" s="711"/>
      <c r="L5" s="711"/>
      <c r="M5" s="711"/>
      <c r="N5" s="711"/>
      <c r="O5" s="711"/>
      <c r="P5" s="711"/>
      <c r="Q5" s="712"/>
      <c r="R5" s="699">
        <v>3481396</v>
      </c>
      <c r="S5" s="700"/>
      <c r="T5" s="700"/>
      <c r="U5" s="700"/>
      <c r="V5" s="700"/>
      <c r="W5" s="700"/>
      <c r="X5" s="700"/>
      <c r="Y5" s="743"/>
      <c r="Z5" s="761">
        <v>21</v>
      </c>
      <c r="AA5" s="761"/>
      <c r="AB5" s="761"/>
      <c r="AC5" s="761"/>
      <c r="AD5" s="762">
        <v>3481396</v>
      </c>
      <c r="AE5" s="762"/>
      <c r="AF5" s="762"/>
      <c r="AG5" s="762"/>
      <c r="AH5" s="762"/>
      <c r="AI5" s="762"/>
      <c r="AJ5" s="762"/>
      <c r="AK5" s="762"/>
      <c r="AL5" s="744">
        <v>53</v>
      </c>
      <c r="AM5" s="715"/>
      <c r="AN5" s="715"/>
      <c r="AO5" s="745"/>
      <c r="AP5" s="710" t="s">
        <v>228</v>
      </c>
      <c r="AQ5" s="711"/>
      <c r="AR5" s="711"/>
      <c r="AS5" s="711"/>
      <c r="AT5" s="711"/>
      <c r="AU5" s="711"/>
      <c r="AV5" s="711"/>
      <c r="AW5" s="711"/>
      <c r="AX5" s="711"/>
      <c r="AY5" s="711"/>
      <c r="AZ5" s="711"/>
      <c r="BA5" s="711"/>
      <c r="BB5" s="711"/>
      <c r="BC5" s="711"/>
      <c r="BD5" s="711"/>
      <c r="BE5" s="711"/>
      <c r="BF5" s="712"/>
      <c r="BG5" s="644">
        <v>3479626</v>
      </c>
      <c r="BH5" s="645"/>
      <c r="BI5" s="645"/>
      <c r="BJ5" s="645"/>
      <c r="BK5" s="645"/>
      <c r="BL5" s="645"/>
      <c r="BM5" s="645"/>
      <c r="BN5" s="646"/>
      <c r="BO5" s="677">
        <v>99.9</v>
      </c>
      <c r="BP5" s="677"/>
      <c r="BQ5" s="677"/>
      <c r="BR5" s="677"/>
      <c r="BS5" s="678" t="s">
        <v>179</v>
      </c>
      <c r="BT5" s="678"/>
      <c r="BU5" s="678"/>
      <c r="BV5" s="678"/>
      <c r="BW5" s="678"/>
      <c r="BX5" s="678"/>
      <c r="BY5" s="678"/>
      <c r="BZ5" s="678"/>
      <c r="CA5" s="678"/>
      <c r="CB5" s="741"/>
      <c r="CD5" s="748" t="s">
        <v>223</v>
      </c>
      <c r="CE5" s="749"/>
      <c r="CF5" s="749"/>
      <c r="CG5" s="749"/>
      <c r="CH5" s="749"/>
      <c r="CI5" s="749"/>
      <c r="CJ5" s="749"/>
      <c r="CK5" s="749"/>
      <c r="CL5" s="749"/>
      <c r="CM5" s="749"/>
      <c r="CN5" s="749"/>
      <c r="CO5" s="749"/>
      <c r="CP5" s="749"/>
      <c r="CQ5" s="750"/>
      <c r="CR5" s="748" t="s">
        <v>229</v>
      </c>
      <c r="CS5" s="749"/>
      <c r="CT5" s="749"/>
      <c r="CU5" s="749"/>
      <c r="CV5" s="749"/>
      <c r="CW5" s="749"/>
      <c r="CX5" s="749"/>
      <c r="CY5" s="750"/>
      <c r="CZ5" s="748" t="s">
        <v>221</v>
      </c>
      <c r="DA5" s="749"/>
      <c r="DB5" s="749"/>
      <c r="DC5" s="750"/>
      <c r="DD5" s="748" t="s">
        <v>230</v>
      </c>
      <c r="DE5" s="749"/>
      <c r="DF5" s="749"/>
      <c r="DG5" s="749"/>
      <c r="DH5" s="749"/>
      <c r="DI5" s="749"/>
      <c r="DJ5" s="749"/>
      <c r="DK5" s="749"/>
      <c r="DL5" s="749"/>
      <c r="DM5" s="749"/>
      <c r="DN5" s="749"/>
      <c r="DO5" s="749"/>
      <c r="DP5" s="750"/>
      <c r="DQ5" s="748" t="s">
        <v>231</v>
      </c>
      <c r="DR5" s="749"/>
      <c r="DS5" s="749"/>
      <c r="DT5" s="749"/>
      <c r="DU5" s="749"/>
      <c r="DV5" s="749"/>
      <c r="DW5" s="749"/>
      <c r="DX5" s="749"/>
      <c r="DY5" s="749"/>
      <c r="DZ5" s="749"/>
      <c r="EA5" s="749"/>
      <c r="EB5" s="749"/>
      <c r="EC5" s="750"/>
    </row>
    <row r="6" spans="2:143" ht="11.25" customHeight="1" x14ac:dyDescent="0.15">
      <c r="B6" s="641" t="s">
        <v>232</v>
      </c>
      <c r="C6" s="642"/>
      <c r="D6" s="642"/>
      <c r="E6" s="642"/>
      <c r="F6" s="642"/>
      <c r="G6" s="642"/>
      <c r="H6" s="642"/>
      <c r="I6" s="642"/>
      <c r="J6" s="642"/>
      <c r="K6" s="642"/>
      <c r="L6" s="642"/>
      <c r="M6" s="642"/>
      <c r="N6" s="642"/>
      <c r="O6" s="642"/>
      <c r="P6" s="642"/>
      <c r="Q6" s="643"/>
      <c r="R6" s="644">
        <v>179621</v>
      </c>
      <c r="S6" s="645"/>
      <c r="T6" s="645"/>
      <c r="U6" s="645"/>
      <c r="V6" s="645"/>
      <c r="W6" s="645"/>
      <c r="X6" s="645"/>
      <c r="Y6" s="646"/>
      <c r="Z6" s="677">
        <v>1.1000000000000001</v>
      </c>
      <c r="AA6" s="677"/>
      <c r="AB6" s="677"/>
      <c r="AC6" s="677"/>
      <c r="AD6" s="678">
        <v>179621</v>
      </c>
      <c r="AE6" s="678"/>
      <c r="AF6" s="678"/>
      <c r="AG6" s="678"/>
      <c r="AH6" s="678"/>
      <c r="AI6" s="678"/>
      <c r="AJ6" s="678"/>
      <c r="AK6" s="678"/>
      <c r="AL6" s="647">
        <v>2.7</v>
      </c>
      <c r="AM6" s="648"/>
      <c r="AN6" s="648"/>
      <c r="AO6" s="679"/>
      <c r="AP6" s="641" t="s">
        <v>233</v>
      </c>
      <c r="AQ6" s="642"/>
      <c r="AR6" s="642"/>
      <c r="AS6" s="642"/>
      <c r="AT6" s="642"/>
      <c r="AU6" s="642"/>
      <c r="AV6" s="642"/>
      <c r="AW6" s="642"/>
      <c r="AX6" s="642"/>
      <c r="AY6" s="642"/>
      <c r="AZ6" s="642"/>
      <c r="BA6" s="642"/>
      <c r="BB6" s="642"/>
      <c r="BC6" s="642"/>
      <c r="BD6" s="642"/>
      <c r="BE6" s="642"/>
      <c r="BF6" s="643"/>
      <c r="BG6" s="644">
        <v>3479626</v>
      </c>
      <c r="BH6" s="645"/>
      <c r="BI6" s="645"/>
      <c r="BJ6" s="645"/>
      <c r="BK6" s="645"/>
      <c r="BL6" s="645"/>
      <c r="BM6" s="645"/>
      <c r="BN6" s="646"/>
      <c r="BO6" s="677">
        <v>99.9</v>
      </c>
      <c r="BP6" s="677"/>
      <c r="BQ6" s="677"/>
      <c r="BR6" s="677"/>
      <c r="BS6" s="678" t="s">
        <v>126</v>
      </c>
      <c r="BT6" s="678"/>
      <c r="BU6" s="678"/>
      <c r="BV6" s="678"/>
      <c r="BW6" s="678"/>
      <c r="BX6" s="678"/>
      <c r="BY6" s="678"/>
      <c r="BZ6" s="678"/>
      <c r="CA6" s="678"/>
      <c r="CB6" s="741"/>
      <c r="CD6" s="702" t="s">
        <v>234</v>
      </c>
      <c r="CE6" s="703"/>
      <c r="CF6" s="703"/>
      <c r="CG6" s="703"/>
      <c r="CH6" s="703"/>
      <c r="CI6" s="703"/>
      <c r="CJ6" s="703"/>
      <c r="CK6" s="703"/>
      <c r="CL6" s="703"/>
      <c r="CM6" s="703"/>
      <c r="CN6" s="703"/>
      <c r="CO6" s="703"/>
      <c r="CP6" s="703"/>
      <c r="CQ6" s="704"/>
      <c r="CR6" s="644">
        <v>107450</v>
      </c>
      <c r="CS6" s="645"/>
      <c r="CT6" s="645"/>
      <c r="CU6" s="645"/>
      <c r="CV6" s="645"/>
      <c r="CW6" s="645"/>
      <c r="CX6" s="645"/>
      <c r="CY6" s="646"/>
      <c r="CZ6" s="744">
        <v>0.7</v>
      </c>
      <c r="DA6" s="715"/>
      <c r="DB6" s="715"/>
      <c r="DC6" s="747"/>
      <c r="DD6" s="650" t="s">
        <v>126</v>
      </c>
      <c r="DE6" s="645"/>
      <c r="DF6" s="645"/>
      <c r="DG6" s="645"/>
      <c r="DH6" s="645"/>
      <c r="DI6" s="645"/>
      <c r="DJ6" s="645"/>
      <c r="DK6" s="645"/>
      <c r="DL6" s="645"/>
      <c r="DM6" s="645"/>
      <c r="DN6" s="645"/>
      <c r="DO6" s="645"/>
      <c r="DP6" s="646"/>
      <c r="DQ6" s="650">
        <v>107373</v>
      </c>
      <c r="DR6" s="645"/>
      <c r="DS6" s="645"/>
      <c r="DT6" s="645"/>
      <c r="DU6" s="645"/>
      <c r="DV6" s="645"/>
      <c r="DW6" s="645"/>
      <c r="DX6" s="645"/>
      <c r="DY6" s="645"/>
      <c r="DZ6" s="645"/>
      <c r="EA6" s="645"/>
      <c r="EB6" s="645"/>
      <c r="EC6" s="691"/>
    </row>
    <row r="7" spans="2:143" ht="11.25" customHeight="1" x14ac:dyDescent="0.15">
      <c r="B7" s="641" t="s">
        <v>235</v>
      </c>
      <c r="C7" s="642"/>
      <c r="D7" s="642"/>
      <c r="E7" s="642"/>
      <c r="F7" s="642"/>
      <c r="G7" s="642"/>
      <c r="H7" s="642"/>
      <c r="I7" s="642"/>
      <c r="J7" s="642"/>
      <c r="K7" s="642"/>
      <c r="L7" s="642"/>
      <c r="M7" s="642"/>
      <c r="N7" s="642"/>
      <c r="O7" s="642"/>
      <c r="P7" s="642"/>
      <c r="Q7" s="643"/>
      <c r="R7" s="644">
        <v>3795</v>
      </c>
      <c r="S7" s="645"/>
      <c r="T7" s="645"/>
      <c r="U7" s="645"/>
      <c r="V7" s="645"/>
      <c r="W7" s="645"/>
      <c r="X7" s="645"/>
      <c r="Y7" s="646"/>
      <c r="Z7" s="677">
        <v>0</v>
      </c>
      <c r="AA7" s="677"/>
      <c r="AB7" s="677"/>
      <c r="AC7" s="677"/>
      <c r="AD7" s="678">
        <v>3795</v>
      </c>
      <c r="AE7" s="678"/>
      <c r="AF7" s="678"/>
      <c r="AG7" s="678"/>
      <c r="AH7" s="678"/>
      <c r="AI7" s="678"/>
      <c r="AJ7" s="678"/>
      <c r="AK7" s="678"/>
      <c r="AL7" s="647">
        <v>0.1</v>
      </c>
      <c r="AM7" s="648"/>
      <c r="AN7" s="648"/>
      <c r="AO7" s="679"/>
      <c r="AP7" s="641" t="s">
        <v>236</v>
      </c>
      <c r="AQ7" s="642"/>
      <c r="AR7" s="642"/>
      <c r="AS7" s="642"/>
      <c r="AT7" s="642"/>
      <c r="AU7" s="642"/>
      <c r="AV7" s="642"/>
      <c r="AW7" s="642"/>
      <c r="AX7" s="642"/>
      <c r="AY7" s="642"/>
      <c r="AZ7" s="642"/>
      <c r="BA7" s="642"/>
      <c r="BB7" s="642"/>
      <c r="BC7" s="642"/>
      <c r="BD7" s="642"/>
      <c r="BE7" s="642"/>
      <c r="BF7" s="643"/>
      <c r="BG7" s="644">
        <v>1467659</v>
      </c>
      <c r="BH7" s="645"/>
      <c r="BI7" s="645"/>
      <c r="BJ7" s="645"/>
      <c r="BK7" s="645"/>
      <c r="BL7" s="645"/>
      <c r="BM7" s="645"/>
      <c r="BN7" s="646"/>
      <c r="BO7" s="677">
        <v>42.2</v>
      </c>
      <c r="BP7" s="677"/>
      <c r="BQ7" s="677"/>
      <c r="BR7" s="677"/>
      <c r="BS7" s="678" t="s">
        <v>126</v>
      </c>
      <c r="BT7" s="678"/>
      <c r="BU7" s="678"/>
      <c r="BV7" s="678"/>
      <c r="BW7" s="678"/>
      <c r="BX7" s="678"/>
      <c r="BY7" s="678"/>
      <c r="BZ7" s="678"/>
      <c r="CA7" s="678"/>
      <c r="CB7" s="741"/>
      <c r="CD7" s="683" t="s">
        <v>237</v>
      </c>
      <c r="CE7" s="684"/>
      <c r="CF7" s="684"/>
      <c r="CG7" s="684"/>
      <c r="CH7" s="684"/>
      <c r="CI7" s="684"/>
      <c r="CJ7" s="684"/>
      <c r="CK7" s="684"/>
      <c r="CL7" s="684"/>
      <c r="CM7" s="684"/>
      <c r="CN7" s="684"/>
      <c r="CO7" s="684"/>
      <c r="CP7" s="684"/>
      <c r="CQ7" s="685"/>
      <c r="CR7" s="644">
        <v>5218122</v>
      </c>
      <c r="CS7" s="645"/>
      <c r="CT7" s="645"/>
      <c r="CU7" s="645"/>
      <c r="CV7" s="645"/>
      <c r="CW7" s="645"/>
      <c r="CX7" s="645"/>
      <c r="CY7" s="646"/>
      <c r="CZ7" s="677">
        <v>32.9</v>
      </c>
      <c r="DA7" s="677"/>
      <c r="DB7" s="677"/>
      <c r="DC7" s="677"/>
      <c r="DD7" s="650">
        <v>57933</v>
      </c>
      <c r="DE7" s="645"/>
      <c r="DF7" s="645"/>
      <c r="DG7" s="645"/>
      <c r="DH7" s="645"/>
      <c r="DI7" s="645"/>
      <c r="DJ7" s="645"/>
      <c r="DK7" s="645"/>
      <c r="DL7" s="645"/>
      <c r="DM7" s="645"/>
      <c r="DN7" s="645"/>
      <c r="DO7" s="645"/>
      <c r="DP7" s="646"/>
      <c r="DQ7" s="650">
        <v>1297635</v>
      </c>
      <c r="DR7" s="645"/>
      <c r="DS7" s="645"/>
      <c r="DT7" s="645"/>
      <c r="DU7" s="645"/>
      <c r="DV7" s="645"/>
      <c r="DW7" s="645"/>
      <c r="DX7" s="645"/>
      <c r="DY7" s="645"/>
      <c r="DZ7" s="645"/>
      <c r="EA7" s="645"/>
      <c r="EB7" s="645"/>
      <c r="EC7" s="691"/>
    </row>
    <row r="8" spans="2:143" ht="11.25" customHeight="1" x14ac:dyDescent="0.15">
      <c r="B8" s="641" t="s">
        <v>238</v>
      </c>
      <c r="C8" s="642"/>
      <c r="D8" s="642"/>
      <c r="E8" s="642"/>
      <c r="F8" s="642"/>
      <c r="G8" s="642"/>
      <c r="H8" s="642"/>
      <c r="I8" s="642"/>
      <c r="J8" s="642"/>
      <c r="K8" s="642"/>
      <c r="L8" s="642"/>
      <c r="M8" s="642"/>
      <c r="N8" s="642"/>
      <c r="O8" s="642"/>
      <c r="P8" s="642"/>
      <c r="Q8" s="643"/>
      <c r="R8" s="644">
        <v>14292</v>
      </c>
      <c r="S8" s="645"/>
      <c r="T8" s="645"/>
      <c r="U8" s="645"/>
      <c r="V8" s="645"/>
      <c r="W8" s="645"/>
      <c r="X8" s="645"/>
      <c r="Y8" s="646"/>
      <c r="Z8" s="677">
        <v>0.1</v>
      </c>
      <c r="AA8" s="677"/>
      <c r="AB8" s="677"/>
      <c r="AC8" s="677"/>
      <c r="AD8" s="678">
        <v>14292</v>
      </c>
      <c r="AE8" s="678"/>
      <c r="AF8" s="678"/>
      <c r="AG8" s="678"/>
      <c r="AH8" s="678"/>
      <c r="AI8" s="678"/>
      <c r="AJ8" s="678"/>
      <c r="AK8" s="678"/>
      <c r="AL8" s="647">
        <v>0.2</v>
      </c>
      <c r="AM8" s="648"/>
      <c r="AN8" s="648"/>
      <c r="AO8" s="679"/>
      <c r="AP8" s="641" t="s">
        <v>239</v>
      </c>
      <c r="AQ8" s="642"/>
      <c r="AR8" s="642"/>
      <c r="AS8" s="642"/>
      <c r="AT8" s="642"/>
      <c r="AU8" s="642"/>
      <c r="AV8" s="642"/>
      <c r="AW8" s="642"/>
      <c r="AX8" s="642"/>
      <c r="AY8" s="642"/>
      <c r="AZ8" s="642"/>
      <c r="BA8" s="642"/>
      <c r="BB8" s="642"/>
      <c r="BC8" s="642"/>
      <c r="BD8" s="642"/>
      <c r="BE8" s="642"/>
      <c r="BF8" s="643"/>
      <c r="BG8" s="644">
        <v>51320</v>
      </c>
      <c r="BH8" s="645"/>
      <c r="BI8" s="645"/>
      <c r="BJ8" s="645"/>
      <c r="BK8" s="645"/>
      <c r="BL8" s="645"/>
      <c r="BM8" s="645"/>
      <c r="BN8" s="646"/>
      <c r="BO8" s="677">
        <v>1.5</v>
      </c>
      <c r="BP8" s="677"/>
      <c r="BQ8" s="677"/>
      <c r="BR8" s="677"/>
      <c r="BS8" s="650" t="s">
        <v>126</v>
      </c>
      <c r="BT8" s="645"/>
      <c r="BU8" s="645"/>
      <c r="BV8" s="645"/>
      <c r="BW8" s="645"/>
      <c r="BX8" s="645"/>
      <c r="BY8" s="645"/>
      <c r="BZ8" s="645"/>
      <c r="CA8" s="645"/>
      <c r="CB8" s="691"/>
      <c r="CD8" s="683" t="s">
        <v>240</v>
      </c>
      <c r="CE8" s="684"/>
      <c r="CF8" s="684"/>
      <c r="CG8" s="684"/>
      <c r="CH8" s="684"/>
      <c r="CI8" s="684"/>
      <c r="CJ8" s="684"/>
      <c r="CK8" s="684"/>
      <c r="CL8" s="684"/>
      <c r="CM8" s="684"/>
      <c r="CN8" s="684"/>
      <c r="CO8" s="684"/>
      <c r="CP8" s="684"/>
      <c r="CQ8" s="685"/>
      <c r="CR8" s="644">
        <v>3591582</v>
      </c>
      <c r="CS8" s="645"/>
      <c r="CT8" s="645"/>
      <c r="CU8" s="645"/>
      <c r="CV8" s="645"/>
      <c r="CW8" s="645"/>
      <c r="CX8" s="645"/>
      <c r="CY8" s="646"/>
      <c r="CZ8" s="677">
        <v>22.7</v>
      </c>
      <c r="DA8" s="677"/>
      <c r="DB8" s="677"/>
      <c r="DC8" s="677"/>
      <c r="DD8" s="650">
        <v>72709</v>
      </c>
      <c r="DE8" s="645"/>
      <c r="DF8" s="645"/>
      <c r="DG8" s="645"/>
      <c r="DH8" s="645"/>
      <c r="DI8" s="645"/>
      <c r="DJ8" s="645"/>
      <c r="DK8" s="645"/>
      <c r="DL8" s="645"/>
      <c r="DM8" s="645"/>
      <c r="DN8" s="645"/>
      <c r="DO8" s="645"/>
      <c r="DP8" s="646"/>
      <c r="DQ8" s="650">
        <v>1979790</v>
      </c>
      <c r="DR8" s="645"/>
      <c r="DS8" s="645"/>
      <c r="DT8" s="645"/>
      <c r="DU8" s="645"/>
      <c r="DV8" s="645"/>
      <c r="DW8" s="645"/>
      <c r="DX8" s="645"/>
      <c r="DY8" s="645"/>
      <c r="DZ8" s="645"/>
      <c r="EA8" s="645"/>
      <c r="EB8" s="645"/>
      <c r="EC8" s="691"/>
    </row>
    <row r="9" spans="2:143" ht="11.25" customHeight="1" x14ac:dyDescent="0.15">
      <c r="B9" s="641" t="s">
        <v>241</v>
      </c>
      <c r="C9" s="642"/>
      <c r="D9" s="642"/>
      <c r="E9" s="642"/>
      <c r="F9" s="642"/>
      <c r="G9" s="642"/>
      <c r="H9" s="642"/>
      <c r="I9" s="642"/>
      <c r="J9" s="642"/>
      <c r="K9" s="642"/>
      <c r="L9" s="642"/>
      <c r="M9" s="642"/>
      <c r="N9" s="642"/>
      <c r="O9" s="642"/>
      <c r="P9" s="642"/>
      <c r="Q9" s="643"/>
      <c r="R9" s="644">
        <v>16640</v>
      </c>
      <c r="S9" s="645"/>
      <c r="T9" s="645"/>
      <c r="U9" s="645"/>
      <c r="V9" s="645"/>
      <c r="W9" s="645"/>
      <c r="X9" s="645"/>
      <c r="Y9" s="646"/>
      <c r="Z9" s="677">
        <v>0.1</v>
      </c>
      <c r="AA9" s="677"/>
      <c r="AB9" s="677"/>
      <c r="AC9" s="677"/>
      <c r="AD9" s="678">
        <v>16640</v>
      </c>
      <c r="AE9" s="678"/>
      <c r="AF9" s="678"/>
      <c r="AG9" s="678"/>
      <c r="AH9" s="678"/>
      <c r="AI9" s="678"/>
      <c r="AJ9" s="678"/>
      <c r="AK9" s="678"/>
      <c r="AL9" s="647">
        <v>0.3</v>
      </c>
      <c r="AM9" s="648"/>
      <c r="AN9" s="648"/>
      <c r="AO9" s="679"/>
      <c r="AP9" s="641" t="s">
        <v>242</v>
      </c>
      <c r="AQ9" s="642"/>
      <c r="AR9" s="642"/>
      <c r="AS9" s="642"/>
      <c r="AT9" s="642"/>
      <c r="AU9" s="642"/>
      <c r="AV9" s="642"/>
      <c r="AW9" s="642"/>
      <c r="AX9" s="642"/>
      <c r="AY9" s="642"/>
      <c r="AZ9" s="642"/>
      <c r="BA9" s="642"/>
      <c r="BB9" s="642"/>
      <c r="BC9" s="642"/>
      <c r="BD9" s="642"/>
      <c r="BE9" s="642"/>
      <c r="BF9" s="643"/>
      <c r="BG9" s="644">
        <v>1261918</v>
      </c>
      <c r="BH9" s="645"/>
      <c r="BI9" s="645"/>
      <c r="BJ9" s="645"/>
      <c r="BK9" s="645"/>
      <c r="BL9" s="645"/>
      <c r="BM9" s="645"/>
      <c r="BN9" s="646"/>
      <c r="BO9" s="677">
        <v>36.200000000000003</v>
      </c>
      <c r="BP9" s="677"/>
      <c r="BQ9" s="677"/>
      <c r="BR9" s="677"/>
      <c r="BS9" s="650" t="s">
        <v>243</v>
      </c>
      <c r="BT9" s="645"/>
      <c r="BU9" s="645"/>
      <c r="BV9" s="645"/>
      <c r="BW9" s="645"/>
      <c r="BX9" s="645"/>
      <c r="BY9" s="645"/>
      <c r="BZ9" s="645"/>
      <c r="CA9" s="645"/>
      <c r="CB9" s="691"/>
      <c r="CD9" s="683" t="s">
        <v>244</v>
      </c>
      <c r="CE9" s="684"/>
      <c r="CF9" s="684"/>
      <c r="CG9" s="684"/>
      <c r="CH9" s="684"/>
      <c r="CI9" s="684"/>
      <c r="CJ9" s="684"/>
      <c r="CK9" s="684"/>
      <c r="CL9" s="684"/>
      <c r="CM9" s="684"/>
      <c r="CN9" s="684"/>
      <c r="CO9" s="684"/>
      <c r="CP9" s="684"/>
      <c r="CQ9" s="685"/>
      <c r="CR9" s="644">
        <v>1154068</v>
      </c>
      <c r="CS9" s="645"/>
      <c r="CT9" s="645"/>
      <c r="CU9" s="645"/>
      <c r="CV9" s="645"/>
      <c r="CW9" s="645"/>
      <c r="CX9" s="645"/>
      <c r="CY9" s="646"/>
      <c r="CZ9" s="677">
        <v>7.3</v>
      </c>
      <c r="DA9" s="677"/>
      <c r="DB9" s="677"/>
      <c r="DC9" s="677"/>
      <c r="DD9" s="650">
        <v>63709</v>
      </c>
      <c r="DE9" s="645"/>
      <c r="DF9" s="645"/>
      <c r="DG9" s="645"/>
      <c r="DH9" s="645"/>
      <c r="DI9" s="645"/>
      <c r="DJ9" s="645"/>
      <c r="DK9" s="645"/>
      <c r="DL9" s="645"/>
      <c r="DM9" s="645"/>
      <c r="DN9" s="645"/>
      <c r="DO9" s="645"/>
      <c r="DP9" s="646"/>
      <c r="DQ9" s="650">
        <v>997777</v>
      </c>
      <c r="DR9" s="645"/>
      <c r="DS9" s="645"/>
      <c r="DT9" s="645"/>
      <c r="DU9" s="645"/>
      <c r="DV9" s="645"/>
      <c r="DW9" s="645"/>
      <c r="DX9" s="645"/>
      <c r="DY9" s="645"/>
      <c r="DZ9" s="645"/>
      <c r="EA9" s="645"/>
      <c r="EB9" s="645"/>
      <c r="EC9" s="691"/>
    </row>
    <row r="10" spans="2:143" ht="11.25" customHeight="1" x14ac:dyDescent="0.15">
      <c r="B10" s="641" t="s">
        <v>245</v>
      </c>
      <c r="C10" s="642"/>
      <c r="D10" s="642"/>
      <c r="E10" s="642"/>
      <c r="F10" s="642"/>
      <c r="G10" s="642"/>
      <c r="H10" s="642"/>
      <c r="I10" s="642"/>
      <c r="J10" s="642"/>
      <c r="K10" s="642"/>
      <c r="L10" s="642"/>
      <c r="M10" s="642"/>
      <c r="N10" s="642"/>
      <c r="O10" s="642"/>
      <c r="P10" s="642"/>
      <c r="Q10" s="643"/>
      <c r="R10" s="644" t="s">
        <v>243</v>
      </c>
      <c r="S10" s="645"/>
      <c r="T10" s="645"/>
      <c r="U10" s="645"/>
      <c r="V10" s="645"/>
      <c r="W10" s="645"/>
      <c r="X10" s="645"/>
      <c r="Y10" s="646"/>
      <c r="Z10" s="677" t="s">
        <v>126</v>
      </c>
      <c r="AA10" s="677"/>
      <c r="AB10" s="677"/>
      <c r="AC10" s="677"/>
      <c r="AD10" s="678" t="s">
        <v>126</v>
      </c>
      <c r="AE10" s="678"/>
      <c r="AF10" s="678"/>
      <c r="AG10" s="678"/>
      <c r="AH10" s="678"/>
      <c r="AI10" s="678"/>
      <c r="AJ10" s="678"/>
      <c r="AK10" s="678"/>
      <c r="AL10" s="647" t="s">
        <v>179</v>
      </c>
      <c r="AM10" s="648"/>
      <c r="AN10" s="648"/>
      <c r="AO10" s="679"/>
      <c r="AP10" s="641" t="s">
        <v>246</v>
      </c>
      <c r="AQ10" s="642"/>
      <c r="AR10" s="642"/>
      <c r="AS10" s="642"/>
      <c r="AT10" s="642"/>
      <c r="AU10" s="642"/>
      <c r="AV10" s="642"/>
      <c r="AW10" s="642"/>
      <c r="AX10" s="642"/>
      <c r="AY10" s="642"/>
      <c r="AZ10" s="642"/>
      <c r="BA10" s="642"/>
      <c r="BB10" s="642"/>
      <c r="BC10" s="642"/>
      <c r="BD10" s="642"/>
      <c r="BE10" s="642"/>
      <c r="BF10" s="643"/>
      <c r="BG10" s="644">
        <v>63171</v>
      </c>
      <c r="BH10" s="645"/>
      <c r="BI10" s="645"/>
      <c r="BJ10" s="645"/>
      <c r="BK10" s="645"/>
      <c r="BL10" s="645"/>
      <c r="BM10" s="645"/>
      <c r="BN10" s="646"/>
      <c r="BO10" s="677">
        <v>1.8</v>
      </c>
      <c r="BP10" s="677"/>
      <c r="BQ10" s="677"/>
      <c r="BR10" s="677"/>
      <c r="BS10" s="650" t="s">
        <v>243</v>
      </c>
      <c r="BT10" s="645"/>
      <c r="BU10" s="645"/>
      <c r="BV10" s="645"/>
      <c r="BW10" s="645"/>
      <c r="BX10" s="645"/>
      <c r="BY10" s="645"/>
      <c r="BZ10" s="645"/>
      <c r="CA10" s="645"/>
      <c r="CB10" s="691"/>
      <c r="CD10" s="683" t="s">
        <v>247</v>
      </c>
      <c r="CE10" s="684"/>
      <c r="CF10" s="684"/>
      <c r="CG10" s="684"/>
      <c r="CH10" s="684"/>
      <c r="CI10" s="684"/>
      <c r="CJ10" s="684"/>
      <c r="CK10" s="684"/>
      <c r="CL10" s="684"/>
      <c r="CM10" s="684"/>
      <c r="CN10" s="684"/>
      <c r="CO10" s="684"/>
      <c r="CP10" s="684"/>
      <c r="CQ10" s="685"/>
      <c r="CR10" s="644">
        <v>236</v>
      </c>
      <c r="CS10" s="645"/>
      <c r="CT10" s="645"/>
      <c r="CU10" s="645"/>
      <c r="CV10" s="645"/>
      <c r="CW10" s="645"/>
      <c r="CX10" s="645"/>
      <c r="CY10" s="646"/>
      <c r="CZ10" s="677">
        <v>0</v>
      </c>
      <c r="DA10" s="677"/>
      <c r="DB10" s="677"/>
      <c r="DC10" s="677"/>
      <c r="DD10" s="650" t="s">
        <v>179</v>
      </c>
      <c r="DE10" s="645"/>
      <c r="DF10" s="645"/>
      <c r="DG10" s="645"/>
      <c r="DH10" s="645"/>
      <c r="DI10" s="645"/>
      <c r="DJ10" s="645"/>
      <c r="DK10" s="645"/>
      <c r="DL10" s="645"/>
      <c r="DM10" s="645"/>
      <c r="DN10" s="645"/>
      <c r="DO10" s="645"/>
      <c r="DP10" s="646"/>
      <c r="DQ10" s="650">
        <v>236</v>
      </c>
      <c r="DR10" s="645"/>
      <c r="DS10" s="645"/>
      <c r="DT10" s="645"/>
      <c r="DU10" s="645"/>
      <c r="DV10" s="645"/>
      <c r="DW10" s="645"/>
      <c r="DX10" s="645"/>
      <c r="DY10" s="645"/>
      <c r="DZ10" s="645"/>
      <c r="EA10" s="645"/>
      <c r="EB10" s="645"/>
      <c r="EC10" s="691"/>
    </row>
    <row r="11" spans="2:143" ht="11.25" customHeight="1" x14ac:dyDescent="0.15">
      <c r="B11" s="641" t="s">
        <v>248</v>
      </c>
      <c r="C11" s="642"/>
      <c r="D11" s="642"/>
      <c r="E11" s="642"/>
      <c r="F11" s="642"/>
      <c r="G11" s="642"/>
      <c r="H11" s="642"/>
      <c r="I11" s="642"/>
      <c r="J11" s="642"/>
      <c r="K11" s="642"/>
      <c r="L11" s="642"/>
      <c r="M11" s="642"/>
      <c r="N11" s="642"/>
      <c r="O11" s="642"/>
      <c r="P11" s="642"/>
      <c r="Q11" s="643"/>
      <c r="R11" s="644">
        <v>617087</v>
      </c>
      <c r="S11" s="645"/>
      <c r="T11" s="645"/>
      <c r="U11" s="645"/>
      <c r="V11" s="645"/>
      <c r="W11" s="645"/>
      <c r="X11" s="645"/>
      <c r="Y11" s="646"/>
      <c r="Z11" s="647">
        <v>3.7</v>
      </c>
      <c r="AA11" s="648"/>
      <c r="AB11" s="648"/>
      <c r="AC11" s="649"/>
      <c r="AD11" s="650">
        <v>617087</v>
      </c>
      <c r="AE11" s="645"/>
      <c r="AF11" s="645"/>
      <c r="AG11" s="645"/>
      <c r="AH11" s="645"/>
      <c r="AI11" s="645"/>
      <c r="AJ11" s="645"/>
      <c r="AK11" s="646"/>
      <c r="AL11" s="647">
        <v>9.4</v>
      </c>
      <c r="AM11" s="648"/>
      <c r="AN11" s="648"/>
      <c r="AO11" s="679"/>
      <c r="AP11" s="641" t="s">
        <v>249</v>
      </c>
      <c r="AQ11" s="642"/>
      <c r="AR11" s="642"/>
      <c r="AS11" s="642"/>
      <c r="AT11" s="642"/>
      <c r="AU11" s="642"/>
      <c r="AV11" s="642"/>
      <c r="AW11" s="642"/>
      <c r="AX11" s="642"/>
      <c r="AY11" s="642"/>
      <c r="AZ11" s="642"/>
      <c r="BA11" s="642"/>
      <c r="BB11" s="642"/>
      <c r="BC11" s="642"/>
      <c r="BD11" s="642"/>
      <c r="BE11" s="642"/>
      <c r="BF11" s="643"/>
      <c r="BG11" s="644">
        <v>91250</v>
      </c>
      <c r="BH11" s="645"/>
      <c r="BI11" s="645"/>
      <c r="BJ11" s="645"/>
      <c r="BK11" s="645"/>
      <c r="BL11" s="645"/>
      <c r="BM11" s="645"/>
      <c r="BN11" s="646"/>
      <c r="BO11" s="677">
        <v>2.6</v>
      </c>
      <c r="BP11" s="677"/>
      <c r="BQ11" s="677"/>
      <c r="BR11" s="677"/>
      <c r="BS11" s="650" t="s">
        <v>126</v>
      </c>
      <c r="BT11" s="645"/>
      <c r="BU11" s="645"/>
      <c r="BV11" s="645"/>
      <c r="BW11" s="645"/>
      <c r="BX11" s="645"/>
      <c r="BY11" s="645"/>
      <c r="BZ11" s="645"/>
      <c r="CA11" s="645"/>
      <c r="CB11" s="691"/>
      <c r="CD11" s="683" t="s">
        <v>250</v>
      </c>
      <c r="CE11" s="684"/>
      <c r="CF11" s="684"/>
      <c r="CG11" s="684"/>
      <c r="CH11" s="684"/>
      <c r="CI11" s="684"/>
      <c r="CJ11" s="684"/>
      <c r="CK11" s="684"/>
      <c r="CL11" s="684"/>
      <c r="CM11" s="684"/>
      <c r="CN11" s="684"/>
      <c r="CO11" s="684"/>
      <c r="CP11" s="684"/>
      <c r="CQ11" s="685"/>
      <c r="CR11" s="644">
        <v>1805898</v>
      </c>
      <c r="CS11" s="645"/>
      <c r="CT11" s="645"/>
      <c r="CU11" s="645"/>
      <c r="CV11" s="645"/>
      <c r="CW11" s="645"/>
      <c r="CX11" s="645"/>
      <c r="CY11" s="646"/>
      <c r="CZ11" s="677">
        <v>11.4</v>
      </c>
      <c r="DA11" s="677"/>
      <c r="DB11" s="677"/>
      <c r="DC11" s="677"/>
      <c r="DD11" s="650">
        <v>1453085</v>
      </c>
      <c r="DE11" s="645"/>
      <c r="DF11" s="645"/>
      <c r="DG11" s="645"/>
      <c r="DH11" s="645"/>
      <c r="DI11" s="645"/>
      <c r="DJ11" s="645"/>
      <c r="DK11" s="645"/>
      <c r="DL11" s="645"/>
      <c r="DM11" s="645"/>
      <c r="DN11" s="645"/>
      <c r="DO11" s="645"/>
      <c r="DP11" s="646"/>
      <c r="DQ11" s="650">
        <v>217303</v>
      </c>
      <c r="DR11" s="645"/>
      <c r="DS11" s="645"/>
      <c r="DT11" s="645"/>
      <c r="DU11" s="645"/>
      <c r="DV11" s="645"/>
      <c r="DW11" s="645"/>
      <c r="DX11" s="645"/>
      <c r="DY11" s="645"/>
      <c r="DZ11" s="645"/>
      <c r="EA11" s="645"/>
      <c r="EB11" s="645"/>
      <c r="EC11" s="691"/>
    </row>
    <row r="12" spans="2:143" ht="11.25" customHeight="1" x14ac:dyDescent="0.15">
      <c r="B12" s="641" t="s">
        <v>251</v>
      </c>
      <c r="C12" s="642"/>
      <c r="D12" s="642"/>
      <c r="E12" s="642"/>
      <c r="F12" s="642"/>
      <c r="G12" s="642"/>
      <c r="H12" s="642"/>
      <c r="I12" s="642"/>
      <c r="J12" s="642"/>
      <c r="K12" s="642"/>
      <c r="L12" s="642"/>
      <c r="M12" s="642"/>
      <c r="N12" s="642"/>
      <c r="O12" s="642"/>
      <c r="P12" s="642"/>
      <c r="Q12" s="643"/>
      <c r="R12" s="644" t="s">
        <v>126</v>
      </c>
      <c r="S12" s="645"/>
      <c r="T12" s="645"/>
      <c r="U12" s="645"/>
      <c r="V12" s="645"/>
      <c r="W12" s="645"/>
      <c r="X12" s="645"/>
      <c r="Y12" s="646"/>
      <c r="Z12" s="677" t="s">
        <v>179</v>
      </c>
      <c r="AA12" s="677"/>
      <c r="AB12" s="677"/>
      <c r="AC12" s="677"/>
      <c r="AD12" s="678" t="s">
        <v>126</v>
      </c>
      <c r="AE12" s="678"/>
      <c r="AF12" s="678"/>
      <c r="AG12" s="678"/>
      <c r="AH12" s="678"/>
      <c r="AI12" s="678"/>
      <c r="AJ12" s="678"/>
      <c r="AK12" s="678"/>
      <c r="AL12" s="647" t="s">
        <v>126</v>
      </c>
      <c r="AM12" s="648"/>
      <c r="AN12" s="648"/>
      <c r="AO12" s="679"/>
      <c r="AP12" s="641" t="s">
        <v>252</v>
      </c>
      <c r="AQ12" s="642"/>
      <c r="AR12" s="642"/>
      <c r="AS12" s="642"/>
      <c r="AT12" s="642"/>
      <c r="AU12" s="642"/>
      <c r="AV12" s="642"/>
      <c r="AW12" s="642"/>
      <c r="AX12" s="642"/>
      <c r="AY12" s="642"/>
      <c r="AZ12" s="642"/>
      <c r="BA12" s="642"/>
      <c r="BB12" s="642"/>
      <c r="BC12" s="642"/>
      <c r="BD12" s="642"/>
      <c r="BE12" s="642"/>
      <c r="BF12" s="643"/>
      <c r="BG12" s="644">
        <v>1733571</v>
      </c>
      <c r="BH12" s="645"/>
      <c r="BI12" s="645"/>
      <c r="BJ12" s="645"/>
      <c r="BK12" s="645"/>
      <c r="BL12" s="645"/>
      <c r="BM12" s="645"/>
      <c r="BN12" s="646"/>
      <c r="BO12" s="677">
        <v>49.8</v>
      </c>
      <c r="BP12" s="677"/>
      <c r="BQ12" s="677"/>
      <c r="BR12" s="677"/>
      <c r="BS12" s="650" t="s">
        <v>179</v>
      </c>
      <c r="BT12" s="645"/>
      <c r="BU12" s="645"/>
      <c r="BV12" s="645"/>
      <c r="BW12" s="645"/>
      <c r="BX12" s="645"/>
      <c r="BY12" s="645"/>
      <c r="BZ12" s="645"/>
      <c r="CA12" s="645"/>
      <c r="CB12" s="691"/>
      <c r="CD12" s="683" t="s">
        <v>253</v>
      </c>
      <c r="CE12" s="684"/>
      <c r="CF12" s="684"/>
      <c r="CG12" s="684"/>
      <c r="CH12" s="684"/>
      <c r="CI12" s="684"/>
      <c r="CJ12" s="684"/>
      <c r="CK12" s="684"/>
      <c r="CL12" s="684"/>
      <c r="CM12" s="684"/>
      <c r="CN12" s="684"/>
      <c r="CO12" s="684"/>
      <c r="CP12" s="684"/>
      <c r="CQ12" s="685"/>
      <c r="CR12" s="644">
        <v>191337</v>
      </c>
      <c r="CS12" s="645"/>
      <c r="CT12" s="645"/>
      <c r="CU12" s="645"/>
      <c r="CV12" s="645"/>
      <c r="CW12" s="645"/>
      <c r="CX12" s="645"/>
      <c r="CY12" s="646"/>
      <c r="CZ12" s="677">
        <v>1.2</v>
      </c>
      <c r="DA12" s="677"/>
      <c r="DB12" s="677"/>
      <c r="DC12" s="677"/>
      <c r="DD12" s="650" t="s">
        <v>126</v>
      </c>
      <c r="DE12" s="645"/>
      <c r="DF12" s="645"/>
      <c r="DG12" s="645"/>
      <c r="DH12" s="645"/>
      <c r="DI12" s="645"/>
      <c r="DJ12" s="645"/>
      <c r="DK12" s="645"/>
      <c r="DL12" s="645"/>
      <c r="DM12" s="645"/>
      <c r="DN12" s="645"/>
      <c r="DO12" s="645"/>
      <c r="DP12" s="646"/>
      <c r="DQ12" s="650">
        <v>141725</v>
      </c>
      <c r="DR12" s="645"/>
      <c r="DS12" s="645"/>
      <c r="DT12" s="645"/>
      <c r="DU12" s="645"/>
      <c r="DV12" s="645"/>
      <c r="DW12" s="645"/>
      <c r="DX12" s="645"/>
      <c r="DY12" s="645"/>
      <c r="DZ12" s="645"/>
      <c r="EA12" s="645"/>
      <c r="EB12" s="645"/>
      <c r="EC12" s="691"/>
    </row>
    <row r="13" spans="2:143" ht="11.25" customHeight="1" x14ac:dyDescent="0.15">
      <c r="B13" s="641" t="s">
        <v>254</v>
      </c>
      <c r="C13" s="642"/>
      <c r="D13" s="642"/>
      <c r="E13" s="642"/>
      <c r="F13" s="642"/>
      <c r="G13" s="642"/>
      <c r="H13" s="642"/>
      <c r="I13" s="642"/>
      <c r="J13" s="642"/>
      <c r="K13" s="642"/>
      <c r="L13" s="642"/>
      <c r="M13" s="642"/>
      <c r="N13" s="642"/>
      <c r="O13" s="642"/>
      <c r="P13" s="642"/>
      <c r="Q13" s="643"/>
      <c r="R13" s="644" t="s">
        <v>179</v>
      </c>
      <c r="S13" s="645"/>
      <c r="T13" s="645"/>
      <c r="U13" s="645"/>
      <c r="V13" s="645"/>
      <c r="W13" s="645"/>
      <c r="X13" s="645"/>
      <c r="Y13" s="646"/>
      <c r="Z13" s="677" t="s">
        <v>126</v>
      </c>
      <c r="AA13" s="677"/>
      <c r="AB13" s="677"/>
      <c r="AC13" s="677"/>
      <c r="AD13" s="678" t="s">
        <v>126</v>
      </c>
      <c r="AE13" s="678"/>
      <c r="AF13" s="678"/>
      <c r="AG13" s="678"/>
      <c r="AH13" s="678"/>
      <c r="AI13" s="678"/>
      <c r="AJ13" s="678"/>
      <c r="AK13" s="678"/>
      <c r="AL13" s="647" t="s">
        <v>243</v>
      </c>
      <c r="AM13" s="648"/>
      <c r="AN13" s="648"/>
      <c r="AO13" s="679"/>
      <c r="AP13" s="641" t="s">
        <v>255</v>
      </c>
      <c r="AQ13" s="642"/>
      <c r="AR13" s="642"/>
      <c r="AS13" s="642"/>
      <c r="AT13" s="642"/>
      <c r="AU13" s="642"/>
      <c r="AV13" s="642"/>
      <c r="AW13" s="642"/>
      <c r="AX13" s="642"/>
      <c r="AY13" s="642"/>
      <c r="AZ13" s="642"/>
      <c r="BA13" s="642"/>
      <c r="BB13" s="642"/>
      <c r="BC13" s="642"/>
      <c r="BD13" s="642"/>
      <c r="BE13" s="642"/>
      <c r="BF13" s="643"/>
      <c r="BG13" s="644">
        <v>1733422</v>
      </c>
      <c r="BH13" s="645"/>
      <c r="BI13" s="645"/>
      <c r="BJ13" s="645"/>
      <c r="BK13" s="645"/>
      <c r="BL13" s="645"/>
      <c r="BM13" s="645"/>
      <c r="BN13" s="646"/>
      <c r="BO13" s="677">
        <v>49.8</v>
      </c>
      <c r="BP13" s="677"/>
      <c r="BQ13" s="677"/>
      <c r="BR13" s="677"/>
      <c r="BS13" s="650" t="s">
        <v>126</v>
      </c>
      <c r="BT13" s="645"/>
      <c r="BU13" s="645"/>
      <c r="BV13" s="645"/>
      <c r="BW13" s="645"/>
      <c r="BX13" s="645"/>
      <c r="BY13" s="645"/>
      <c r="BZ13" s="645"/>
      <c r="CA13" s="645"/>
      <c r="CB13" s="691"/>
      <c r="CD13" s="683" t="s">
        <v>256</v>
      </c>
      <c r="CE13" s="684"/>
      <c r="CF13" s="684"/>
      <c r="CG13" s="684"/>
      <c r="CH13" s="684"/>
      <c r="CI13" s="684"/>
      <c r="CJ13" s="684"/>
      <c r="CK13" s="684"/>
      <c r="CL13" s="684"/>
      <c r="CM13" s="684"/>
      <c r="CN13" s="684"/>
      <c r="CO13" s="684"/>
      <c r="CP13" s="684"/>
      <c r="CQ13" s="685"/>
      <c r="CR13" s="644">
        <v>744754</v>
      </c>
      <c r="CS13" s="645"/>
      <c r="CT13" s="645"/>
      <c r="CU13" s="645"/>
      <c r="CV13" s="645"/>
      <c r="CW13" s="645"/>
      <c r="CX13" s="645"/>
      <c r="CY13" s="646"/>
      <c r="CZ13" s="677">
        <v>4.7</v>
      </c>
      <c r="DA13" s="677"/>
      <c r="DB13" s="677"/>
      <c r="DC13" s="677"/>
      <c r="DD13" s="650">
        <v>292243</v>
      </c>
      <c r="DE13" s="645"/>
      <c r="DF13" s="645"/>
      <c r="DG13" s="645"/>
      <c r="DH13" s="645"/>
      <c r="DI13" s="645"/>
      <c r="DJ13" s="645"/>
      <c r="DK13" s="645"/>
      <c r="DL13" s="645"/>
      <c r="DM13" s="645"/>
      <c r="DN13" s="645"/>
      <c r="DO13" s="645"/>
      <c r="DP13" s="646"/>
      <c r="DQ13" s="650">
        <v>443545</v>
      </c>
      <c r="DR13" s="645"/>
      <c r="DS13" s="645"/>
      <c r="DT13" s="645"/>
      <c r="DU13" s="645"/>
      <c r="DV13" s="645"/>
      <c r="DW13" s="645"/>
      <c r="DX13" s="645"/>
      <c r="DY13" s="645"/>
      <c r="DZ13" s="645"/>
      <c r="EA13" s="645"/>
      <c r="EB13" s="645"/>
      <c r="EC13" s="691"/>
    </row>
    <row r="14" spans="2:143" ht="11.25" customHeight="1" x14ac:dyDescent="0.15">
      <c r="B14" s="641" t="s">
        <v>257</v>
      </c>
      <c r="C14" s="642"/>
      <c r="D14" s="642"/>
      <c r="E14" s="642"/>
      <c r="F14" s="642"/>
      <c r="G14" s="642"/>
      <c r="H14" s="642"/>
      <c r="I14" s="642"/>
      <c r="J14" s="642"/>
      <c r="K14" s="642"/>
      <c r="L14" s="642"/>
      <c r="M14" s="642"/>
      <c r="N14" s="642"/>
      <c r="O14" s="642"/>
      <c r="P14" s="642"/>
      <c r="Q14" s="643"/>
      <c r="R14" s="644" t="s">
        <v>126</v>
      </c>
      <c r="S14" s="645"/>
      <c r="T14" s="645"/>
      <c r="U14" s="645"/>
      <c r="V14" s="645"/>
      <c r="W14" s="645"/>
      <c r="X14" s="645"/>
      <c r="Y14" s="646"/>
      <c r="Z14" s="677" t="s">
        <v>179</v>
      </c>
      <c r="AA14" s="677"/>
      <c r="AB14" s="677"/>
      <c r="AC14" s="677"/>
      <c r="AD14" s="678" t="s">
        <v>126</v>
      </c>
      <c r="AE14" s="678"/>
      <c r="AF14" s="678"/>
      <c r="AG14" s="678"/>
      <c r="AH14" s="678"/>
      <c r="AI14" s="678"/>
      <c r="AJ14" s="678"/>
      <c r="AK14" s="678"/>
      <c r="AL14" s="647" t="s">
        <v>179</v>
      </c>
      <c r="AM14" s="648"/>
      <c r="AN14" s="648"/>
      <c r="AO14" s="679"/>
      <c r="AP14" s="641" t="s">
        <v>258</v>
      </c>
      <c r="AQ14" s="642"/>
      <c r="AR14" s="642"/>
      <c r="AS14" s="642"/>
      <c r="AT14" s="642"/>
      <c r="AU14" s="642"/>
      <c r="AV14" s="642"/>
      <c r="AW14" s="642"/>
      <c r="AX14" s="642"/>
      <c r="AY14" s="642"/>
      <c r="AZ14" s="642"/>
      <c r="BA14" s="642"/>
      <c r="BB14" s="642"/>
      <c r="BC14" s="642"/>
      <c r="BD14" s="642"/>
      <c r="BE14" s="642"/>
      <c r="BF14" s="643"/>
      <c r="BG14" s="644">
        <v>99004</v>
      </c>
      <c r="BH14" s="645"/>
      <c r="BI14" s="645"/>
      <c r="BJ14" s="645"/>
      <c r="BK14" s="645"/>
      <c r="BL14" s="645"/>
      <c r="BM14" s="645"/>
      <c r="BN14" s="646"/>
      <c r="BO14" s="677">
        <v>2.8</v>
      </c>
      <c r="BP14" s="677"/>
      <c r="BQ14" s="677"/>
      <c r="BR14" s="677"/>
      <c r="BS14" s="650" t="s">
        <v>126</v>
      </c>
      <c r="BT14" s="645"/>
      <c r="BU14" s="645"/>
      <c r="BV14" s="645"/>
      <c r="BW14" s="645"/>
      <c r="BX14" s="645"/>
      <c r="BY14" s="645"/>
      <c r="BZ14" s="645"/>
      <c r="CA14" s="645"/>
      <c r="CB14" s="691"/>
      <c r="CD14" s="683" t="s">
        <v>259</v>
      </c>
      <c r="CE14" s="684"/>
      <c r="CF14" s="684"/>
      <c r="CG14" s="684"/>
      <c r="CH14" s="684"/>
      <c r="CI14" s="684"/>
      <c r="CJ14" s="684"/>
      <c r="CK14" s="684"/>
      <c r="CL14" s="684"/>
      <c r="CM14" s="684"/>
      <c r="CN14" s="684"/>
      <c r="CO14" s="684"/>
      <c r="CP14" s="684"/>
      <c r="CQ14" s="685"/>
      <c r="CR14" s="644">
        <v>977275</v>
      </c>
      <c r="CS14" s="645"/>
      <c r="CT14" s="645"/>
      <c r="CU14" s="645"/>
      <c r="CV14" s="645"/>
      <c r="CW14" s="645"/>
      <c r="CX14" s="645"/>
      <c r="CY14" s="646"/>
      <c r="CZ14" s="677">
        <v>6.2</v>
      </c>
      <c r="DA14" s="677"/>
      <c r="DB14" s="677"/>
      <c r="DC14" s="677"/>
      <c r="DD14" s="650">
        <v>392503</v>
      </c>
      <c r="DE14" s="645"/>
      <c r="DF14" s="645"/>
      <c r="DG14" s="645"/>
      <c r="DH14" s="645"/>
      <c r="DI14" s="645"/>
      <c r="DJ14" s="645"/>
      <c r="DK14" s="645"/>
      <c r="DL14" s="645"/>
      <c r="DM14" s="645"/>
      <c r="DN14" s="645"/>
      <c r="DO14" s="645"/>
      <c r="DP14" s="646"/>
      <c r="DQ14" s="650">
        <v>410017</v>
      </c>
      <c r="DR14" s="645"/>
      <c r="DS14" s="645"/>
      <c r="DT14" s="645"/>
      <c r="DU14" s="645"/>
      <c r="DV14" s="645"/>
      <c r="DW14" s="645"/>
      <c r="DX14" s="645"/>
      <c r="DY14" s="645"/>
      <c r="DZ14" s="645"/>
      <c r="EA14" s="645"/>
      <c r="EB14" s="645"/>
      <c r="EC14" s="691"/>
    </row>
    <row r="15" spans="2:143" ht="11.25" customHeight="1" x14ac:dyDescent="0.15">
      <c r="B15" s="641" t="s">
        <v>260</v>
      </c>
      <c r="C15" s="642"/>
      <c r="D15" s="642"/>
      <c r="E15" s="642"/>
      <c r="F15" s="642"/>
      <c r="G15" s="642"/>
      <c r="H15" s="642"/>
      <c r="I15" s="642"/>
      <c r="J15" s="642"/>
      <c r="K15" s="642"/>
      <c r="L15" s="642"/>
      <c r="M15" s="642"/>
      <c r="N15" s="642"/>
      <c r="O15" s="642"/>
      <c r="P15" s="642"/>
      <c r="Q15" s="643"/>
      <c r="R15" s="644" t="s">
        <v>126</v>
      </c>
      <c r="S15" s="645"/>
      <c r="T15" s="645"/>
      <c r="U15" s="645"/>
      <c r="V15" s="645"/>
      <c r="W15" s="645"/>
      <c r="X15" s="645"/>
      <c r="Y15" s="646"/>
      <c r="Z15" s="677" t="s">
        <v>126</v>
      </c>
      <c r="AA15" s="677"/>
      <c r="AB15" s="677"/>
      <c r="AC15" s="677"/>
      <c r="AD15" s="678" t="s">
        <v>126</v>
      </c>
      <c r="AE15" s="678"/>
      <c r="AF15" s="678"/>
      <c r="AG15" s="678"/>
      <c r="AH15" s="678"/>
      <c r="AI15" s="678"/>
      <c r="AJ15" s="678"/>
      <c r="AK15" s="678"/>
      <c r="AL15" s="647" t="s">
        <v>126</v>
      </c>
      <c r="AM15" s="648"/>
      <c r="AN15" s="648"/>
      <c r="AO15" s="679"/>
      <c r="AP15" s="641" t="s">
        <v>261</v>
      </c>
      <c r="AQ15" s="642"/>
      <c r="AR15" s="642"/>
      <c r="AS15" s="642"/>
      <c r="AT15" s="642"/>
      <c r="AU15" s="642"/>
      <c r="AV15" s="642"/>
      <c r="AW15" s="642"/>
      <c r="AX15" s="642"/>
      <c r="AY15" s="642"/>
      <c r="AZ15" s="642"/>
      <c r="BA15" s="642"/>
      <c r="BB15" s="642"/>
      <c r="BC15" s="642"/>
      <c r="BD15" s="642"/>
      <c r="BE15" s="642"/>
      <c r="BF15" s="643"/>
      <c r="BG15" s="644">
        <v>179392</v>
      </c>
      <c r="BH15" s="645"/>
      <c r="BI15" s="645"/>
      <c r="BJ15" s="645"/>
      <c r="BK15" s="645"/>
      <c r="BL15" s="645"/>
      <c r="BM15" s="645"/>
      <c r="BN15" s="646"/>
      <c r="BO15" s="677">
        <v>5.2</v>
      </c>
      <c r="BP15" s="677"/>
      <c r="BQ15" s="677"/>
      <c r="BR15" s="677"/>
      <c r="BS15" s="650" t="s">
        <v>179</v>
      </c>
      <c r="BT15" s="645"/>
      <c r="BU15" s="645"/>
      <c r="BV15" s="645"/>
      <c r="BW15" s="645"/>
      <c r="BX15" s="645"/>
      <c r="BY15" s="645"/>
      <c r="BZ15" s="645"/>
      <c r="CA15" s="645"/>
      <c r="CB15" s="691"/>
      <c r="CD15" s="683" t="s">
        <v>262</v>
      </c>
      <c r="CE15" s="684"/>
      <c r="CF15" s="684"/>
      <c r="CG15" s="684"/>
      <c r="CH15" s="684"/>
      <c r="CI15" s="684"/>
      <c r="CJ15" s="684"/>
      <c r="CK15" s="684"/>
      <c r="CL15" s="684"/>
      <c r="CM15" s="684"/>
      <c r="CN15" s="684"/>
      <c r="CO15" s="684"/>
      <c r="CP15" s="684"/>
      <c r="CQ15" s="685"/>
      <c r="CR15" s="644">
        <v>1212148</v>
      </c>
      <c r="CS15" s="645"/>
      <c r="CT15" s="645"/>
      <c r="CU15" s="645"/>
      <c r="CV15" s="645"/>
      <c r="CW15" s="645"/>
      <c r="CX15" s="645"/>
      <c r="CY15" s="646"/>
      <c r="CZ15" s="677">
        <v>7.6</v>
      </c>
      <c r="DA15" s="677"/>
      <c r="DB15" s="677"/>
      <c r="DC15" s="677"/>
      <c r="DD15" s="650">
        <v>151566</v>
      </c>
      <c r="DE15" s="645"/>
      <c r="DF15" s="645"/>
      <c r="DG15" s="645"/>
      <c r="DH15" s="645"/>
      <c r="DI15" s="645"/>
      <c r="DJ15" s="645"/>
      <c r="DK15" s="645"/>
      <c r="DL15" s="645"/>
      <c r="DM15" s="645"/>
      <c r="DN15" s="645"/>
      <c r="DO15" s="645"/>
      <c r="DP15" s="646"/>
      <c r="DQ15" s="650">
        <v>980281</v>
      </c>
      <c r="DR15" s="645"/>
      <c r="DS15" s="645"/>
      <c r="DT15" s="645"/>
      <c r="DU15" s="645"/>
      <c r="DV15" s="645"/>
      <c r="DW15" s="645"/>
      <c r="DX15" s="645"/>
      <c r="DY15" s="645"/>
      <c r="DZ15" s="645"/>
      <c r="EA15" s="645"/>
      <c r="EB15" s="645"/>
      <c r="EC15" s="691"/>
    </row>
    <row r="16" spans="2:143" ht="11.25" customHeight="1" x14ac:dyDescent="0.15">
      <c r="B16" s="641" t="s">
        <v>263</v>
      </c>
      <c r="C16" s="642"/>
      <c r="D16" s="642"/>
      <c r="E16" s="642"/>
      <c r="F16" s="642"/>
      <c r="G16" s="642"/>
      <c r="H16" s="642"/>
      <c r="I16" s="642"/>
      <c r="J16" s="642"/>
      <c r="K16" s="642"/>
      <c r="L16" s="642"/>
      <c r="M16" s="642"/>
      <c r="N16" s="642"/>
      <c r="O16" s="642"/>
      <c r="P16" s="642"/>
      <c r="Q16" s="643"/>
      <c r="R16" s="644">
        <v>16129</v>
      </c>
      <c r="S16" s="645"/>
      <c r="T16" s="645"/>
      <c r="U16" s="645"/>
      <c r="V16" s="645"/>
      <c r="W16" s="645"/>
      <c r="X16" s="645"/>
      <c r="Y16" s="646"/>
      <c r="Z16" s="677">
        <v>0.1</v>
      </c>
      <c r="AA16" s="677"/>
      <c r="AB16" s="677"/>
      <c r="AC16" s="677"/>
      <c r="AD16" s="678">
        <v>16129</v>
      </c>
      <c r="AE16" s="678"/>
      <c r="AF16" s="678"/>
      <c r="AG16" s="678"/>
      <c r="AH16" s="678"/>
      <c r="AI16" s="678"/>
      <c r="AJ16" s="678"/>
      <c r="AK16" s="678"/>
      <c r="AL16" s="647">
        <v>0.2</v>
      </c>
      <c r="AM16" s="648"/>
      <c r="AN16" s="648"/>
      <c r="AO16" s="679"/>
      <c r="AP16" s="641" t="s">
        <v>264</v>
      </c>
      <c r="AQ16" s="642"/>
      <c r="AR16" s="642"/>
      <c r="AS16" s="642"/>
      <c r="AT16" s="642"/>
      <c r="AU16" s="642"/>
      <c r="AV16" s="642"/>
      <c r="AW16" s="642"/>
      <c r="AX16" s="642"/>
      <c r="AY16" s="642"/>
      <c r="AZ16" s="642"/>
      <c r="BA16" s="642"/>
      <c r="BB16" s="642"/>
      <c r="BC16" s="642"/>
      <c r="BD16" s="642"/>
      <c r="BE16" s="642"/>
      <c r="BF16" s="643"/>
      <c r="BG16" s="644" t="s">
        <v>126</v>
      </c>
      <c r="BH16" s="645"/>
      <c r="BI16" s="645"/>
      <c r="BJ16" s="645"/>
      <c r="BK16" s="645"/>
      <c r="BL16" s="645"/>
      <c r="BM16" s="645"/>
      <c r="BN16" s="646"/>
      <c r="BO16" s="677" t="s">
        <v>179</v>
      </c>
      <c r="BP16" s="677"/>
      <c r="BQ16" s="677"/>
      <c r="BR16" s="677"/>
      <c r="BS16" s="650" t="s">
        <v>243</v>
      </c>
      <c r="BT16" s="645"/>
      <c r="BU16" s="645"/>
      <c r="BV16" s="645"/>
      <c r="BW16" s="645"/>
      <c r="BX16" s="645"/>
      <c r="BY16" s="645"/>
      <c r="BZ16" s="645"/>
      <c r="CA16" s="645"/>
      <c r="CB16" s="691"/>
      <c r="CD16" s="683" t="s">
        <v>265</v>
      </c>
      <c r="CE16" s="684"/>
      <c r="CF16" s="684"/>
      <c r="CG16" s="684"/>
      <c r="CH16" s="684"/>
      <c r="CI16" s="684"/>
      <c r="CJ16" s="684"/>
      <c r="CK16" s="684"/>
      <c r="CL16" s="684"/>
      <c r="CM16" s="684"/>
      <c r="CN16" s="684"/>
      <c r="CO16" s="684"/>
      <c r="CP16" s="684"/>
      <c r="CQ16" s="685"/>
      <c r="CR16" s="644" t="s">
        <v>126</v>
      </c>
      <c r="CS16" s="645"/>
      <c r="CT16" s="645"/>
      <c r="CU16" s="645"/>
      <c r="CV16" s="645"/>
      <c r="CW16" s="645"/>
      <c r="CX16" s="645"/>
      <c r="CY16" s="646"/>
      <c r="CZ16" s="677" t="s">
        <v>243</v>
      </c>
      <c r="DA16" s="677"/>
      <c r="DB16" s="677"/>
      <c r="DC16" s="677"/>
      <c r="DD16" s="650" t="s">
        <v>179</v>
      </c>
      <c r="DE16" s="645"/>
      <c r="DF16" s="645"/>
      <c r="DG16" s="645"/>
      <c r="DH16" s="645"/>
      <c r="DI16" s="645"/>
      <c r="DJ16" s="645"/>
      <c r="DK16" s="645"/>
      <c r="DL16" s="645"/>
      <c r="DM16" s="645"/>
      <c r="DN16" s="645"/>
      <c r="DO16" s="645"/>
      <c r="DP16" s="646"/>
      <c r="DQ16" s="650" t="s">
        <v>179</v>
      </c>
      <c r="DR16" s="645"/>
      <c r="DS16" s="645"/>
      <c r="DT16" s="645"/>
      <c r="DU16" s="645"/>
      <c r="DV16" s="645"/>
      <c r="DW16" s="645"/>
      <c r="DX16" s="645"/>
      <c r="DY16" s="645"/>
      <c r="DZ16" s="645"/>
      <c r="EA16" s="645"/>
      <c r="EB16" s="645"/>
      <c r="EC16" s="691"/>
    </row>
    <row r="17" spans="2:133" ht="11.25" customHeight="1" x14ac:dyDescent="0.15">
      <c r="B17" s="641" t="s">
        <v>266</v>
      </c>
      <c r="C17" s="642"/>
      <c r="D17" s="642"/>
      <c r="E17" s="642"/>
      <c r="F17" s="642"/>
      <c r="G17" s="642"/>
      <c r="H17" s="642"/>
      <c r="I17" s="642"/>
      <c r="J17" s="642"/>
      <c r="K17" s="642"/>
      <c r="L17" s="642"/>
      <c r="M17" s="642"/>
      <c r="N17" s="642"/>
      <c r="O17" s="642"/>
      <c r="P17" s="642"/>
      <c r="Q17" s="643"/>
      <c r="R17" s="644">
        <v>16341</v>
      </c>
      <c r="S17" s="645"/>
      <c r="T17" s="645"/>
      <c r="U17" s="645"/>
      <c r="V17" s="645"/>
      <c r="W17" s="645"/>
      <c r="X17" s="645"/>
      <c r="Y17" s="646"/>
      <c r="Z17" s="677">
        <v>0.1</v>
      </c>
      <c r="AA17" s="677"/>
      <c r="AB17" s="677"/>
      <c r="AC17" s="677"/>
      <c r="AD17" s="678">
        <v>16341</v>
      </c>
      <c r="AE17" s="678"/>
      <c r="AF17" s="678"/>
      <c r="AG17" s="678"/>
      <c r="AH17" s="678"/>
      <c r="AI17" s="678"/>
      <c r="AJ17" s="678"/>
      <c r="AK17" s="678"/>
      <c r="AL17" s="647">
        <v>0.2</v>
      </c>
      <c r="AM17" s="648"/>
      <c r="AN17" s="648"/>
      <c r="AO17" s="679"/>
      <c r="AP17" s="641" t="s">
        <v>267</v>
      </c>
      <c r="AQ17" s="642"/>
      <c r="AR17" s="642"/>
      <c r="AS17" s="642"/>
      <c r="AT17" s="642"/>
      <c r="AU17" s="642"/>
      <c r="AV17" s="642"/>
      <c r="AW17" s="642"/>
      <c r="AX17" s="642"/>
      <c r="AY17" s="642"/>
      <c r="AZ17" s="642"/>
      <c r="BA17" s="642"/>
      <c r="BB17" s="642"/>
      <c r="BC17" s="642"/>
      <c r="BD17" s="642"/>
      <c r="BE17" s="642"/>
      <c r="BF17" s="643"/>
      <c r="BG17" s="644" t="s">
        <v>126</v>
      </c>
      <c r="BH17" s="645"/>
      <c r="BI17" s="645"/>
      <c r="BJ17" s="645"/>
      <c r="BK17" s="645"/>
      <c r="BL17" s="645"/>
      <c r="BM17" s="645"/>
      <c r="BN17" s="646"/>
      <c r="BO17" s="677" t="s">
        <v>126</v>
      </c>
      <c r="BP17" s="677"/>
      <c r="BQ17" s="677"/>
      <c r="BR17" s="677"/>
      <c r="BS17" s="650" t="s">
        <v>179</v>
      </c>
      <c r="BT17" s="645"/>
      <c r="BU17" s="645"/>
      <c r="BV17" s="645"/>
      <c r="BW17" s="645"/>
      <c r="BX17" s="645"/>
      <c r="BY17" s="645"/>
      <c r="BZ17" s="645"/>
      <c r="CA17" s="645"/>
      <c r="CB17" s="691"/>
      <c r="CD17" s="683" t="s">
        <v>268</v>
      </c>
      <c r="CE17" s="684"/>
      <c r="CF17" s="684"/>
      <c r="CG17" s="684"/>
      <c r="CH17" s="684"/>
      <c r="CI17" s="684"/>
      <c r="CJ17" s="684"/>
      <c r="CK17" s="684"/>
      <c r="CL17" s="684"/>
      <c r="CM17" s="684"/>
      <c r="CN17" s="684"/>
      <c r="CO17" s="684"/>
      <c r="CP17" s="684"/>
      <c r="CQ17" s="685"/>
      <c r="CR17" s="644">
        <v>853916</v>
      </c>
      <c r="CS17" s="645"/>
      <c r="CT17" s="645"/>
      <c r="CU17" s="645"/>
      <c r="CV17" s="645"/>
      <c r="CW17" s="645"/>
      <c r="CX17" s="645"/>
      <c r="CY17" s="646"/>
      <c r="CZ17" s="677">
        <v>5.4</v>
      </c>
      <c r="DA17" s="677"/>
      <c r="DB17" s="677"/>
      <c r="DC17" s="677"/>
      <c r="DD17" s="650" t="s">
        <v>126</v>
      </c>
      <c r="DE17" s="645"/>
      <c r="DF17" s="645"/>
      <c r="DG17" s="645"/>
      <c r="DH17" s="645"/>
      <c r="DI17" s="645"/>
      <c r="DJ17" s="645"/>
      <c r="DK17" s="645"/>
      <c r="DL17" s="645"/>
      <c r="DM17" s="645"/>
      <c r="DN17" s="645"/>
      <c r="DO17" s="645"/>
      <c r="DP17" s="646"/>
      <c r="DQ17" s="650">
        <v>851431</v>
      </c>
      <c r="DR17" s="645"/>
      <c r="DS17" s="645"/>
      <c r="DT17" s="645"/>
      <c r="DU17" s="645"/>
      <c r="DV17" s="645"/>
      <c r="DW17" s="645"/>
      <c r="DX17" s="645"/>
      <c r="DY17" s="645"/>
      <c r="DZ17" s="645"/>
      <c r="EA17" s="645"/>
      <c r="EB17" s="645"/>
      <c r="EC17" s="691"/>
    </row>
    <row r="18" spans="2:133" ht="11.25" customHeight="1" x14ac:dyDescent="0.15">
      <c r="B18" s="641" t="s">
        <v>269</v>
      </c>
      <c r="C18" s="642"/>
      <c r="D18" s="642"/>
      <c r="E18" s="642"/>
      <c r="F18" s="642"/>
      <c r="G18" s="642"/>
      <c r="H18" s="642"/>
      <c r="I18" s="642"/>
      <c r="J18" s="642"/>
      <c r="K18" s="642"/>
      <c r="L18" s="642"/>
      <c r="M18" s="642"/>
      <c r="N18" s="642"/>
      <c r="O18" s="642"/>
      <c r="P18" s="642"/>
      <c r="Q18" s="643"/>
      <c r="R18" s="644">
        <v>26964</v>
      </c>
      <c r="S18" s="645"/>
      <c r="T18" s="645"/>
      <c r="U18" s="645"/>
      <c r="V18" s="645"/>
      <c r="W18" s="645"/>
      <c r="X18" s="645"/>
      <c r="Y18" s="646"/>
      <c r="Z18" s="677">
        <v>0.2</v>
      </c>
      <c r="AA18" s="677"/>
      <c r="AB18" s="677"/>
      <c r="AC18" s="677"/>
      <c r="AD18" s="678">
        <v>26964</v>
      </c>
      <c r="AE18" s="678"/>
      <c r="AF18" s="678"/>
      <c r="AG18" s="678"/>
      <c r="AH18" s="678"/>
      <c r="AI18" s="678"/>
      <c r="AJ18" s="678"/>
      <c r="AK18" s="678"/>
      <c r="AL18" s="647">
        <v>0.4</v>
      </c>
      <c r="AM18" s="648"/>
      <c r="AN18" s="648"/>
      <c r="AO18" s="679"/>
      <c r="AP18" s="641" t="s">
        <v>270</v>
      </c>
      <c r="AQ18" s="642"/>
      <c r="AR18" s="642"/>
      <c r="AS18" s="642"/>
      <c r="AT18" s="642"/>
      <c r="AU18" s="642"/>
      <c r="AV18" s="642"/>
      <c r="AW18" s="642"/>
      <c r="AX18" s="642"/>
      <c r="AY18" s="642"/>
      <c r="AZ18" s="642"/>
      <c r="BA18" s="642"/>
      <c r="BB18" s="642"/>
      <c r="BC18" s="642"/>
      <c r="BD18" s="642"/>
      <c r="BE18" s="642"/>
      <c r="BF18" s="643"/>
      <c r="BG18" s="644" t="s">
        <v>179</v>
      </c>
      <c r="BH18" s="645"/>
      <c r="BI18" s="645"/>
      <c r="BJ18" s="645"/>
      <c r="BK18" s="645"/>
      <c r="BL18" s="645"/>
      <c r="BM18" s="645"/>
      <c r="BN18" s="646"/>
      <c r="BO18" s="677" t="s">
        <v>243</v>
      </c>
      <c r="BP18" s="677"/>
      <c r="BQ18" s="677"/>
      <c r="BR18" s="677"/>
      <c r="BS18" s="650" t="s">
        <v>179</v>
      </c>
      <c r="BT18" s="645"/>
      <c r="BU18" s="645"/>
      <c r="BV18" s="645"/>
      <c r="BW18" s="645"/>
      <c r="BX18" s="645"/>
      <c r="BY18" s="645"/>
      <c r="BZ18" s="645"/>
      <c r="CA18" s="645"/>
      <c r="CB18" s="691"/>
      <c r="CD18" s="683" t="s">
        <v>271</v>
      </c>
      <c r="CE18" s="684"/>
      <c r="CF18" s="684"/>
      <c r="CG18" s="684"/>
      <c r="CH18" s="684"/>
      <c r="CI18" s="684"/>
      <c r="CJ18" s="684"/>
      <c r="CK18" s="684"/>
      <c r="CL18" s="684"/>
      <c r="CM18" s="684"/>
      <c r="CN18" s="684"/>
      <c r="CO18" s="684"/>
      <c r="CP18" s="684"/>
      <c r="CQ18" s="685"/>
      <c r="CR18" s="644" t="s">
        <v>243</v>
      </c>
      <c r="CS18" s="645"/>
      <c r="CT18" s="645"/>
      <c r="CU18" s="645"/>
      <c r="CV18" s="645"/>
      <c r="CW18" s="645"/>
      <c r="CX18" s="645"/>
      <c r="CY18" s="646"/>
      <c r="CZ18" s="677" t="s">
        <v>179</v>
      </c>
      <c r="DA18" s="677"/>
      <c r="DB18" s="677"/>
      <c r="DC18" s="677"/>
      <c r="DD18" s="650" t="s">
        <v>126</v>
      </c>
      <c r="DE18" s="645"/>
      <c r="DF18" s="645"/>
      <c r="DG18" s="645"/>
      <c r="DH18" s="645"/>
      <c r="DI18" s="645"/>
      <c r="DJ18" s="645"/>
      <c r="DK18" s="645"/>
      <c r="DL18" s="645"/>
      <c r="DM18" s="645"/>
      <c r="DN18" s="645"/>
      <c r="DO18" s="645"/>
      <c r="DP18" s="646"/>
      <c r="DQ18" s="650" t="s">
        <v>179</v>
      </c>
      <c r="DR18" s="645"/>
      <c r="DS18" s="645"/>
      <c r="DT18" s="645"/>
      <c r="DU18" s="645"/>
      <c r="DV18" s="645"/>
      <c r="DW18" s="645"/>
      <c r="DX18" s="645"/>
      <c r="DY18" s="645"/>
      <c r="DZ18" s="645"/>
      <c r="EA18" s="645"/>
      <c r="EB18" s="645"/>
      <c r="EC18" s="691"/>
    </row>
    <row r="19" spans="2:133" ht="11.25" customHeight="1" x14ac:dyDescent="0.15">
      <c r="B19" s="641" t="s">
        <v>272</v>
      </c>
      <c r="C19" s="642"/>
      <c r="D19" s="642"/>
      <c r="E19" s="642"/>
      <c r="F19" s="642"/>
      <c r="G19" s="642"/>
      <c r="H19" s="642"/>
      <c r="I19" s="642"/>
      <c r="J19" s="642"/>
      <c r="K19" s="642"/>
      <c r="L19" s="642"/>
      <c r="M19" s="642"/>
      <c r="N19" s="642"/>
      <c r="O19" s="642"/>
      <c r="P19" s="642"/>
      <c r="Q19" s="643"/>
      <c r="R19" s="644">
        <v>15344</v>
      </c>
      <c r="S19" s="645"/>
      <c r="T19" s="645"/>
      <c r="U19" s="645"/>
      <c r="V19" s="645"/>
      <c r="W19" s="645"/>
      <c r="X19" s="645"/>
      <c r="Y19" s="646"/>
      <c r="Z19" s="677">
        <v>0.1</v>
      </c>
      <c r="AA19" s="677"/>
      <c r="AB19" s="677"/>
      <c r="AC19" s="677"/>
      <c r="AD19" s="678">
        <v>15344</v>
      </c>
      <c r="AE19" s="678"/>
      <c r="AF19" s="678"/>
      <c r="AG19" s="678"/>
      <c r="AH19" s="678"/>
      <c r="AI19" s="678"/>
      <c r="AJ19" s="678"/>
      <c r="AK19" s="678"/>
      <c r="AL19" s="647">
        <v>0.2</v>
      </c>
      <c r="AM19" s="648"/>
      <c r="AN19" s="648"/>
      <c r="AO19" s="679"/>
      <c r="AP19" s="641" t="s">
        <v>273</v>
      </c>
      <c r="AQ19" s="642"/>
      <c r="AR19" s="642"/>
      <c r="AS19" s="642"/>
      <c r="AT19" s="642"/>
      <c r="AU19" s="642"/>
      <c r="AV19" s="642"/>
      <c r="AW19" s="642"/>
      <c r="AX19" s="642"/>
      <c r="AY19" s="642"/>
      <c r="AZ19" s="642"/>
      <c r="BA19" s="642"/>
      <c r="BB19" s="642"/>
      <c r="BC19" s="642"/>
      <c r="BD19" s="642"/>
      <c r="BE19" s="642"/>
      <c r="BF19" s="643"/>
      <c r="BG19" s="644">
        <v>1770</v>
      </c>
      <c r="BH19" s="645"/>
      <c r="BI19" s="645"/>
      <c r="BJ19" s="645"/>
      <c r="BK19" s="645"/>
      <c r="BL19" s="645"/>
      <c r="BM19" s="645"/>
      <c r="BN19" s="646"/>
      <c r="BO19" s="677">
        <v>0.1</v>
      </c>
      <c r="BP19" s="677"/>
      <c r="BQ19" s="677"/>
      <c r="BR19" s="677"/>
      <c r="BS19" s="650" t="s">
        <v>243</v>
      </c>
      <c r="BT19" s="645"/>
      <c r="BU19" s="645"/>
      <c r="BV19" s="645"/>
      <c r="BW19" s="645"/>
      <c r="BX19" s="645"/>
      <c r="BY19" s="645"/>
      <c r="BZ19" s="645"/>
      <c r="CA19" s="645"/>
      <c r="CB19" s="691"/>
      <c r="CD19" s="683" t="s">
        <v>274</v>
      </c>
      <c r="CE19" s="684"/>
      <c r="CF19" s="684"/>
      <c r="CG19" s="684"/>
      <c r="CH19" s="684"/>
      <c r="CI19" s="684"/>
      <c r="CJ19" s="684"/>
      <c r="CK19" s="684"/>
      <c r="CL19" s="684"/>
      <c r="CM19" s="684"/>
      <c r="CN19" s="684"/>
      <c r="CO19" s="684"/>
      <c r="CP19" s="684"/>
      <c r="CQ19" s="685"/>
      <c r="CR19" s="644" t="s">
        <v>126</v>
      </c>
      <c r="CS19" s="645"/>
      <c r="CT19" s="645"/>
      <c r="CU19" s="645"/>
      <c r="CV19" s="645"/>
      <c r="CW19" s="645"/>
      <c r="CX19" s="645"/>
      <c r="CY19" s="646"/>
      <c r="CZ19" s="677" t="s">
        <v>243</v>
      </c>
      <c r="DA19" s="677"/>
      <c r="DB19" s="677"/>
      <c r="DC19" s="677"/>
      <c r="DD19" s="650" t="s">
        <v>243</v>
      </c>
      <c r="DE19" s="645"/>
      <c r="DF19" s="645"/>
      <c r="DG19" s="645"/>
      <c r="DH19" s="645"/>
      <c r="DI19" s="645"/>
      <c r="DJ19" s="645"/>
      <c r="DK19" s="645"/>
      <c r="DL19" s="645"/>
      <c r="DM19" s="645"/>
      <c r="DN19" s="645"/>
      <c r="DO19" s="645"/>
      <c r="DP19" s="646"/>
      <c r="DQ19" s="650" t="s">
        <v>126</v>
      </c>
      <c r="DR19" s="645"/>
      <c r="DS19" s="645"/>
      <c r="DT19" s="645"/>
      <c r="DU19" s="645"/>
      <c r="DV19" s="645"/>
      <c r="DW19" s="645"/>
      <c r="DX19" s="645"/>
      <c r="DY19" s="645"/>
      <c r="DZ19" s="645"/>
      <c r="EA19" s="645"/>
      <c r="EB19" s="645"/>
      <c r="EC19" s="691"/>
    </row>
    <row r="20" spans="2:133" ht="11.25" customHeight="1" x14ac:dyDescent="0.15">
      <c r="B20" s="641" t="s">
        <v>275</v>
      </c>
      <c r="C20" s="642"/>
      <c r="D20" s="642"/>
      <c r="E20" s="642"/>
      <c r="F20" s="642"/>
      <c r="G20" s="642"/>
      <c r="H20" s="642"/>
      <c r="I20" s="642"/>
      <c r="J20" s="642"/>
      <c r="K20" s="642"/>
      <c r="L20" s="642"/>
      <c r="M20" s="642"/>
      <c r="N20" s="642"/>
      <c r="O20" s="642"/>
      <c r="P20" s="642"/>
      <c r="Q20" s="643"/>
      <c r="R20" s="644">
        <v>8316</v>
      </c>
      <c r="S20" s="645"/>
      <c r="T20" s="645"/>
      <c r="U20" s="645"/>
      <c r="V20" s="645"/>
      <c r="W20" s="645"/>
      <c r="X20" s="645"/>
      <c r="Y20" s="646"/>
      <c r="Z20" s="677">
        <v>0.1</v>
      </c>
      <c r="AA20" s="677"/>
      <c r="AB20" s="677"/>
      <c r="AC20" s="677"/>
      <c r="AD20" s="678">
        <v>8316</v>
      </c>
      <c r="AE20" s="678"/>
      <c r="AF20" s="678"/>
      <c r="AG20" s="678"/>
      <c r="AH20" s="678"/>
      <c r="AI20" s="678"/>
      <c r="AJ20" s="678"/>
      <c r="AK20" s="678"/>
      <c r="AL20" s="647">
        <v>0.1</v>
      </c>
      <c r="AM20" s="648"/>
      <c r="AN20" s="648"/>
      <c r="AO20" s="679"/>
      <c r="AP20" s="641" t="s">
        <v>276</v>
      </c>
      <c r="AQ20" s="642"/>
      <c r="AR20" s="642"/>
      <c r="AS20" s="642"/>
      <c r="AT20" s="642"/>
      <c r="AU20" s="642"/>
      <c r="AV20" s="642"/>
      <c r="AW20" s="642"/>
      <c r="AX20" s="642"/>
      <c r="AY20" s="642"/>
      <c r="AZ20" s="642"/>
      <c r="BA20" s="642"/>
      <c r="BB20" s="642"/>
      <c r="BC20" s="642"/>
      <c r="BD20" s="642"/>
      <c r="BE20" s="642"/>
      <c r="BF20" s="643"/>
      <c r="BG20" s="644">
        <v>1770</v>
      </c>
      <c r="BH20" s="645"/>
      <c r="BI20" s="645"/>
      <c r="BJ20" s="645"/>
      <c r="BK20" s="645"/>
      <c r="BL20" s="645"/>
      <c r="BM20" s="645"/>
      <c r="BN20" s="646"/>
      <c r="BO20" s="677">
        <v>0.1</v>
      </c>
      <c r="BP20" s="677"/>
      <c r="BQ20" s="677"/>
      <c r="BR20" s="677"/>
      <c r="BS20" s="650" t="s">
        <v>126</v>
      </c>
      <c r="BT20" s="645"/>
      <c r="BU20" s="645"/>
      <c r="BV20" s="645"/>
      <c r="BW20" s="645"/>
      <c r="BX20" s="645"/>
      <c r="BY20" s="645"/>
      <c r="BZ20" s="645"/>
      <c r="CA20" s="645"/>
      <c r="CB20" s="691"/>
      <c r="CD20" s="683" t="s">
        <v>277</v>
      </c>
      <c r="CE20" s="684"/>
      <c r="CF20" s="684"/>
      <c r="CG20" s="684"/>
      <c r="CH20" s="684"/>
      <c r="CI20" s="684"/>
      <c r="CJ20" s="684"/>
      <c r="CK20" s="684"/>
      <c r="CL20" s="684"/>
      <c r="CM20" s="684"/>
      <c r="CN20" s="684"/>
      <c r="CO20" s="684"/>
      <c r="CP20" s="684"/>
      <c r="CQ20" s="685"/>
      <c r="CR20" s="644">
        <v>15856786</v>
      </c>
      <c r="CS20" s="645"/>
      <c r="CT20" s="645"/>
      <c r="CU20" s="645"/>
      <c r="CV20" s="645"/>
      <c r="CW20" s="645"/>
      <c r="CX20" s="645"/>
      <c r="CY20" s="646"/>
      <c r="CZ20" s="677">
        <v>100</v>
      </c>
      <c r="DA20" s="677"/>
      <c r="DB20" s="677"/>
      <c r="DC20" s="677"/>
      <c r="DD20" s="650">
        <v>2483748</v>
      </c>
      <c r="DE20" s="645"/>
      <c r="DF20" s="645"/>
      <c r="DG20" s="645"/>
      <c r="DH20" s="645"/>
      <c r="DI20" s="645"/>
      <c r="DJ20" s="645"/>
      <c r="DK20" s="645"/>
      <c r="DL20" s="645"/>
      <c r="DM20" s="645"/>
      <c r="DN20" s="645"/>
      <c r="DO20" s="645"/>
      <c r="DP20" s="646"/>
      <c r="DQ20" s="650">
        <v>7427113</v>
      </c>
      <c r="DR20" s="645"/>
      <c r="DS20" s="645"/>
      <c r="DT20" s="645"/>
      <c r="DU20" s="645"/>
      <c r="DV20" s="645"/>
      <c r="DW20" s="645"/>
      <c r="DX20" s="645"/>
      <c r="DY20" s="645"/>
      <c r="DZ20" s="645"/>
      <c r="EA20" s="645"/>
      <c r="EB20" s="645"/>
      <c r="EC20" s="691"/>
    </row>
    <row r="21" spans="2:133" ht="11.25" customHeight="1" x14ac:dyDescent="0.15">
      <c r="B21" s="641" t="s">
        <v>278</v>
      </c>
      <c r="C21" s="642"/>
      <c r="D21" s="642"/>
      <c r="E21" s="642"/>
      <c r="F21" s="642"/>
      <c r="G21" s="642"/>
      <c r="H21" s="642"/>
      <c r="I21" s="642"/>
      <c r="J21" s="642"/>
      <c r="K21" s="642"/>
      <c r="L21" s="642"/>
      <c r="M21" s="642"/>
      <c r="N21" s="642"/>
      <c r="O21" s="642"/>
      <c r="P21" s="642"/>
      <c r="Q21" s="643"/>
      <c r="R21" s="644">
        <v>3304</v>
      </c>
      <c r="S21" s="645"/>
      <c r="T21" s="645"/>
      <c r="U21" s="645"/>
      <c r="V21" s="645"/>
      <c r="W21" s="645"/>
      <c r="X21" s="645"/>
      <c r="Y21" s="646"/>
      <c r="Z21" s="677">
        <v>0</v>
      </c>
      <c r="AA21" s="677"/>
      <c r="AB21" s="677"/>
      <c r="AC21" s="677"/>
      <c r="AD21" s="678">
        <v>3304</v>
      </c>
      <c r="AE21" s="678"/>
      <c r="AF21" s="678"/>
      <c r="AG21" s="678"/>
      <c r="AH21" s="678"/>
      <c r="AI21" s="678"/>
      <c r="AJ21" s="678"/>
      <c r="AK21" s="678"/>
      <c r="AL21" s="647">
        <v>0.1</v>
      </c>
      <c r="AM21" s="648"/>
      <c r="AN21" s="648"/>
      <c r="AO21" s="679"/>
      <c r="AP21" s="738" t="s">
        <v>279</v>
      </c>
      <c r="AQ21" s="746"/>
      <c r="AR21" s="746"/>
      <c r="AS21" s="746"/>
      <c r="AT21" s="746"/>
      <c r="AU21" s="746"/>
      <c r="AV21" s="746"/>
      <c r="AW21" s="746"/>
      <c r="AX21" s="746"/>
      <c r="AY21" s="746"/>
      <c r="AZ21" s="746"/>
      <c r="BA21" s="746"/>
      <c r="BB21" s="746"/>
      <c r="BC21" s="746"/>
      <c r="BD21" s="746"/>
      <c r="BE21" s="746"/>
      <c r="BF21" s="740"/>
      <c r="BG21" s="644">
        <v>1770</v>
      </c>
      <c r="BH21" s="645"/>
      <c r="BI21" s="645"/>
      <c r="BJ21" s="645"/>
      <c r="BK21" s="645"/>
      <c r="BL21" s="645"/>
      <c r="BM21" s="645"/>
      <c r="BN21" s="646"/>
      <c r="BO21" s="677">
        <v>0.1</v>
      </c>
      <c r="BP21" s="677"/>
      <c r="BQ21" s="677"/>
      <c r="BR21" s="677"/>
      <c r="BS21" s="650" t="s">
        <v>126</v>
      </c>
      <c r="BT21" s="645"/>
      <c r="BU21" s="645"/>
      <c r="BV21" s="645"/>
      <c r="BW21" s="645"/>
      <c r="BX21" s="645"/>
      <c r="BY21" s="645"/>
      <c r="BZ21" s="645"/>
      <c r="CA21" s="645"/>
      <c r="CB21" s="691"/>
      <c r="CD21" s="751"/>
      <c r="CE21" s="674"/>
      <c r="CF21" s="674"/>
      <c r="CG21" s="674"/>
      <c r="CH21" s="674"/>
      <c r="CI21" s="674"/>
      <c r="CJ21" s="674"/>
      <c r="CK21" s="674"/>
      <c r="CL21" s="674"/>
      <c r="CM21" s="674"/>
      <c r="CN21" s="674"/>
      <c r="CO21" s="674"/>
      <c r="CP21" s="674"/>
      <c r="CQ21" s="675"/>
      <c r="CR21" s="752"/>
      <c r="CS21" s="753"/>
      <c r="CT21" s="753"/>
      <c r="CU21" s="753"/>
      <c r="CV21" s="753"/>
      <c r="CW21" s="753"/>
      <c r="CX21" s="753"/>
      <c r="CY21" s="754"/>
      <c r="CZ21" s="755"/>
      <c r="DA21" s="755"/>
      <c r="DB21" s="755"/>
      <c r="DC21" s="755"/>
      <c r="DD21" s="756"/>
      <c r="DE21" s="753"/>
      <c r="DF21" s="753"/>
      <c r="DG21" s="753"/>
      <c r="DH21" s="753"/>
      <c r="DI21" s="753"/>
      <c r="DJ21" s="753"/>
      <c r="DK21" s="753"/>
      <c r="DL21" s="753"/>
      <c r="DM21" s="753"/>
      <c r="DN21" s="753"/>
      <c r="DO21" s="753"/>
      <c r="DP21" s="754"/>
      <c r="DQ21" s="756"/>
      <c r="DR21" s="753"/>
      <c r="DS21" s="753"/>
      <c r="DT21" s="753"/>
      <c r="DU21" s="753"/>
      <c r="DV21" s="753"/>
      <c r="DW21" s="753"/>
      <c r="DX21" s="753"/>
      <c r="DY21" s="753"/>
      <c r="DZ21" s="753"/>
      <c r="EA21" s="753"/>
      <c r="EB21" s="753"/>
      <c r="EC21" s="760"/>
    </row>
    <row r="22" spans="2:133" ht="11.25" customHeight="1" x14ac:dyDescent="0.15">
      <c r="B22" s="641" t="s">
        <v>280</v>
      </c>
      <c r="C22" s="642"/>
      <c r="D22" s="642"/>
      <c r="E22" s="642"/>
      <c r="F22" s="642"/>
      <c r="G22" s="642"/>
      <c r="H22" s="642"/>
      <c r="I22" s="642"/>
      <c r="J22" s="642"/>
      <c r="K22" s="642"/>
      <c r="L22" s="642"/>
      <c r="M22" s="642"/>
      <c r="N22" s="642"/>
      <c r="O22" s="642"/>
      <c r="P22" s="642"/>
      <c r="Q22" s="643"/>
      <c r="R22" s="644">
        <v>2342623</v>
      </c>
      <c r="S22" s="645"/>
      <c r="T22" s="645"/>
      <c r="U22" s="645"/>
      <c r="V22" s="645"/>
      <c r="W22" s="645"/>
      <c r="X22" s="645"/>
      <c r="Y22" s="646"/>
      <c r="Z22" s="677">
        <v>14.1</v>
      </c>
      <c r="AA22" s="677"/>
      <c r="AB22" s="677"/>
      <c r="AC22" s="677"/>
      <c r="AD22" s="678">
        <v>2165395</v>
      </c>
      <c r="AE22" s="678"/>
      <c r="AF22" s="678"/>
      <c r="AG22" s="678"/>
      <c r="AH22" s="678"/>
      <c r="AI22" s="678"/>
      <c r="AJ22" s="678"/>
      <c r="AK22" s="678"/>
      <c r="AL22" s="647">
        <v>33</v>
      </c>
      <c r="AM22" s="648"/>
      <c r="AN22" s="648"/>
      <c r="AO22" s="679"/>
      <c r="AP22" s="738" t="s">
        <v>281</v>
      </c>
      <c r="AQ22" s="746"/>
      <c r="AR22" s="746"/>
      <c r="AS22" s="746"/>
      <c r="AT22" s="746"/>
      <c r="AU22" s="746"/>
      <c r="AV22" s="746"/>
      <c r="AW22" s="746"/>
      <c r="AX22" s="746"/>
      <c r="AY22" s="746"/>
      <c r="AZ22" s="746"/>
      <c r="BA22" s="746"/>
      <c r="BB22" s="746"/>
      <c r="BC22" s="746"/>
      <c r="BD22" s="746"/>
      <c r="BE22" s="746"/>
      <c r="BF22" s="740"/>
      <c r="BG22" s="644" t="s">
        <v>126</v>
      </c>
      <c r="BH22" s="645"/>
      <c r="BI22" s="645"/>
      <c r="BJ22" s="645"/>
      <c r="BK22" s="645"/>
      <c r="BL22" s="645"/>
      <c r="BM22" s="645"/>
      <c r="BN22" s="646"/>
      <c r="BO22" s="677" t="s">
        <v>179</v>
      </c>
      <c r="BP22" s="677"/>
      <c r="BQ22" s="677"/>
      <c r="BR22" s="677"/>
      <c r="BS22" s="650" t="s">
        <v>126</v>
      </c>
      <c r="BT22" s="645"/>
      <c r="BU22" s="645"/>
      <c r="BV22" s="645"/>
      <c r="BW22" s="645"/>
      <c r="BX22" s="645"/>
      <c r="BY22" s="645"/>
      <c r="BZ22" s="645"/>
      <c r="CA22" s="645"/>
      <c r="CB22" s="691"/>
      <c r="CD22" s="748" t="s">
        <v>282</v>
      </c>
      <c r="CE22" s="749"/>
      <c r="CF22" s="749"/>
      <c r="CG22" s="749"/>
      <c r="CH22" s="749"/>
      <c r="CI22" s="749"/>
      <c r="CJ22" s="749"/>
      <c r="CK22" s="749"/>
      <c r="CL22" s="749"/>
      <c r="CM22" s="749"/>
      <c r="CN22" s="749"/>
      <c r="CO22" s="749"/>
      <c r="CP22" s="749"/>
      <c r="CQ22" s="749"/>
      <c r="CR22" s="749"/>
      <c r="CS22" s="749"/>
      <c r="CT22" s="749"/>
      <c r="CU22" s="749"/>
      <c r="CV22" s="749"/>
      <c r="CW22" s="749"/>
      <c r="CX22" s="749"/>
      <c r="CY22" s="749"/>
      <c r="CZ22" s="749"/>
      <c r="DA22" s="749"/>
      <c r="DB22" s="749"/>
      <c r="DC22" s="749"/>
      <c r="DD22" s="749"/>
      <c r="DE22" s="749"/>
      <c r="DF22" s="749"/>
      <c r="DG22" s="749"/>
      <c r="DH22" s="749"/>
      <c r="DI22" s="749"/>
      <c r="DJ22" s="749"/>
      <c r="DK22" s="749"/>
      <c r="DL22" s="749"/>
      <c r="DM22" s="749"/>
      <c r="DN22" s="749"/>
      <c r="DO22" s="749"/>
      <c r="DP22" s="749"/>
      <c r="DQ22" s="749"/>
      <c r="DR22" s="749"/>
      <c r="DS22" s="749"/>
      <c r="DT22" s="749"/>
      <c r="DU22" s="749"/>
      <c r="DV22" s="749"/>
      <c r="DW22" s="749"/>
      <c r="DX22" s="749"/>
      <c r="DY22" s="749"/>
      <c r="DZ22" s="749"/>
      <c r="EA22" s="749"/>
      <c r="EB22" s="749"/>
      <c r="EC22" s="750"/>
    </row>
    <row r="23" spans="2:133" ht="11.25" customHeight="1" x14ac:dyDescent="0.15">
      <c r="B23" s="641" t="s">
        <v>283</v>
      </c>
      <c r="C23" s="642"/>
      <c r="D23" s="642"/>
      <c r="E23" s="642"/>
      <c r="F23" s="642"/>
      <c r="G23" s="642"/>
      <c r="H23" s="642"/>
      <c r="I23" s="642"/>
      <c r="J23" s="642"/>
      <c r="K23" s="642"/>
      <c r="L23" s="642"/>
      <c r="M23" s="642"/>
      <c r="N23" s="642"/>
      <c r="O23" s="642"/>
      <c r="P23" s="642"/>
      <c r="Q23" s="643"/>
      <c r="R23" s="644">
        <v>2165395</v>
      </c>
      <c r="S23" s="645"/>
      <c r="T23" s="645"/>
      <c r="U23" s="645"/>
      <c r="V23" s="645"/>
      <c r="W23" s="645"/>
      <c r="X23" s="645"/>
      <c r="Y23" s="646"/>
      <c r="Z23" s="677">
        <v>13</v>
      </c>
      <c r="AA23" s="677"/>
      <c r="AB23" s="677"/>
      <c r="AC23" s="677"/>
      <c r="AD23" s="678">
        <v>2165395</v>
      </c>
      <c r="AE23" s="678"/>
      <c r="AF23" s="678"/>
      <c r="AG23" s="678"/>
      <c r="AH23" s="678"/>
      <c r="AI23" s="678"/>
      <c r="AJ23" s="678"/>
      <c r="AK23" s="678"/>
      <c r="AL23" s="647">
        <v>33</v>
      </c>
      <c r="AM23" s="648"/>
      <c r="AN23" s="648"/>
      <c r="AO23" s="679"/>
      <c r="AP23" s="738" t="s">
        <v>284</v>
      </c>
      <c r="AQ23" s="746"/>
      <c r="AR23" s="746"/>
      <c r="AS23" s="746"/>
      <c r="AT23" s="746"/>
      <c r="AU23" s="746"/>
      <c r="AV23" s="746"/>
      <c r="AW23" s="746"/>
      <c r="AX23" s="746"/>
      <c r="AY23" s="746"/>
      <c r="AZ23" s="746"/>
      <c r="BA23" s="746"/>
      <c r="BB23" s="746"/>
      <c r="BC23" s="746"/>
      <c r="BD23" s="746"/>
      <c r="BE23" s="746"/>
      <c r="BF23" s="740"/>
      <c r="BG23" s="644" t="s">
        <v>126</v>
      </c>
      <c r="BH23" s="645"/>
      <c r="BI23" s="645"/>
      <c r="BJ23" s="645"/>
      <c r="BK23" s="645"/>
      <c r="BL23" s="645"/>
      <c r="BM23" s="645"/>
      <c r="BN23" s="646"/>
      <c r="BO23" s="677" t="s">
        <v>179</v>
      </c>
      <c r="BP23" s="677"/>
      <c r="BQ23" s="677"/>
      <c r="BR23" s="677"/>
      <c r="BS23" s="650" t="s">
        <v>126</v>
      </c>
      <c r="BT23" s="645"/>
      <c r="BU23" s="645"/>
      <c r="BV23" s="645"/>
      <c r="BW23" s="645"/>
      <c r="BX23" s="645"/>
      <c r="BY23" s="645"/>
      <c r="BZ23" s="645"/>
      <c r="CA23" s="645"/>
      <c r="CB23" s="691"/>
      <c r="CD23" s="748" t="s">
        <v>223</v>
      </c>
      <c r="CE23" s="749"/>
      <c r="CF23" s="749"/>
      <c r="CG23" s="749"/>
      <c r="CH23" s="749"/>
      <c r="CI23" s="749"/>
      <c r="CJ23" s="749"/>
      <c r="CK23" s="749"/>
      <c r="CL23" s="749"/>
      <c r="CM23" s="749"/>
      <c r="CN23" s="749"/>
      <c r="CO23" s="749"/>
      <c r="CP23" s="749"/>
      <c r="CQ23" s="750"/>
      <c r="CR23" s="748" t="s">
        <v>285</v>
      </c>
      <c r="CS23" s="749"/>
      <c r="CT23" s="749"/>
      <c r="CU23" s="749"/>
      <c r="CV23" s="749"/>
      <c r="CW23" s="749"/>
      <c r="CX23" s="749"/>
      <c r="CY23" s="750"/>
      <c r="CZ23" s="748" t="s">
        <v>286</v>
      </c>
      <c r="DA23" s="749"/>
      <c r="DB23" s="749"/>
      <c r="DC23" s="750"/>
      <c r="DD23" s="748" t="s">
        <v>287</v>
      </c>
      <c r="DE23" s="749"/>
      <c r="DF23" s="749"/>
      <c r="DG23" s="749"/>
      <c r="DH23" s="749"/>
      <c r="DI23" s="749"/>
      <c r="DJ23" s="749"/>
      <c r="DK23" s="750"/>
      <c r="DL23" s="757" t="s">
        <v>288</v>
      </c>
      <c r="DM23" s="758"/>
      <c r="DN23" s="758"/>
      <c r="DO23" s="758"/>
      <c r="DP23" s="758"/>
      <c r="DQ23" s="758"/>
      <c r="DR23" s="758"/>
      <c r="DS23" s="758"/>
      <c r="DT23" s="758"/>
      <c r="DU23" s="758"/>
      <c r="DV23" s="759"/>
      <c r="DW23" s="748" t="s">
        <v>289</v>
      </c>
      <c r="DX23" s="749"/>
      <c r="DY23" s="749"/>
      <c r="DZ23" s="749"/>
      <c r="EA23" s="749"/>
      <c r="EB23" s="749"/>
      <c r="EC23" s="750"/>
    </row>
    <row r="24" spans="2:133" ht="11.25" customHeight="1" x14ac:dyDescent="0.15">
      <c r="B24" s="641" t="s">
        <v>290</v>
      </c>
      <c r="C24" s="642"/>
      <c r="D24" s="642"/>
      <c r="E24" s="642"/>
      <c r="F24" s="642"/>
      <c r="G24" s="642"/>
      <c r="H24" s="642"/>
      <c r="I24" s="642"/>
      <c r="J24" s="642"/>
      <c r="K24" s="642"/>
      <c r="L24" s="642"/>
      <c r="M24" s="642"/>
      <c r="N24" s="642"/>
      <c r="O24" s="642"/>
      <c r="P24" s="642"/>
      <c r="Q24" s="643"/>
      <c r="R24" s="644">
        <v>177228</v>
      </c>
      <c r="S24" s="645"/>
      <c r="T24" s="645"/>
      <c r="U24" s="645"/>
      <c r="V24" s="645"/>
      <c r="W24" s="645"/>
      <c r="X24" s="645"/>
      <c r="Y24" s="646"/>
      <c r="Z24" s="677">
        <v>1.1000000000000001</v>
      </c>
      <c r="AA24" s="677"/>
      <c r="AB24" s="677"/>
      <c r="AC24" s="677"/>
      <c r="AD24" s="678" t="s">
        <v>126</v>
      </c>
      <c r="AE24" s="678"/>
      <c r="AF24" s="678"/>
      <c r="AG24" s="678"/>
      <c r="AH24" s="678"/>
      <c r="AI24" s="678"/>
      <c r="AJ24" s="678"/>
      <c r="AK24" s="678"/>
      <c r="AL24" s="647" t="s">
        <v>179</v>
      </c>
      <c r="AM24" s="648"/>
      <c r="AN24" s="648"/>
      <c r="AO24" s="679"/>
      <c r="AP24" s="738" t="s">
        <v>291</v>
      </c>
      <c r="AQ24" s="746"/>
      <c r="AR24" s="746"/>
      <c r="AS24" s="746"/>
      <c r="AT24" s="746"/>
      <c r="AU24" s="746"/>
      <c r="AV24" s="746"/>
      <c r="AW24" s="746"/>
      <c r="AX24" s="746"/>
      <c r="AY24" s="746"/>
      <c r="AZ24" s="746"/>
      <c r="BA24" s="746"/>
      <c r="BB24" s="746"/>
      <c r="BC24" s="746"/>
      <c r="BD24" s="746"/>
      <c r="BE24" s="746"/>
      <c r="BF24" s="740"/>
      <c r="BG24" s="644" t="s">
        <v>126</v>
      </c>
      <c r="BH24" s="645"/>
      <c r="BI24" s="645"/>
      <c r="BJ24" s="645"/>
      <c r="BK24" s="645"/>
      <c r="BL24" s="645"/>
      <c r="BM24" s="645"/>
      <c r="BN24" s="646"/>
      <c r="BO24" s="677" t="s">
        <v>243</v>
      </c>
      <c r="BP24" s="677"/>
      <c r="BQ24" s="677"/>
      <c r="BR24" s="677"/>
      <c r="BS24" s="650" t="s">
        <v>126</v>
      </c>
      <c r="BT24" s="645"/>
      <c r="BU24" s="645"/>
      <c r="BV24" s="645"/>
      <c r="BW24" s="645"/>
      <c r="BX24" s="645"/>
      <c r="BY24" s="645"/>
      <c r="BZ24" s="645"/>
      <c r="CA24" s="645"/>
      <c r="CB24" s="691"/>
      <c r="CD24" s="702" t="s">
        <v>292</v>
      </c>
      <c r="CE24" s="703"/>
      <c r="CF24" s="703"/>
      <c r="CG24" s="703"/>
      <c r="CH24" s="703"/>
      <c r="CI24" s="703"/>
      <c r="CJ24" s="703"/>
      <c r="CK24" s="703"/>
      <c r="CL24" s="703"/>
      <c r="CM24" s="703"/>
      <c r="CN24" s="703"/>
      <c r="CO24" s="703"/>
      <c r="CP24" s="703"/>
      <c r="CQ24" s="704"/>
      <c r="CR24" s="699">
        <v>4719117</v>
      </c>
      <c r="CS24" s="700"/>
      <c r="CT24" s="700"/>
      <c r="CU24" s="700"/>
      <c r="CV24" s="700"/>
      <c r="CW24" s="700"/>
      <c r="CX24" s="700"/>
      <c r="CY24" s="743"/>
      <c r="CZ24" s="744">
        <v>29.8</v>
      </c>
      <c r="DA24" s="715"/>
      <c r="DB24" s="715"/>
      <c r="DC24" s="747"/>
      <c r="DD24" s="742">
        <v>3218992</v>
      </c>
      <c r="DE24" s="700"/>
      <c r="DF24" s="700"/>
      <c r="DG24" s="700"/>
      <c r="DH24" s="700"/>
      <c r="DI24" s="700"/>
      <c r="DJ24" s="700"/>
      <c r="DK24" s="743"/>
      <c r="DL24" s="742">
        <v>3205197</v>
      </c>
      <c r="DM24" s="700"/>
      <c r="DN24" s="700"/>
      <c r="DO24" s="700"/>
      <c r="DP24" s="700"/>
      <c r="DQ24" s="700"/>
      <c r="DR24" s="700"/>
      <c r="DS24" s="700"/>
      <c r="DT24" s="700"/>
      <c r="DU24" s="700"/>
      <c r="DV24" s="743"/>
      <c r="DW24" s="744">
        <v>46.2</v>
      </c>
      <c r="DX24" s="715"/>
      <c r="DY24" s="715"/>
      <c r="DZ24" s="715"/>
      <c r="EA24" s="715"/>
      <c r="EB24" s="715"/>
      <c r="EC24" s="745"/>
    </row>
    <row r="25" spans="2:133" ht="11.25" customHeight="1" x14ac:dyDescent="0.15">
      <c r="B25" s="641" t="s">
        <v>293</v>
      </c>
      <c r="C25" s="642"/>
      <c r="D25" s="642"/>
      <c r="E25" s="642"/>
      <c r="F25" s="642"/>
      <c r="G25" s="642"/>
      <c r="H25" s="642"/>
      <c r="I25" s="642"/>
      <c r="J25" s="642"/>
      <c r="K25" s="642"/>
      <c r="L25" s="642"/>
      <c r="M25" s="642"/>
      <c r="N25" s="642"/>
      <c r="O25" s="642"/>
      <c r="P25" s="642"/>
      <c r="Q25" s="643"/>
      <c r="R25" s="644" t="s">
        <v>243</v>
      </c>
      <c r="S25" s="645"/>
      <c r="T25" s="645"/>
      <c r="U25" s="645"/>
      <c r="V25" s="645"/>
      <c r="W25" s="645"/>
      <c r="X25" s="645"/>
      <c r="Y25" s="646"/>
      <c r="Z25" s="677" t="s">
        <v>179</v>
      </c>
      <c r="AA25" s="677"/>
      <c r="AB25" s="677"/>
      <c r="AC25" s="677"/>
      <c r="AD25" s="678" t="s">
        <v>179</v>
      </c>
      <c r="AE25" s="678"/>
      <c r="AF25" s="678"/>
      <c r="AG25" s="678"/>
      <c r="AH25" s="678"/>
      <c r="AI25" s="678"/>
      <c r="AJ25" s="678"/>
      <c r="AK25" s="678"/>
      <c r="AL25" s="647" t="s">
        <v>179</v>
      </c>
      <c r="AM25" s="648"/>
      <c r="AN25" s="648"/>
      <c r="AO25" s="679"/>
      <c r="AP25" s="738" t="s">
        <v>294</v>
      </c>
      <c r="AQ25" s="746"/>
      <c r="AR25" s="746"/>
      <c r="AS25" s="746"/>
      <c r="AT25" s="746"/>
      <c r="AU25" s="746"/>
      <c r="AV25" s="746"/>
      <c r="AW25" s="746"/>
      <c r="AX25" s="746"/>
      <c r="AY25" s="746"/>
      <c r="AZ25" s="746"/>
      <c r="BA25" s="746"/>
      <c r="BB25" s="746"/>
      <c r="BC25" s="746"/>
      <c r="BD25" s="746"/>
      <c r="BE25" s="746"/>
      <c r="BF25" s="740"/>
      <c r="BG25" s="644" t="s">
        <v>126</v>
      </c>
      <c r="BH25" s="645"/>
      <c r="BI25" s="645"/>
      <c r="BJ25" s="645"/>
      <c r="BK25" s="645"/>
      <c r="BL25" s="645"/>
      <c r="BM25" s="645"/>
      <c r="BN25" s="646"/>
      <c r="BO25" s="677" t="s">
        <v>126</v>
      </c>
      <c r="BP25" s="677"/>
      <c r="BQ25" s="677"/>
      <c r="BR25" s="677"/>
      <c r="BS25" s="650" t="s">
        <v>126</v>
      </c>
      <c r="BT25" s="645"/>
      <c r="BU25" s="645"/>
      <c r="BV25" s="645"/>
      <c r="BW25" s="645"/>
      <c r="BX25" s="645"/>
      <c r="BY25" s="645"/>
      <c r="BZ25" s="645"/>
      <c r="CA25" s="645"/>
      <c r="CB25" s="691"/>
      <c r="CD25" s="683" t="s">
        <v>295</v>
      </c>
      <c r="CE25" s="684"/>
      <c r="CF25" s="684"/>
      <c r="CG25" s="684"/>
      <c r="CH25" s="684"/>
      <c r="CI25" s="684"/>
      <c r="CJ25" s="684"/>
      <c r="CK25" s="684"/>
      <c r="CL25" s="684"/>
      <c r="CM25" s="684"/>
      <c r="CN25" s="684"/>
      <c r="CO25" s="684"/>
      <c r="CP25" s="684"/>
      <c r="CQ25" s="685"/>
      <c r="CR25" s="644">
        <v>2195866</v>
      </c>
      <c r="CS25" s="663"/>
      <c r="CT25" s="663"/>
      <c r="CU25" s="663"/>
      <c r="CV25" s="663"/>
      <c r="CW25" s="663"/>
      <c r="CX25" s="663"/>
      <c r="CY25" s="664"/>
      <c r="CZ25" s="647">
        <v>13.8</v>
      </c>
      <c r="DA25" s="665"/>
      <c r="DB25" s="665"/>
      <c r="DC25" s="666"/>
      <c r="DD25" s="650">
        <v>1906199</v>
      </c>
      <c r="DE25" s="663"/>
      <c r="DF25" s="663"/>
      <c r="DG25" s="663"/>
      <c r="DH25" s="663"/>
      <c r="DI25" s="663"/>
      <c r="DJ25" s="663"/>
      <c r="DK25" s="664"/>
      <c r="DL25" s="650">
        <v>1892654</v>
      </c>
      <c r="DM25" s="663"/>
      <c r="DN25" s="663"/>
      <c r="DO25" s="663"/>
      <c r="DP25" s="663"/>
      <c r="DQ25" s="663"/>
      <c r="DR25" s="663"/>
      <c r="DS25" s="663"/>
      <c r="DT25" s="663"/>
      <c r="DU25" s="663"/>
      <c r="DV25" s="664"/>
      <c r="DW25" s="647">
        <v>27.3</v>
      </c>
      <c r="DX25" s="665"/>
      <c r="DY25" s="665"/>
      <c r="DZ25" s="665"/>
      <c r="EA25" s="665"/>
      <c r="EB25" s="665"/>
      <c r="EC25" s="686"/>
    </row>
    <row r="26" spans="2:133" ht="11.25" customHeight="1" x14ac:dyDescent="0.15">
      <c r="B26" s="641" t="s">
        <v>296</v>
      </c>
      <c r="C26" s="642"/>
      <c r="D26" s="642"/>
      <c r="E26" s="642"/>
      <c r="F26" s="642"/>
      <c r="G26" s="642"/>
      <c r="H26" s="642"/>
      <c r="I26" s="642"/>
      <c r="J26" s="642"/>
      <c r="K26" s="642"/>
      <c r="L26" s="642"/>
      <c r="M26" s="642"/>
      <c r="N26" s="642"/>
      <c r="O26" s="642"/>
      <c r="P26" s="642"/>
      <c r="Q26" s="643"/>
      <c r="R26" s="644">
        <v>6714888</v>
      </c>
      <c r="S26" s="645"/>
      <c r="T26" s="645"/>
      <c r="U26" s="645"/>
      <c r="V26" s="645"/>
      <c r="W26" s="645"/>
      <c r="X26" s="645"/>
      <c r="Y26" s="646"/>
      <c r="Z26" s="677">
        <v>40.5</v>
      </c>
      <c r="AA26" s="677"/>
      <c r="AB26" s="677"/>
      <c r="AC26" s="677"/>
      <c r="AD26" s="678">
        <v>6537660</v>
      </c>
      <c r="AE26" s="678"/>
      <c r="AF26" s="678"/>
      <c r="AG26" s="678"/>
      <c r="AH26" s="678"/>
      <c r="AI26" s="678"/>
      <c r="AJ26" s="678"/>
      <c r="AK26" s="678"/>
      <c r="AL26" s="647">
        <v>99.6</v>
      </c>
      <c r="AM26" s="648"/>
      <c r="AN26" s="648"/>
      <c r="AO26" s="679"/>
      <c r="AP26" s="738" t="s">
        <v>297</v>
      </c>
      <c r="AQ26" s="739"/>
      <c r="AR26" s="739"/>
      <c r="AS26" s="739"/>
      <c r="AT26" s="739"/>
      <c r="AU26" s="739"/>
      <c r="AV26" s="739"/>
      <c r="AW26" s="739"/>
      <c r="AX26" s="739"/>
      <c r="AY26" s="739"/>
      <c r="AZ26" s="739"/>
      <c r="BA26" s="739"/>
      <c r="BB26" s="739"/>
      <c r="BC26" s="739"/>
      <c r="BD26" s="739"/>
      <c r="BE26" s="739"/>
      <c r="BF26" s="740"/>
      <c r="BG26" s="644" t="s">
        <v>126</v>
      </c>
      <c r="BH26" s="645"/>
      <c r="BI26" s="645"/>
      <c r="BJ26" s="645"/>
      <c r="BK26" s="645"/>
      <c r="BL26" s="645"/>
      <c r="BM26" s="645"/>
      <c r="BN26" s="646"/>
      <c r="BO26" s="677" t="s">
        <v>126</v>
      </c>
      <c r="BP26" s="677"/>
      <c r="BQ26" s="677"/>
      <c r="BR26" s="677"/>
      <c r="BS26" s="650" t="s">
        <v>126</v>
      </c>
      <c r="BT26" s="645"/>
      <c r="BU26" s="645"/>
      <c r="BV26" s="645"/>
      <c r="BW26" s="645"/>
      <c r="BX26" s="645"/>
      <c r="BY26" s="645"/>
      <c r="BZ26" s="645"/>
      <c r="CA26" s="645"/>
      <c r="CB26" s="691"/>
      <c r="CD26" s="683" t="s">
        <v>298</v>
      </c>
      <c r="CE26" s="684"/>
      <c r="CF26" s="684"/>
      <c r="CG26" s="684"/>
      <c r="CH26" s="684"/>
      <c r="CI26" s="684"/>
      <c r="CJ26" s="684"/>
      <c r="CK26" s="684"/>
      <c r="CL26" s="684"/>
      <c r="CM26" s="684"/>
      <c r="CN26" s="684"/>
      <c r="CO26" s="684"/>
      <c r="CP26" s="684"/>
      <c r="CQ26" s="685"/>
      <c r="CR26" s="644">
        <v>1273567</v>
      </c>
      <c r="CS26" s="645"/>
      <c r="CT26" s="645"/>
      <c r="CU26" s="645"/>
      <c r="CV26" s="645"/>
      <c r="CW26" s="645"/>
      <c r="CX26" s="645"/>
      <c r="CY26" s="646"/>
      <c r="CZ26" s="647">
        <v>8</v>
      </c>
      <c r="DA26" s="665"/>
      <c r="DB26" s="665"/>
      <c r="DC26" s="666"/>
      <c r="DD26" s="650">
        <v>983900</v>
      </c>
      <c r="DE26" s="645"/>
      <c r="DF26" s="645"/>
      <c r="DG26" s="645"/>
      <c r="DH26" s="645"/>
      <c r="DI26" s="645"/>
      <c r="DJ26" s="645"/>
      <c r="DK26" s="646"/>
      <c r="DL26" s="650" t="s">
        <v>179</v>
      </c>
      <c r="DM26" s="645"/>
      <c r="DN26" s="645"/>
      <c r="DO26" s="645"/>
      <c r="DP26" s="645"/>
      <c r="DQ26" s="645"/>
      <c r="DR26" s="645"/>
      <c r="DS26" s="645"/>
      <c r="DT26" s="645"/>
      <c r="DU26" s="645"/>
      <c r="DV26" s="646"/>
      <c r="DW26" s="647" t="s">
        <v>179</v>
      </c>
      <c r="DX26" s="665"/>
      <c r="DY26" s="665"/>
      <c r="DZ26" s="665"/>
      <c r="EA26" s="665"/>
      <c r="EB26" s="665"/>
      <c r="EC26" s="686"/>
    </row>
    <row r="27" spans="2:133" ht="11.25" customHeight="1" x14ac:dyDescent="0.15">
      <c r="B27" s="641" t="s">
        <v>299</v>
      </c>
      <c r="C27" s="642"/>
      <c r="D27" s="642"/>
      <c r="E27" s="642"/>
      <c r="F27" s="642"/>
      <c r="G27" s="642"/>
      <c r="H27" s="642"/>
      <c r="I27" s="642"/>
      <c r="J27" s="642"/>
      <c r="K27" s="642"/>
      <c r="L27" s="642"/>
      <c r="M27" s="642"/>
      <c r="N27" s="642"/>
      <c r="O27" s="642"/>
      <c r="P27" s="642"/>
      <c r="Q27" s="643"/>
      <c r="R27" s="644">
        <v>2291</v>
      </c>
      <c r="S27" s="645"/>
      <c r="T27" s="645"/>
      <c r="U27" s="645"/>
      <c r="V27" s="645"/>
      <c r="W27" s="645"/>
      <c r="X27" s="645"/>
      <c r="Y27" s="646"/>
      <c r="Z27" s="677">
        <v>0</v>
      </c>
      <c r="AA27" s="677"/>
      <c r="AB27" s="677"/>
      <c r="AC27" s="677"/>
      <c r="AD27" s="678">
        <v>2291</v>
      </c>
      <c r="AE27" s="678"/>
      <c r="AF27" s="678"/>
      <c r="AG27" s="678"/>
      <c r="AH27" s="678"/>
      <c r="AI27" s="678"/>
      <c r="AJ27" s="678"/>
      <c r="AK27" s="678"/>
      <c r="AL27" s="647">
        <v>0</v>
      </c>
      <c r="AM27" s="648"/>
      <c r="AN27" s="648"/>
      <c r="AO27" s="679"/>
      <c r="AP27" s="641" t="s">
        <v>300</v>
      </c>
      <c r="AQ27" s="642"/>
      <c r="AR27" s="642"/>
      <c r="AS27" s="642"/>
      <c r="AT27" s="642"/>
      <c r="AU27" s="642"/>
      <c r="AV27" s="642"/>
      <c r="AW27" s="642"/>
      <c r="AX27" s="642"/>
      <c r="AY27" s="642"/>
      <c r="AZ27" s="642"/>
      <c r="BA27" s="642"/>
      <c r="BB27" s="642"/>
      <c r="BC27" s="642"/>
      <c r="BD27" s="642"/>
      <c r="BE27" s="642"/>
      <c r="BF27" s="643"/>
      <c r="BG27" s="644">
        <v>3481396</v>
      </c>
      <c r="BH27" s="645"/>
      <c r="BI27" s="645"/>
      <c r="BJ27" s="645"/>
      <c r="BK27" s="645"/>
      <c r="BL27" s="645"/>
      <c r="BM27" s="645"/>
      <c r="BN27" s="646"/>
      <c r="BO27" s="677">
        <v>100</v>
      </c>
      <c r="BP27" s="677"/>
      <c r="BQ27" s="677"/>
      <c r="BR27" s="677"/>
      <c r="BS27" s="650" t="s">
        <v>126</v>
      </c>
      <c r="BT27" s="645"/>
      <c r="BU27" s="645"/>
      <c r="BV27" s="645"/>
      <c r="BW27" s="645"/>
      <c r="BX27" s="645"/>
      <c r="BY27" s="645"/>
      <c r="BZ27" s="645"/>
      <c r="CA27" s="645"/>
      <c r="CB27" s="691"/>
      <c r="CD27" s="683" t="s">
        <v>301</v>
      </c>
      <c r="CE27" s="684"/>
      <c r="CF27" s="684"/>
      <c r="CG27" s="684"/>
      <c r="CH27" s="684"/>
      <c r="CI27" s="684"/>
      <c r="CJ27" s="684"/>
      <c r="CK27" s="684"/>
      <c r="CL27" s="684"/>
      <c r="CM27" s="684"/>
      <c r="CN27" s="684"/>
      <c r="CO27" s="684"/>
      <c r="CP27" s="684"/>
      <c r="CQ27" s="685"/>
      <c r="CR27" s="644">
        <v>1669335</v>
      </c>
      <c r="CS27" s="663"/>
      <c r="CT27" s="663"/>
      <c r="CU27" s="663"/>
      <c r="CV27" s="663"/>
      <c r="CW27" s="663"/>
      <c r="CX27" s="663"/>
      <c r="CY27" s="664"/>
      <c r="CZ27" s="647">
        <v>10.5</v>
      </c>
      <c r="DA27" s="665"/>
      <c r="DB27" s="665"/>
      <c r="DC27" s="666"/>
      <c r="DD27" s="650">
        <v>461362</v>
      </c>
      <c r="DE27" s="663"/>
      <c r="DF27" s="663"/>
      <c r="DG27" s="663"/>
      <c r="DH27" s="663"/>
      <c r="DI27" s="663"/>
      <c r="DJ27" s="663"/>
      <c r="DK27" s="664"/>
      <c r="DL27" s="650">
        <v>461112</v>
      </c>
      <c r="DM27" s="663"/>
      <c r="DN27" s="663"/>
      <c r="DO27" s="663"/>
      <c r="DP27" s="663"/>
      <c r="DQ27" s="663"/>
      <c r="DR27" s="663"/>
      <c r="DS27" s="663"/>
      <c r="DT27" s="663"/>
      <c r="DU27" s="663"/>
      <c r="DV27" s="664"/>
      <c r="DW27" s="647">
        <v>6.6</v>
      </c>
      <c r="DX27" s="665"/>
      <c r="DY27" s="665"/>
      <c r="DZ27" s="665"/>
      <c r="EA27" s="665"/>
      <c r="EB27" s="665"/>
      <c r="EC27" s="686"/>
    </row>
    <row r="28" spans="2:133" ht="11.25" customHeight="1" x14ac:dyDescent="0.15">
      <c r="B28" s="641" t="s">
        <v>302</v>
      </c>
      <c r="C28" s="642"/>
      <c r="D28" s="642"/>
      <c r="E28" s="642"/>
      <c r="F28" s="642"/>
      <c r="G28" s="642"/>
      <c r="H28" s="642"/>
      <c r="I28" s="642"/>
      <c r="J28" s="642"/>
      <c r="K28" s="642"/>
      <c r="L28" s="642"/>
      <c r="M28" s="642"/>
      <c r="N28" s="642"/>
      <c r="O28" s="642"/>
      <c r="P28" s="642"/>
      <c r="Q28" s="643"/>
      <c r="R28" s="644">
        <v>200823</v>
      </c>
      <c r="S28" s="645"/>
      <c r="T28" s="645"/>
      <c r="U28" s="645"/>
      <c r="V28" s="645"/>
      <c r="W28" s="645"/>
      <c r="X28" s="645"/>
      <c r="Y28" s="646"/>
      <c r="Z28" s="677">
        <v>1.2</v>
      </c>
      <c r="AA28" s="677"/>
      <c r="AB28" s="677"/>
      <c r="AC28" s="677"/>
      <c r="AD28" s="678" t="s">
        <v>126</v>
      </c>
      <c r="AE28" s="678"/>
      <c r="AF28" s="678"/>
      <c r="AG28" s="678"/>
      <c r="AH28" s="678"/>
      <c r="AI28" s="678"/>
      <c r="AJ28" s="678"/>
      <c r="AK28" s="678"/>
      <c r="AL28" s="647" t="s">
        <v>126</v>
      </c>
      <c r="AM28" s="648"/>
      <c r="AN28" s="648"/>
      <c r="AO28" s="679"/>
      <c r="AP28" s="641"/>
      <c r="AQ28" s="642"/>
      <c r="AR28" s="642"/>
      <c r="AS28" s="642"/>
      <c r="AT28" s="642"/>
      <c r="AU28" s="642"/>
      <c r="AV28" s="642"/>
      <c r="AW28" s="642"/>
      <c r="AX28" s="642"/>
      <c r="AY28" s="642"/>
      <c r="AZ28" s="642"/>
      <c r="BA28" s="642"/>
      <c r="BB28" s="642"/>
      <c r="BC28" s="642"/>
      <c r="BD28" s="642"/>
      <c r="BE28" s="642"/>
      <c r="BF28" s="643"/>
      <c r="BG28" s="644"/>
      <c r="BH28" s="645"/>
      <c r="BI28" s="645"/>
      <c r="BJ28" s="645"/>
      <c r="BK28" s="645"/>
      <c r="BL28" s="645"/>
      <c r="BM28" s="645"/>
      <c r="BN28" s="646"/>
      <c r="BO28" s="677"/>
      <c r="BP28" s="677"/>
      <c r="BQ28" s="677"/>
      <c r="BR28" s="677"/>
      <c r="BS28" s="650"/>
      <c r="BT28" s="645"/>
      <c r="BU28" s="645"/>
      <c r="BV28" s="645"/>
      <c r="BW28" s="645"/>
      <c r="BX28" s="645"/>
      <c r="BY28" s="645"/>
      <c r="BZ28" s="645"/>
      <c r="CA28" s="645"/>
      <c r="CB28" s="691"/>
      <c r="CD28" s="683" t="s">
        <v>303</v>
      </c>
      <c r="CE28" s="684"/>
      <c r="CF28" s="684"/>
      <c r="CG28" s="684"/>
      <c r="CH28" s="684"/>
      <c r="CI28" s="684"/>
      <c r="CJ28" s="684"/>
      <c r="CK28" s="684"/>
      <c r="CL28" s="684"/>
      <c r="CM28" s="684"/>
      <c r="CN28" s="684"/>
      <c r="CO28" s="684"/>
      <c r="CP28" s="684"/>
      <c r="CQ28" s="685"/>
      <c r="CR28" s="644">
        <v>853916</v>
      </c>
      <c r="CS28" s="645"/>
      <c r="CT28" s="645"/>
      <c r="CU28" s="645"/>
      <c r="CV28" s="645"/>
      <c r="CW28" s="645"/>
      <c r="CX28" s="645"/>
      <c r="CY28" s="646"/>
      <c r="CZ28" s="647">
        <v>5.4</v>
      </c>
      <c r="DA28" s="665"/>
      <c r="DB28" s="665"/>
      <c r="DC28" s="666"/>
      <c r="DD28" s="650">
        <v>851431</v>
      </c>
      <c r="DE28" s="645"/>
      <c r="DF28" s="645"/>
      <c r="DG28" s="645"/>
      <c r="DH28" s="645"/>
      <c r="DI28" s="645"/>
      <c r="DJ28" s="645"/>
      <c r="DK28" s="646"/>
      <c r="DL28" s="650">
        <v>851431</v>
      </c>
      <c r="DM28" s="645"/>
      <c r="DN28" s="645"/>
      <c r="DO28" s="645"/>
      <c r="DP28" s="645"/>
      <c r="DQ28" s="645"/>
      <c r="DR28" s="645"/>
      <c r="DS28" s="645"/>
      <c r="DT28" s="645"/>
      <c r="DU28" s="645"/>
      <c r="DV28" s="646"/>
      <c r="DW28" s="647">
        <v>12.3</v>
      </c>
      <c r="DX28" s="665"/>
      <c r="DY28" s="665"/>
      <c r="DZ28" s="665"/>
      <c r="EA28" s="665"/>
      <c r="EB28" s="665"/>
      <c r="EC28" s="686"/>
    </row>
    <row r="29" spans="2:133" ht="11.25" customHeight="1" x14ac:dyDescent="0.15">
      <c r="B29" s="641" t="s">
        <v>304</v>
      </c>
      <c r="C29" s="642"/>
      <c r="D29" s="642"/>
      <c r="E29" s="642"/>
      <c r="F29" s="642"/>
      <c r="G29" s="642"/>
      <c r="H29" s="642"/>
      <c r="I29" s="642"/>
      <c r="J29" s="642"/>
      <c r="K29" s="642"/>
      <c r="L29" s="642"/>
      <c r="M29" s="642"/>
      <c r="N29" s="642"/>
      <c r="O29" s="642"/>
      <c r="P29" s="642"/>
      <c r="Q29" s="643"/>
      <c r="R29" s="644">
        <v>182685</v>
      </c>
      <c r="S29" s="645"/>
      <c r="T29" s="645"/>
      <c r="U29" s="645"/>
      <c r="V29" s="645"/>
      <c r="W29" s="645"/>
      <c r="X29" s="645"/>
      <c r="Y29" s="646"/>
      <c r="Z29" s="677">
        <v>1.1000000000000001</v>
      </c>
      <c r="AA29" s="677"/>
      <c r="AB29" s="677"/>
      <c r="AC29" s="677"/>
      <c r="AD29" s="678">
        <v>22883</v>
      </c>
      <c r="AE29" s="678"/>
      <c r="AF29" s="678"/>
      <c r="AG29" s="678"/>
      <c r="AH29" s="678"/>
      <c r="AI29" s="678"/>
      <c r="AJ29" s="678"/>
      <c r="AK29" s="678"/>
      <c r="AL29" s="647">
        <v>0.3</v>
      </c>
      <c r="AM29" s="648"/>
      <c r="AN29" s="648"/>
      <c r="AO29" s="679"/>
      <c r="AP29" s="625"/>
      <c r="AQ29" s="626"/>
      <c r="AR29" s="626"/>
      <c r="AS29" s="626"/>
      <c r="AT29" s="626"/>
      <c r="AU29" s="626"/>
      <c r="AV29" s="626"/>
      <c r="AW29" s="626"/>
      <c r="AX29" s="626"/>
      <c r="AY29" s="626"/>
      <c r="AZ29" s="626"/>
      <c r="BA29" s="626"/>
      <c r="BB29" s="626"/>
      <c r="BC29" s="626"/>
      <c r="BD29" s="626"/>
      <c r="BE29" s="626"/>
      <c r="BF29" s="627"/>
      <c r="BG29" s="644"/>
      <c r="BH29" s="645"/>
      <c r="BI29" s="645"/>
      <c r="BJ29" s="645"/>
      <c r="BK29" s="645"/>
      <c r="BL29" s="645"/>
      <c r="BM29" s="645"/>
      <c r="BN29" s="646"/>
      <c r="BO29" s="677"/>
      <c r="BP29" s="677"/>
      <c r="BQ29" s="677"/>
      <c r="BR29" s="677"/>
      <c r="BS29" s="678"/>
      <c r="BT29" s="678"/>
      <c r="BU29" s="678"/>
      <c r="BV29" s="678"/>
      <c r="BW29" s="678"/>
      <c r="BX29" s="678"/>
      <c r="BY29" s="678"/>
      <c r="BZ29" s="678"/>
      <c r="CA29" s="678"/>
      <c r="CB29" s="741"/>
      <c r="CD29" s="729" t="s">
        <v>305</v>
      </c>
      <c r="CE29" s="730"/>
      <c r="CF29" s="683" t="s">
        <v>69</v>
      </c>
      <c r="CG29" s="684"/>
      <c r="CH29" s="684"/>
      <c r="CI29" s="684"/>
      <c r="CJ29" s="684"/>
      <c r="CK29" s="684"/>
      <c r="CL29" s="684"/>
      <c r="CM29" s="684"/>
      <c r="CN29" s="684"/>
      <c r="CO29" s="684"/>
      <c r="CP29" s="684"/>
      <c r="CQ29" s="685"/>
      <c r="CR29" s="644">
        <v>853916</v>
      </c>
      <c r="CS29" s="663"/>
      <c r="CT29" s="663"/>
      <c r="CU29" s="663"/>
      <c r="CV29" s="663"/>
      <c r="CW29" s="663"/>
      <c r="CX29" s="663"/>
      <c r="CY29" s="664"/>
      <c r="CZ29" s="647">
        <v>5.4</v>
      </c>
      <c r="DA29" s="665"/>
      <c r="DB29" s="665"/>
      <c r="DC29" s="666"/>
      <c r="DD29" s="650">
        <v>851431</v>
      </c>
      <c r="DE29" s="663"/>
      <c r="DF29" s="663"/>
      <c r="DG29" s="663"/>
      <c r="DH29" s="663"/>
      <c r="DI29" s="663"/>
      <c r="DJ29" s="663"/>
      <c r="DK29" s="664"/>
      <c r="DL29" s="650">
        <v>851431</v>
      </c>
      <c r="DM29" s="663"/>
      <c r="DN29" s="663"/>
      <c r="DO29" s="663"/>
      <c r="DP29" s="663"/>
      <c r="DQ29" s="663"/>
      <c r="DR29" s="663"/>
      <c r="DS29" s="663"/>
      <c r="DT29" s="663"/>
      <c r="DU29" s="663"/>
      <c r="DV29" s="664"/>
      <c r="DW29" s="647">
        <v>12.3</v>
      </c>
      <c r="DX29" s="665"/>
      <c r="DY29" s="665"/>
      <c r="DZ29" s="665"/>
      <c r="EA29" s="665"/>
      <c r="EB29" s="665"/>
      <c r="EC29" s="686"/>
    </row>
    <row r="30" spans="2:133" ht="11.25" customHeight="1" x14ac:dyDescent="0.15">
      <c r="B30" s="641" t="s">
        <v>306</v>
      </c>
      <c r="C30" s="642"/>
      <c r="D30" s="642"/>
      <c r="E30" s="642"/>
      <c r="F30" s="642"/>
      <c r="G30" s="642"/>
      <c r="H30" s="642"/>
      <c r="I30" s="642"/>
      <c r="J30" s="642"/>
      <c r="K30" s="642"/>
      <c r="L30" s="642"/>
      <c r="M30" s="642"/>
      <c r="N30" s="642"/>
      <c r="O30" s="642"/>
      <c r="P30" s="642"/>
      <c r="Q30" s="643"/>
      <c r="R30" s="644">
        <v>49457</v>
      </c>
      <c r="S30" s="645"/>
      <c r="T30" s="645"/>
      <c r="U30" s="645"/>
      <c r="V30" s="645"/>
      <c r="W30" s="645"/>
      <c r="X30" s="645"/>
      <c r="Y30" s="646"/>
      <c r="Z30" s="677">
        <v>0.3</v>
      </c>
      <c r="AA30" s="677"/>
      <c r="AB30" s="677"/>
      <c r="AC30" s="677"/>
      <c r="AD30" s="678" t="s">
        <v>126</v>
      </c>
      <c r="AE30" s="678"/>
      <c r="AF30" s="678"/>
      <c r="AG30" s="678"/>
      <c r="AH30" s="678"/>
      <c r="AI30" s="678"/>
      <c r="AJ30" s="678"/>
      <c r="AK30" s="678"/>
      <c r="AL30" s="647" t="s">
        <v>179</v>
      </c>
      <c r="AM30" s="648"/>
      <c r="AN30" s="648"/>
      <c r="AO30" s="679"/>
      <c r="AP30" s="705" t="s">
        <v>223</v>
      </c>
      <c r="AQ30" s="706"/>
      <c r="AR30" s="706"/>
      <c r="AS30" s="706"/>
      <c r="AT30" s="706"/>
      <c r="AU30" s="706"/>
      <c r="AV30" s="706"/>
      <c r="AW30" s="706"/>
      <c r="AX30" s="706"/>
      <c r="AY30" s="706"/>
      <c r="AZ30" s="706"/>
      <c r="BA30" s="706"/>
      <c r="BB30" s="706"/>
      <c r="BC30" s="706"/>
      <c r="BD30" s="706"/>
      <c r="BE30" s="706"/>
      <c r="BF30" s="707"/>
      <c r="BG30" s="705" t="s">
        <v>307</v>
      </c>
      <c r="BH30" s="718"/>
      <c r="BI30" s="718"/>
      <c r="BJ30" s="718"/>
      <c r="BK30" s="718"/>
      <c r="BL30" s="718"/>
      <c r="BM30" s="718"/>
      <c r="BN30" s="718"/>
      <c r="BO30" s="718"/>
      <c r="BP30" s="718"/>
      <c r="BQ30" s="719"/>
      <c r="BR30" s="705" t="s">
        <v>308</v>
      </c>
      <c r="BS30" s="718"/>
      <c r="BT30" s="718"/>
      <c r="BU30" s="718"/>
      <c r="BV30" s="718"/>
      <c r="BW30" s="718"/>
      <c r="BX30" s="718"/>
      <c r="BY30" s="718"/>
      <c r="BZ30" s="718"/>
      <c r="CA30" s="718"/>
      <c r="CB30" s="719"/>
      <c r="CD30" s="731"/>
      <c r="CE30" s="732"/>
      <c r="CF30" s="683" t="s">
        <v>309</v>
      </c>
      <c r="CG30" s="684"/>
      <c r="CH30" s="684"/>
      <c r="CI30" s="684"/>
      <c r="CJ30" s="684"/>
      <c r="CK30" s="684"/>
      <c r="CL30" s="684"/>
      <c r="CM30" s="684"/>
      <c r="CN30" s="684"/>
      <c r="CO30" s="684"/>
      <c r="CP30" s="684"/>
      <c r="CQ30" s="685"/>
      <c r="CR30" s="644">
        <v>804338</v>
      </c>
      <c r="CS30" s="645"/>
      <c r="CT30" s="645"/>
      <c r="CU30" s="645"/>
      <c r="CV30" s="645"/>
      <c r="CW30" s="645"/>
      <c r="CX30" s="645"/>
      <c r="CY30" s="646"/>
      <c r="CZ30" s="647">
        <v>5.0999999999999996</v>
      </c>
      <c r="DA30" s="665"/>
      <c r="DB30" s="665"/>
      <c r="DC30" s="666"/>
      <c r="DD30" s="650">
        <v>801948</v>
      </c>
      <c r="DE30" s="645"/>
      <c r="DF30" s="645"/>
      <c r="DG30" s="645"/>
      <c r="DH30" s="645"/>
      <c r="DI30" s="645"/>
      <c r="DJ30" s="645"/>
      <c r="DK30" s="646"/>
      <c r="DL30" s="650">
        <v>801948</v>
      </c>
      <c r="DM30" s="645"/>
      <c r="DN30" s="645"/>
      <c r="DO30" s="645"/>
      <c r="DP30" s="645"/>
      <c r="DQ30" s="645"/>
      <c r="DR30" s="645"/>
      <c r="DS30" s="645"/>
      <c r="DT30" s="645"/>
      <c r="DU30" s="645"/>
      <c r="DV30" s="646"/>
      <c r="DW30" s="647">
        <v>11.6</v>
      </c>
      <c r="DX30" s="665"/>
      <c r="DY30" s="665"/>
      <c r="DZ30" s="665"/>
      <c r="EA30" s="665"/>
      <c r="EB30" s="665"/>
      <c r="EC30" s="686"/>
    </row>
    <row r="31" spans="2:133" ht="11.25" customHeight="1" x14ac:dyDescent="0.15">
      <c r="B31" s="641" t="s">
        <v>310</v>
      </c>
      <c r="C31" s="642"/>
      <c r="D31" s="642"/>
      <c r="E31" s="642"/>
      <c r="F31" s="642"/>
      <c r="G31" s="642"/>
      <c r="H31" s="642"/>
      <c r="I31" s="642"/>
      <c r="J31" s="642"/>
      <c r="K31" s="642"/>
      <c r="L31" s="642"/>
      <c r="M31" s="642"/>
      <c r="N31" s="642"/>
      <c r="O31" s="642"/>
      <c r="P31" s="642"/>
      <c r="Q31" s="643"/>
      <c r="R31" s="644">
        <v>4237202</v>
      </c>
      <c r="S31" s="645"/>
      <c r="T31" s="645"/>
      <c r="U31" s="645"/>
      <c r="V31" s="645"/>
      <c r="W31" s="645"/>
      <c r="X31" s="645"/>
      <c r="Y31" s="646"/>
      <c r="Z31" s="677">
        <v>25.5</v>
      </c>
      <c r="AA31" s="677"/>
      <c r="AB31" s="677"/>
      <c r="AC31" s="677"/>
      <c r="AD31" s="678" t="s">
        <v>179</v>
      </c>
      <c r="AE31" s="678"/>
      <c r="AF31" s="678"/>
      <c r="AG31" s="678"/>
      <c r="AH31" s="678"/>
      <c r="AI31" s="678"/>
      <c r="AJ31" s="678"/>
      <c r="AK31" s="678"/>
      <c r="AL31" s="647" t="s">
        <v>243</v>
      </c>
      <c r="AM31" s="648"/>
      <c r="AN31" s="648"/>
      <c r="AO31" s="679"/>
      <c r="AP31" s="720" t="s">
        <v>311</v>
      </c>
      <c r="AQ31" s="721"/>
      <c r="AR31" s="721"/>
      <c r="AS31" s="721"/>
      <c r="AT31" s="726" t="s">
        <v>312</v>
      </c>
      <c r="AU31" s="231"/>
      <c r="AV31" s="231"/>
      <c r="AW31" s="231"/>
      <c r="AX31" s="710" t="s">
        <v>187</v>
      </c>
      <c r="AY31" s="711"/>
      <c r="AZ31" s="711"/>
      <c r="BA31" s="711"/>
      <c r="BB31" s="711"/>
      <c r="BC31" s="711"/>
      <c r="BD31" s="711"/>
      <c r="BE31" s="711"/>
      <c r="BF31" s="712"/>
      <c r="BG31" s="713">
        <v>98.7</v>
      </c>
      <c r="BH31" s="714"/>
      <c r="BI31" s="714"/>
      <c r="BJ31" s="714"/>
      <c r="BK31" s="714"/>
      <c r="BL31" s="714"/>
      <c r="BM31" s="715">
        <v>93.5</v>
      </c>
      <c r="BN31" s="714"/>
      <c r="BO31" s="714"/>
      <c r="BP31" s="714"/>
      <c r="BQ31" s="716"/>
      <c r="BR31" s="713">
        <v>98.9</v>
      </c>
      <c r="BS31" s="714"/>
      <c r="BT31" s="714"/>
      <c r="BU31" s="714"/>
      <c r="BV31" s="714"/>
      <c r="BW31" s="714"/>
      <c r="BX31" s="715">
        <v>92.9</v>
      </c>
      <c r="BY31" s="714"/>
      <c r="BZ31" s="714"/>
      <c r="CA31" s="714"/>
      <c r="CB31" s="716"/>
      <c r="CD31" s="731"/>
      <c r="CE31" s="732"/>
      <c r="CF31" s="683" t="s">
        <v>313</v>
      </c>
      <c r="CG31" s="684"/>
      <c r="CH31" s="684"/>
      <c r="CI31" s="684"/>
      <c r="CJ31" s="684"/>
      <c r="CK31" s="684"/>
      <c r="CL31" s="684"/>
      <c r="CM31" s="684"/>
      <c r="CN31" s="684"/>
      <c r="CO31" s="684"/>
      <c r="CP31" s="684"/>
      <c r="CQ31" s="685"/>
      <c r="CR31" s="644">
        <v>49578</v>
      </c>
      <c r="CS31" s="663"/>
      <c r="CT31" s="663"/>
      <c r="CU31" s="663"/>
      <c r="CV31" s="663"/>
      <c r="CW31" s="663"/>
      <c r="CX31" s="663"/>
      <c r="CY31" s="664"/>
      <c r="CZ31" s="647">
        <v>0.3</v>
      </c>
      <c r="DA31" s="665"/>
      <c r="DB31" s="665"/>
      <c r="DC31" s="666"/>
      <c r="DD31" s="650">
        <v>49483</v>
      </c>
      <c r="DE31" s="663"/>
      <c r="DF31" s="663"/>
      <c r="DG31" s="663"/>
      <c r="DH31" s="663"/>
      <c r="DI31" s="663"/>
      <c r="DJ31" s="663"/>
      <c r="DK31" s="664"/>
      <c r="DL31" s="650">
        <v>49483</v>
      </c>
      <c r="DM31" s="663"/>
      <c r="DN31" s="663"/>
      <c r="DO31" s="663"/>
      <c r="DP31" s="663"/>
      <c r="DQ31" s="663"/>
      <c r="DR31" s="663"/>
      <c r="DS31" s="663"/>
      <c r="DT31" s="663"/>
      <c r="DU31" s="663"/>
      <c r="DV31" s="664"/>
      <c r="DW31" s="647">
        <v>0.7</v>
      </c>
      <c r="DX31" s="665"/>
      <c r="DY31" s="665"/>
      <c r="DZ31" s="665"/>
      <c r="EA31" s="665"/>
      <c r="EB31" s="665"/>
      <c r="EC31" s="686"/>
    </row>
    <row r="32" spans="2:133" ht="11.25" customHeight="1" x14ac:dyDescent="0.15">
      <c r="B32" s="735" t="s">
        <v>314</v>
      </c>
      <c r="C32" s="736"/>
      <c r="D32" s="736"/>
      <c r="E32" s="736"/>
      <c r="F32" s="736"/>
      <c r="G32" s="736"/>
      <c r="H32" s="736"/>
      <c r="I32" s="736"/>
      <c r="J32" s="736"/>
      <c r="K32" s="736"/>
      <c r="L32" s="736"/>
      <c r="M32" s="736"/>
      <c r="N32" s="736"/>
      <c r="O32" s="736"/>
      <c r="P32" s="736"/>
      <c r="Q32" s="737"/>
      <c r="R32" s="644" t="s">
        <v>243</v>
      </c>
      <c r="S32" s="645"/>
      <c r="T32" s="645"/>
      <c r="U32" s="645"/>
      <c r="V32" s="645"/>
      <c r="W32" s="645"/>
      <c r="X32" s="645"/>
      <c r="Y32" s="646"/>
      <c r="Z32" s="677" t="s">
        <v>126</v>
      </c>
      <c r="AA32" s="677"/>
      <c r="AB32" s="677"/>
      <c r="AC32" s="677"/>
      <c r="AD32" s="678" t="s">
        <v>126</v>
      </c>
      <c r="AE32" s="678"/>
      <c r="AF32" s="678"/>
      <c r="AG32" s="678"/>
      <c r="AH32" s="678"/>
      <c r="AI32" s="678"/>
      <c r="AJ32" s="678"/>
      <c r="AK32" s="678"/>
      <c r="AL32" s="647" t="s">
        <v>243</v>
      </c>
      <c r="AM32" s="648"/>
      <c r="AN32" s="648"/>
      <c r="AO32" s="679"/>
      <c r="AP32" s="722"/>
      <c r="AQ32" s="723"/>
      <c r="AR32" s="723"/>
      <c r="AS32" s="723"/>
      <c r="AT32" s="727"/>
      <c r="AU32" s="230" t="s">
        <v>315</v>
      </c>
      <c r="AV32" s="230"/>
      <c r="AW32" s="230"/>
      <c r="AX32" s="641" t="s">
        <v>316</v>
      </c>
      <c r="AY32" s="642"/>
      <c r="AZ32" s="642"/>
      <c r="BA32" s="642"/>
      <c r="BB32" s="642"/>
      <c r="BC32" s="642"/>
      <c r="BD32" s="642"/>
      <c r="BE32" s="642"/>
      <c r="BF32" s="643"/>
      <c r="BG32" s="717">
        <v>98.8</v>
      </c>
      <c r="BH32" s="663"/>
      <c r="BI32" s="663"/>
      <c r="BJ32" s="663"/>
      <c r="BK32" s="663"/>
      <c r="BL32" s="663"/>
      <c r="BM32" s="648">
        <v>95.6</v>
      </c>
      <c r="BN32" s="709"/>
      <c r="BO32" s="709"/>
      <c r="BP32" s="709"/>
      <c r="BQ32" s="690"/>
      <c r="BR32" s="717">
        <v>99.1</v>
      </c>
      <c r="BS32" s="663"/>
      <c r="BT32" s="663"/>
      <c r="BU32" s="663"/>
      <c r="BV32" s="663"/>
      <c r="BW32" s="663"/>
      <c r="BX32" s="648">
        <v>95.7</v>
      </c>
      <c r="BY32" s="709"/>
      <c r="BZ32" s="709"/>
      <c r="CA32" s="709"/>
      <c r="CB32" s="690"/>
      <c r="CD32" s="733"/>
      <c r="CE32" s="734"/>
      <c r="CF32" s="683" t="s">
        <v>317</v>
      </c>
      <c r="CG32" s="684"/>
      <c r="CH32" s="684"/>
      <c r="CI32" s="684"/>
      <c r="CJ32" s="684"/>
      <c r="CK32" s="684"/>
      <c r="CL32" s="684"/>
      <c r="CM32" s="684"/>
      <c r="CN32" s="684"/>
      <c r="CO32" s="684"/>
      <c r="CP32" s="684"/>
      <c r="CQ32" s="685"/>
      <c r="CR32" s="644" t="s">
        <v>179</v>
      </c>
      <c r="CS32" s="645"/>
      <c r="CT32" s="645"/>
      <c r="CU32" s="645"/>
      <c r="CV32" s="645"/>
      <c r="CW32" s="645"/>
      <c r="CX32" s="645"/>
      <c r="CY32" s="646"/>
      <c r="CZ32" s="647" t="s">
        <v>179</v>
      </c>
      <c r="DA32" s="665"/>
      <c r="DB32" s="665"/>
      <c r="DC32" s="666"/>
      <c r="DD32" s="650" t="s">
        <v>179</v>
      </c>
      <c r="DE32" s="645"/>
      <c r="DF32" s="645"/>
      <c r="DG32" s="645"/>
      <c r="DH32" s="645"/>
      <c r="DI32" s="645"/>
      <c r="DJ32" s="645"/>
      <c r="DK32" s="646"/>
      <c r="DL32" s="650" t="s">
        <v>126</v>
      </c>
      <c r="DM32" s="645"/>
      <c r="DN32" s="645"/>
      <c r="DO32" s="645"/>
      <c r="DP32" s="645"/>
      <c r="DQ32" s="645"/>
      <c r="DR32" s="645"/>
      <c r="DS32" s="645"/>
      <c r="DT32" s="645"/>
      <c r="DU32" s="645"/>
      <c r="DV32" s="646"/>
      <c r="DW32" s="647" t="s">
        <v>243</v>
      </c>
      <c r="DX32" s="665"/>
      <c r="DY32" s="665"/>
      <c r="DZ32" s="665"/>
      <c r="EA32" s="665"/>
      <c r="EB32" s="665"/>
      <c r="EC32" s="686"/>
    </row>
    <row r="33" spans="2:133" ht="11.25" customHeight="1" x14ac:dyDescent="0.15">
      <c r="B33" s="641" t="s">
        <v>318</v>
      </c>
      <c r="C33" s="642"/>
      <c r="D33" s="642"/>
      <c r="E33" s="642"/>
      <c r="F33" s="642"/>
      <c r="G33" s="642"/>
      <c r="H33" s="642"/>
      <c r="I33" s="642"/>
      <c r="J33" s="642"/>
      <c r="K33" s="642"/>
      <c r="L33" s="642"/>
      <c r="M33" s="642"/>
      <c r="N33" s="642"/>
      <c r="O33" s="642"/>
      <c r="P33" s="642"/>
      <c r="Q33" s="643"/>
      <c r="R33" s="644">
        <v>2302219</v>
      </c>
      <c r="S33" s="645"/>
      <c r="T33" s="645"/>
      <c r="U33" s="645"/>
      <c r="V33" s="645"/>
      <c r="W33" s="645"/>
      <c r="X33" s="645"/>
      <c r="Y33" s="646"/>
      <c r="Z33" s="677">
        <v>13.9</v>
      </c>
      <c r="AA33" s="677"/>
      <c r="AB33" s="677"/>
      <c r="AC33" s="677"/>
      <c r="AD33" s="678" t="s">
        <v>179</v>
      </c>
      <c r="AE33" s="678"/>
      <c r="AF33" s="678"/>
      <c r="AG33" s="678"/>
      <c r="AH33" s="678"/>
      <c r="AI33" s="678"/>
      <c r="AJ33" s="678"/>
      <c r="AK33" s="678"/>
      <c r="AL33" s="647" t="s">
        <v>126</v>
      </c>
      <c r="AM33" s="648"/>
      <c r="AN33" s="648"/>
      <c r="AO33" s="679"/>
      <c r="AP33" s="724"/>
      <c r="AQ33" s="725"/>
      <c r="AR33" s="725"/>
      <c r="AS33" s="725"/>
      <c r="AT33" s="728"/>
      <c r="AU33" s="232"/>
      <c r="AV33" s="232"/>
      <c r="AW33" s="232"/>
      <c r="AX33" s="625" t="s">
        <v>319</v>
      </c>
      <c r="AY33" s="626"/>
      <c r="AZ33" s="626"/>
      <c r="BA33" s="626"/>
      <c r="BB33" s="626"/>
      <c r="BC33" s="626"/>
      <c r="BD33" s="626"/>
      <c r="BE33" s="626"/>
      <c r="BF33" s="627"/>
      <c r="BG33" s="708">
        <v>98.5</v>
      </c>
      <c r="BH33" s="629"/>
      <c r="BI33" s="629"/>
      <c r="BJ33" s="629"/>
      <c r="BK33" s="629"/>
      <c r="BL33" s="629"/>
      <c r="BM33" s="671">
        <v>91.2</v>
      </c>
      <c r="BN33" s="629"/>
      <c r="BO33" s="629"/>
      <c r="BP33" s="629"/>
      <c r="BQ33" s="673"/>
      <c r="BR33" s="708">
        <v>98.6</v>
      </c>
      <c r="BS33" s="629"/>
      <c r="BT33" s="629"/>
      <c r="BU33" s="629"/>
      <c r="BV33" s="629"/>
      <c r="BW33" s="629"/>
      <c r="BX33" s="671">
        <v>89.9</v>
      </c>
      <c r="BY33" s="629"/>
      <c r="BZ33" s="629"/>
      <c r="CA33" s="629"/>
      <c r="CB33" s="673"/>
      <c r="CD33" s="683" t="s">
        <v>320</v>
      </c>
      <c r="CE33" s="684"/>
      <c r="CF33" s="684"/>
      <c r="CG33" s="684"/>
      <c r="CH33" s="684"/>
      <c r="CI33" s="684"/>
      <c r="CJ33" s="684"/>
      <c r="CK33" s="684"/>
      <c r="CL33" s="684"/>
      <c r="CM33" s="684"/>
      <c r="CN33" s="684"/>
      <c r="CO33" s="684"/>
      <c r="CP33" s="684"/>
      <c r="CQ33" s="685"/>
      <c r="CR33" s="644">
        <v>8653921</v>
      </c>
      <c r="CS33" s="663"/>
      <c r="CT33" s="663"/>
      <c r="CU33" s="663"/>
      <c r="CV33" s="663"/>
      <c r="CW33" s="663"/>
      <c r="CX33" s="663"/>
      <c r="CY33" s="664"/>
      <c r="CZ33" s="647">
        <v>54.6</v>
      </c>
      <c r="DA33" s="665"/>
      <c r="DB33" s="665"/>
      <c r="DC33" s="666"/>
      <c r="DD33" s="650">
        <v>3932528</v>
      </c>
      <c r="DE33" s="663"/>
      <c r="DF33" s="663"/>
      <c r="DG33" s="663"/>
      <c r="DH33" s="663"/>
      <c r="DI33" s="663"/>
      <c r="DJ33" s="663"/>
      <c r="DK33" s="664"/>
      <c r="DL33" s="650">
        <v>2805600</v>
      </c>
      <c r="DM33" s="663"/>
      <c r="DN33" s="663"/>
      <c r="DO33" s="663"/>
      <c r="DP33" s="663"/>
      <c r="DQ33" s="663"/>
      <c r="DR33" s="663"/>
      <c r="DS33" s="663"/>
      <c r="DT33" s="663"/>
      <c r="DU33" s="663"/>
      <c r="DV33" s="664"/>
      <c r="DW33" s="647">
        <v>40.4</v>
      </c>
      <c r="DX33" s="665"/>
      <c r="DY33" s="665"/>
      <c r="DZ33" s="665"/>
      <c r="EA33" s="665"/>
      <c r="EB33" s="665"/>
      <c r="EC33" s="686"/>
    </row>
    <row r="34" spans="2:133" ht="11.25" customHeight="1" x14ac:dyDescent="0.15">
      <c r="B34" s="641" t="s">
        <v>321</v>
      </c>
      <c r="C34" s="642"/>
      <c r="D34" s="642"/>
      <c r="E34" s="642"/>
      <c r="F34" s="642"/>
      <c r="G34" s="642"/>
      <c r="H34" s="642"/>
      <c r="I34" s="642"/>
      <c r="J34" s="642"/>
      <c r="K34" s="642"/>
      <c r="L34" s="642"/>
      <c r="M34" s="642"/>
      <c r="N34" s="642"/>
      <c r="O34" s="642"/>
      <c r="P34" s="642"/>
      <c r="Q34" s="643"/>
      <c r="R34" s="644">
        <v>20676</v>
      </c>
      <c r="S34" s="645"/>
      <c r="T34" s="645"/>
      <c r="U34" s="645"/>
      <c r="V34" s="645"/>
      <c r="W34" s="645"/>
      <c r="X34" s="645"/>
      <c r="Y34" s="646"/>
      <c r="Z34" s="677">
        <v>0.1</v>
      </c>
      <c r="AA34" s="677"/>
      <c r="AB34" s="677"/>
      <c r="AC34" s="677"/>
      <c r="AD34" s="678" t="s">
        <v>243</v>
      </c>
      <c r="AE34" s="678"/>
      <c r="AF34" s="678"/>
      <c r="AG34" s="678"/>
      <c r="AH34" s="678"/>
      <c r="AI34" s="678"/>
      <c r="AJ34" s="678"/>
      <c r="AK34" s="678"/>
      <c r="AL34" s="647" t="s">
        <v>179</v>
      </c>
      <c r="AM34" s="648"/>
      <c r="AN34" s="648"/>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3" t="s">
        <v>322</v>
      </c>
      <c r="CE34" s="684"/>
      <c r="CF34" s="684"/>
      <c r="CG34" s="684"/>
      <c r="CH34" s="684"/>
      <c r="CI34" s="684"/>
      <c r="CJ34" s="684"/>
      <c r="CK34" s="684"/>
      <c r="CL34" s="684"/>
      <c r="CM34" s="684"/>
      <c r="CN34" s="684"/>
      <c r="CO34" s="684"/>
      <c r="CP34" s="684"/>
      <c r="CQ34" s="685"/>
      <c r="CR34" s="644">
        <v>2173469</v>
      </c>
      <c r="CS34" s="645"/>
      <c r="CT34" s="645"/>
      <c r="CU34" s="645"/>
      <c r="CV34" s="645"/>
      <c r="CW34" s="645"/>
      <c r="CX34" s="645"/>
      <c r="CY34" s="646"/>
      <c r="CZ34" s="647">
        <v>13.7</v>
      </c>
      <c r="DA34" s="665"/>
      <c r="DB34" s="665"/>
      <c r="DC34" s="666"/>
      <c r="DD34" s="650">
        <v>1638504</v>
      </c>
      <c r="DE34" s="645"/>
      <c r="DF34" s="645"/>
      <c r="DG34" s="645"/>
      <c r="DH34" s="645"/>
      <c r="DI34" s="645"/>
      <c r="DJ34" s="645"/>
      <c r="DK34" s="646"/>
      <c r="DL34" s="650">
        <v>966477</v>
      </c>
      <c r="DM34" s="645"/>
      <c r="DN34" s="645"/>
      <c r="DO34" s="645"/>
      <c r="DP34" s="645"/>
      <c r="DQ34" s="645"/>
      <c r="DR34" s="645"/>
      <c r="DS34" s="645"/>
      <c r="DT34" s="645"/>
      <c r="DU34" s="645"/>
      <c r="DV34" s="646"/>
      <c r="DW34" s="647">
        <v>13.9</v>
      </c>
      <c r="DX34" s="665"/>
      <c r="DY34" s="665"/>
      <c r="DZ34" s="665"/>
      <c r="EA34" s="665"/>
      <c r="EB34" s="665"/>
      <c r="EC34" s="686"/>
    </row>
    <row r="35" spans="2:133" ht="11.25" customHeight="1" x14ac:dyDescent="0.15">
      <c r="B35" s="641" t="s">
        <v>323</v>
      </c>
      <c r="C35" s="642"/>
      <c r="D35" s="642"/>
      <c r="E35" s="642"/>
      <c r="F35" s="642"/>
      <c r="G35" s="642"/>
      <c r="H35" s="642"/>
      <c r="I35" s="642"/>
      <c r="J35" s="642"/>
      <c r="K35" s="642"/>
      <c r="L35" s="642"/>
      <c r="M35" s="642"/>
      <c r="N35" s="642"/>
      <c r="O35" s="642"/>
      <c r="P35" s="642"/>
      <c r="Q35" s="643"/>
      <c r="R35" s="644">
        <v>994622</v>
      </c>
      <c r="S35" s="645"/>
      <c r="T35" s="645"/>
      <c r="U35" s="645"/>
      <c r="V35" s="645"/>
      <c r="W35" s="645"/>
      <c r="X35" s="645"/>
      <c r="Y35" s="646"/>
      <c r="Z35" s="677">
        <v>6</v>
      </c>
      <c r="AA35" s="677"/>
      <c r="AB35" s="677"/>
      <c r="AC35" s="677"/>
      <c r="AD35" s="678" t="s">
        <v>243</v>
      </c>
      <c r="AE35" s="678"/>
      <c r="AF35" s="678"/>
      <c r="AG35" s="678"/>
      <c r="AH35" s="678"/>
      <c r="AI35" s="678"/>
      <c r="AJ35" s="678"/>
      <c r="AK35" s="678"/>
      <c r="AL35" s="647" t="s">
        <v>126</v>
      </c>
      <c r="AM35" s="648"/>
      <c r="AN35" s="648"/>
      <c r="AO35" s="679"/>
      <c r="AP35" s="235"/>
      <c r="AQ35" s="705" t="s">
        <v>324</v>
      </c>
      <c r="AR35" s="706"/>
      <c r="AS35" s="706"/>
      <c r="AT35" s="706"/>
      <c r="AU35" s="706"/>
      <c r="AV35" s="706"/>
      <c r="AW35" s="706"/>
      <c r="AX35" s="706"/>
      <c r="AY35" s="706"/>
      <c r="AZ35" s="706"/>
      <c r="BA35" s="706"/>
      <c r="BB35" s="706"/>
      <c r="BC35" s="706"/>
      <c r="BD35" s="706"/>
      <c r="BE35" s="706"/>
      <c r="BF35" s="707"/>
      <c r="BG35" s="705" t="s">
        <v>325</v>
      </c>
      <c r="BH35" s="706"/>
      <c r="BI35" s="706"/>
      <c r="BJ35" s="706"/>
      <c r="BK35" s="706"/>
      <c r="BL35" s="706"/>
      <c r="BM35" s="706"/>
      <c r="BN35" s="706"/>
      <c r="BO35" s="706"/>
      <c r="BP35" s="706"/>
      <c r="BQ35" s="706"/>
      <c r="BR35" s="706"/>
      <c r="BS35" s="706"/>
      <c r="BT35" s="706"/>
      <c r="BU35" s="706"/>
      <c r="BV35" s="706"/>
      <c r="BW35" s="706"/>
      <c r="BX35" s="706"/>
      <c r="BY35" s="706"/>
      <c r="BZ35" s="706"/>
      <c r="CA35" s="706"/>
      <c r="CB35" s="707"/>
      <c r="CD35" s="683" t="s">
        <v>326</v>
      </c>
      <c r="CE35" s="684"/>
      <c r="CF35" s="684"/>
      <c r="CG35" s="684"/>
      <c r="CH35" s="684"/>
      <c r="CI35" s="684"/>
      <c r="CJ35" s="684"/>
      <c r="CK35" s="684"/>
      <c r="CL35" s="684"/>
      <c r="CM35" s="684"/>
      <c r="CN35" s="684"/>
      <c r="CO35" s="684"/>
      <c r="CP35" s="684"/>
      <c r="CQ35" s="685"/>
      <c r="CR35" s="644">
        <v>47861</v>
      </c>
      <c r="CS35" s="663"/>
      <c r="CT35" s="663"/>
      <c r="CU35" s="663"/>
      <c r="CV35" s="663"/>
      <c r="CW35" s="663"/>
      <c r="CX35" s="663"/>
      <c r="CY35" s="664"/>
      <c r="CZ35" s="647">
        <v>0.3</v>
      </c>
      <c r="DA35" s="665"/>
      <c r="DB35" s="665"/>
      <c r="DC35" s="666"/>
      <c r="DD35" s="650">
        <v>28566</v>
      </c>
      <c r="DE35" s="663"/>
      <c r="DF35" s="663"/>
      <c r="DG35" s="663"/>
      <c r="DH35" s="663"/>
      <c r="DI35" s="663"/>
      <c r="DJ35" s="663"/>
      <c r="DK35" s="664"/>
      <c r="DL35" s="650">
        <v>28566</v>
      </c>
      <c r="DM35" s="663"/>
      <c r="DN35" s="663"/>
      <c r="DO35" s="663"/>
      <c r="DP35" s="663"/>
      <c r="DQ35" s="663"/>
      <c r="DR35" s="663"/>
      <c r="DS35" s="663"/>
      <c r="DT35" s="663"/>
      <c r="DU35" s="663"/>
      <c r="DV35" s="664"/>
      <c r="DW35" s="647">
        <v>0.4</v>
      </c>
      <c r="DX35" s="665"/>
      <c r="DY35" s="665"/>
      <c r="DZ35" s="665"/>
      <c r="EA35" s="665"/>
      <c r="EB35" s="665"/>
      <c r="EC35" s="686"/>
    </row>
    <row r="36" spans="2:133" ht="11.25" customHeight="1" x14ac:dyDescent="0.15">
      <c r="B36" s="641" t="s">
        <v>327</v>
      </c>
      <c r="C36" s="642"/>
      <c r="D36" s="642"/>
      <c r="E36" s="642"/>
      <c r="F36" s="642"/>
      <c r="G36" s="642"/>
      <c r="H36" s="642"/>
      <c r="I36" s="642"/>
      <c r="J36" s="642"/>
      <c r="K36" s="642"/>
      <c r="L36" s="642"/>
      <c r="M36" s="642"/>
      <c r="N36" s="642"/>
      <c r="O36" s="642"/>
      <c r="P36" s="642"/>
      <c r="Q36" s="643"/>
      <c r="R36" s="644">
        <v>338319</v>
      </c>
      <c r="S36" s="645"/>
      <c r="T36" s="645"/>
      <c r="U36" s="645"/>
      <c r="V36" s="645"/>
      <c r="W36" s="645"/>
      <c r="X36" s="645"/>
      <c r="Y36" s="646"/>
      <c r="Z36" s="677">
        <v>2</v>
      </c>
      <c r="AA36" s="677"/>
      <c r="AB36" s="677"/>
      <c r="AC36" s="677"/>
      <c r="AD36" s="678" t="s">
        <v>179</v>
      </c>
      <c r="AE36" s="678"/>
      <c r="AF36" s="678"/>
      <c r="AG36" s="678"/>
      <c r="AH36" s="678"/>
      <c r="AI36" s="678"/>
      <c r="AJ36" s="678"/>
      <c r="AK36" s="678"/>
      <c r="AL36" s="647" t="s">
        <v>243</v>
      </c>
      <c r="AM36" s="648"/>
      <c r="AN36" s="648"/>
      <c r="AO36" s="679"/>
      <c r="AP36" s="235"/>
      <c r="AQ36" s="696" t="s">
        <v>328</v>
      </c>
      <c r="AR36" s="697"/>
      <c r="AS36" s="697"/>
      <c r="AT36" s="697"/>
      <c r="AU36" s="697"/>
      <c r="AV36" s="697"/>
      <c r="AW36" s="697"/>
      <c r="AX36" s="697"/>
      <c r="AY36" s="698"/>
      <c r="AZ36" s="699">
        <v>1369099</v>
      </c>
      <c r="BA36" s="700"/>
      <c r="BB36" s="700"/>
      <c r="BC36" s="700"/>
      <c r="BD36" s="700"/>
      <c r="BE36" s="700"/>
      <c r="BF36" s="701"/>
      <c r="BG36" s="702" t="s">
        <v>329</v>
      </c>
      <c r="BH36" s="703"/>
      <c r="BI36" s="703"/>
      <c r="BJ36" s="703"/>
      <c r="BK36" s="703"/>
      <c r="BL36" s="703"/>
      <c r="BM36" s="703"/>
      <c r="BN36" s="703"/>
      <c r="BO36" s="703"/>
      <c r="BP36" s="703"/>
      <c r="BQ36" s="703"/>
      <c r="BR36" s="703"/>
      <c r="BS36" s="703"/>
      <c r="BT36" s="703"/>
      <c r="BU36" s="704"/>
      <c r="BV36" s="699">
        <v>605210</v>
      </c>
      <c r="BW36" s="700"/>
      <c r="BX36" s="700"/>
      <c r="BY36" s="700"/>
      <c r="BZ36" s="700"/>
      <c r="CA36" s="700"/>
      <c r="CB36" s="701"/>
      <c r="CD36" s="683" t="s">
        <v>330</v>
      </c>
      <c r="CE36" s="684"/>
      <c r="CF36" s="684"/>
      <c r="CG36" s="684"/>
      <c r="CH36" s="684"/>
      <c r="CI36" s="684"/>
      <c r="CJ36" s="684"/>
      <c r="CK36" s="684"/>
      <c r="CL36" s="684"/>
      <c r="CM36" s="684"/>
      <c r="CN36" s="684"/>
      <c r="CO36" s="684"/>
      <c r="CP36" s="684"/>
      <c r="CQ36" s="685"/>
      <c r="CR36" s="644">
        <v>4488724</v>
      </c>
      <c r="CS36" s="645"/>
      <c r="CT36" s="645"/>
      <c r="CU36" s="645"/>
      <c r="CV36" s="645"/>
      <c r="CW36" s="645"/>
      <c r="CX36" s="645"/>
      <c r="CY36" s="646"/>
      <c r="CZ36" s="647">
        <v>28.3</v>
      </c>
      <c r="DA36" s="665"/>
      <c r="DB36" s="665"/>
      <c r="DC36" s="666"/>
      <c r="DD36" s="650">
        <v>1338550</v>
      </c>
      <c r="DE36" s="645"/>
      <c r="DF36" s="645"/>
      <c r="DG36" s="645"/>
      <c r="DH36" s="645"/>
      <c r="DI36" s="645"/>
      <c r="DJ36" s="645"/>
      <c r="DK36" s="646"/>
      <c r="DL36" s="650">
        <v>967669</v>
      </c>
      <c r="DM36" s="645"/>
      <c r="DN36" s="645"/>
      <c r="DO36" s="645"/>
      <c r="DP36" s="645"/>
      <c r="DQ36" s="645"/>
      <c r="DR36" s="645"/>
      <c r="DS36" s="645"/>
      <c r="DT36" s="645"/>
      <c r="DU36" s="645"/>
      <c r="DV36" s="646"/>
      <c r="DW36" s="647">
        <v>13.9</v>
      </c>
      <c r="DX36" s="665"/>
      <c r="DY36" s="665"/>
      <c r="DZ36" s="665"/>
      <c r="EA36" s="665"/>
      <c r="EB36" s="665"/>
      <c r="EC36" s="686"/>
    </row>
    <row r="37" spans="2:133" ht="11.25" customHeight="1" x14ac:dyDescent="0.15">
      <c r="B37" s="641" t="s">
        <v>331</v>
      </c>
      <c r="C37" s="642"/>
      <c r="D37" s="642"/>
      <c r="E37" s="642"/>
      <c r="F37" s="642"/>
      <c r="G37" s="642"/>
      <c r="H37" s="642"/>
      <c r="I37" s="642"/>
      <c r="J37" s="642"/>
      <c r="K37" s="642"/>
      <c r="L37" s="642"/>
      <c r="M37" s="642"/>
      <c r="N37" s="642"/>
      <c r="O37" s="642"/>
      <c r="P37" s="642"/>
      <c r="Q37" s="643"/>
      <c r="R37" s="644">
        <v>397020</v>
      </c>
      <c r="S37" s="645"/>
      <c r="T37" s="645"/>
      <c r="U37" s="645"/>
      <c r="V37" s="645"/>
      <c r="W37" s="645"/>
      <c r="X37" s="645"/>
      <c r="Y37" s="646"/>
      <c r="Z37" s="677">
        <v>2.4</v>
      </c>
      <c r="AA37" s="677"/>
      <c r="AB37" s="677"/>
      <c r="AC37" s="677"/>
      <c r="AD37" s="678" t="s">
        <v>126</v>
      </c>
      <c r="AE37" s="678"/>
      <c r="AF37" s="678"/>
      <c r="AG37" s="678"/>
      <c r="AH37" s="678"/>
      <c r="AI37" s="678"/>
      <c r="AJ37" s="678"/>
      <c r="AK37" s="678"/>
      <c r="AL37" s="647" t="s">
        <v>126</v>
      </c>
      <c r="AM37" s="648"/>
      <c r="AN37" s="648"/>
      <c r="AO37" s="679"/>
      <c r="AQ37" s="687" t="s">
        <v>332</v>
      </c>
      <c r="AR37" s="688"/>
      <c r="AS37" s="688"/>
      <c r="AT37" s="688"/>
      <c r="AU37" s="688"/>
      <c r="AV37" s="688"/>
      <c r="AW37" s="688"/>
      <c r="AX37" s="688"/>
      <c r="AY37" s="689"/>
      <c r="AZ37" s="644">
        <v>255084</v>
      </c>
      <c r="BA37" s="645"/>
      <c r="BB37" s="645"/>
      <c r="BC37" s="645"/>
      <c r="BD37" s="663"/>
      <c r="BE37" s="663"/>
      <c r="BF37" s="690"/>
      <c r="BG37" s="683" t="s">
        <v>333</v>
      </c>
      <c r="BH37" s="684"/>
      <c r="BI37" s="684"/>
      <c r="BJ37" s="684"/>
      <c r="BK37" s="684"/>
      <c r="BL37" s="684"/>
      <c r="BM37" s="684"/>
      <c r="BN37" s="684"/>
      <c r="BO37" s="684"/>
      <c r="BP37" s="684"/>
      <c r="BQ37" s="684"/>
      <c r="BR37" s="684"/>
      <c r="BS37" s="684"/>
      <c r="BT37" s="684"/>
      <c r="BU37" s="685"/>
      <c r="BV37" s="644">
        <v>582431</v>
      </c>
      <c r="BW37" s="645"/>
      <c r="BX37" s="645"/>
      <c r="BY37" s="645"/>
      <c r="BZ37" s="645"/>
      <c r="CA37" s="645"/>
      <c r="CB37" s="691"/>
      <c r="CD37" s="683" t="s">
        <v>334</v>
      </c>
      <c r="CE37" s="684"/>
      <c r="CF37" s="684"/>
      <c r="CG37" s="684"/>
      <c r="CH37" s="684"/>
      <c r="CI37" s="684"/>
      <c r="CJ37" s="684"/>
      <c r="CK37" s="684"/>
      <c r="CL37" s="684"/>
      <c r="CM37" s="684"/>
      <c r="CN37" s="684"/>
      <c r="CO37" s="684"/>
      <c r="CP37" s="684"/>
      <c r="CQ37" s="685"/>
      <c r="CR37" s="644">
        <v>571123</v>
      </c>
      <c r="CS37" s="663"/>
      <c r="CT37" s="663"/>
      <c r="CU37" s="663"/>
      <c r="CV37" s="663"/>
      <c r="CW37" s="663"/>
      <c r="CX37" s="663"/>
      <c r="CY37" s="664"/>
      <c r="CZ37" s="647">
        <v>3.6</v>
      </c>
      <c r="DA37" s="665"/>
      <c r="DB37" s="665"/>
      <c r="DC37" s="666"/>
      <c r="DD37" s="650">
        <v>570026</v>
      </c>
      <c r="DE37" s="663"/>
      <c r="DF37" s="663"/>
      <c r="DG37" s="663"/>
      <c r="DH37" s="663"/>
      <c r="DI37" s="663"/>
      <c r="DJ37" s="663"/>
      <c r="DK37" s="664"/>
      <c r="DL37" s="650">
        <v>570026</v>
      </c>
      <c r="DM37" s="663"/>
      <c r="DN37" s="663"/>
      <c r="DO37" s="663"/>
      <c r="DP37" s="663"/>
      <c r="DQ37" s="663"/>
      <c r="DR37" s="663"/>
      <c r="DS37" s="663"/>
      <c r="DT37" s="663"/>
      <c r="DU37" s="663"/>
      <c r="DV37" s="664"/>
      <c r="DW37" s="647">
        <v>8.1999999999999993</v>
      </c>
      <c r="DX37" s="665"/>
      <c r="DY37" s="665"/>
      <c r="DZ37" s="665"/>
      <c r="EA37" s="665"/>
      <c r="EB37" s="665"/>
      <c r="EC37" s="686"/>
    </row>
    <row r="38" spans="2:133" ht="11.25" customHeight="1" x14ac:dyDescent="0.15">
      <c r="B38" s="641" t="s">
        <v>335</v>
      </c>
      <c r="C38" s="642"/>
      <c r="D38" s="642"/>
      <c r="E38" s="642"/>
      <c r="F38" s="642"/>
      <c r="G38" s="642"/>
      <c r="H38" s="642"/>
      <c r="I38" s="642"/>
      <c r="J38" s="642"/>
      <c r="K38" s="642"/>
      <c r="L38" s="642"/>
      <c r="M38" s="642"/>
      <c r="N38" s="642"/>
      <c r="O38" s="642"/>
      <c r="P38" s="642"/>
      <c r="Q38" s="643"/>
      <c r="R38" s="644">
        <v>162813</v>
      </c>
      <c r="S38" s="645"/>
      <c r="T38" s="645"/>
      <c r="U38" s="645"/>
      <c r="V38" s="645"/>
      <c r="W38" s="645"/>
      <c r="X38" s="645"/>
      <c r="Y38" s="646"/>
      <c r="Z38" s="677">
        <v>1</v>
      </c>
      <c r="AA38" s="677"/>
      <c r="AB38" s="677"/>
      <c r="AC38" s="677"/>
      <c r="AD38" s="678">
        <v>18</v>
      </c>
      <c r="AE38" s="678"/>
      <c r="AF38" s="678"/>
      <c r="AG38" s="678"/>
      <c r="AH38" s="678"/>
      <c r="AI38" s="678"/>
      <c r="AJ38" s="678"/>
      <c r="AK38" s="678"/>
      <c r="AL38" s="647">
        <v>0</v>
      </c>
      <c r="AM38" s="648"/>
      <c r="AN38" s="648"/>
      <c r="AO38" s="679"/>
      <c r="AQ38" s="687" t="s">
        <v>336</v>
      </c>
      <c r="AR38" s="688"/>
      <c r="AS38" s="688"/>
      <c r="AT38" s="688"/>
      <c r="AU38" s="688"/>
      <c r="AV38" s="688"/>
      <c r="AW38" s="688"/>
      <c r="AX38" s="688"/>
      <c r="AY38" s="689"/>
      <c r="AZ38" s="644">
        <v>61709</v>
      </c>
      <c r="BA38" s="645"/>
      <c r="BB38" s="645"/>
      <c r="BC38" s="645"/>
      <c r="BD38" s="663"/>
      <c r="BE38" s="663"/>
      <c r="BF38" s="690"/>
      <c r="BG38" s="683" t="s">
        <v>337</v>
      </c>
      <c r="BH38" s="684"/>
      <c r="BI38" s="684"/>
      <c r="BJ38" s="684"/>
      <c r="BK38" s="684"/>
      <c r="BL38" s="684"/>
      <c r="BM38" s="684"/>
      <c r="BN38" s="684"/>
      <c r="BO38" s="684"/>
      <c r="BP38" s="684"/>
      <c r="BQ38" s="684"/>
      <c r="BR38" s="684"/>
      <c r="BS38" s="684"/>
      <c r="BT38" s="684"/>
      <c r="BU38" s="685"/>
      <c r="BV38" s="644">
        <v>3816</v>
      </c>
      <c r="BW38" s="645"/>
      <c r="BX38" s="645"/>
      <c r="BY38" s="645"/>
      <c r="BZ38" s="645"/>
      <c r="CA38" s="645"/>
      <c r="CB38" s="691"/>
      <c r="CD38" s="683" t="s">
        <v>338</v>
      </c>
      <c r="CE38" s="684"/>
      <c r="CF38" s="684"/>
      <c r="CG38" s="684"/>
      <c r="CH38" s="684"/>
      <c r="CI38" s="684"/>
      <c r="CJ38" s="684"/>
      <c r="CK38" s="684"/>
      <c r="CL38" s="684"/>
      <c r="CM38" s="684"/>
      <c r="CN38" s="684"/>
      <c r="CO38" s="684"/>
      <c r="CP38" s="684"/>
      <c r="CQ38" s="685"/>
      <c r="CR38" s="644">
        <v>1126619</v>
      </c>
      <c r="CS38" s="645"/>
      <c r="CT38" s="645"/>
      <c r="CU38" s="645"/>
      <c r="CV38" s="645"/>
      <c r="CW38" s="645"/>
      <c r="CX38" s="645"/>
      <c r="CY38" s="646"/>
      <c r="CZ38" s="647">
        <v>7.1</v>
      </c>
      <c r="DA38" s="665"/>
      <c r="DB38" s="665"/>
      <c r="DC38" s="666"/>
      <c r="DD38" s="650">
        <v>924633</v>
      </c>
      <c r="DE38" s="645"/>
      <c r="DF38" s="645"/>
      <c r="DG38" s="645"/>
      <c r="DH38" s="645"/>
      <c r="DI38" s="645"/>
      <c r="DJ38" s="645"/>
      <c r="DK38" s="646"/>
      <c r="DL38" s="650">
        <v>842888</v>
      </c>
      <c r="DM38" s="645"/>
      <c r="DN38" s="645"/>
      <c r="DO38" s="645"/>
      <c r="DP38" s="645"/>
      <c r="DQ38" s="645"/>
      <c r="DR38" s="645"/>
      <c r="DS38" s="645"/>
      <c r="DT38" s="645"/>
      <c r="DU38" s="645"/>
      <c r="DV38" s="646"/>
      <c r="DW38" s="647">
        <v>12.1</v>
      </c>
      <c r="DX38" s="665"/>
      <c r="DY38" s="665"/>
      <c r="DZ38" s="665"/>
      <c r="EA38" s="665"/>
      <c r="EB38" s="665"/>
      <c r="EC38" s="686"/>
    </row>
    <row r="39" spans="2:133" ht="11.25" customHeight="1" x14ac:dyDescent="0.15">
      <c r="B39" s="641" t="s">
        <v>339</v>
      </c>
      <c r="C39" s="642"/>
      <c r="D39" s="642"/>
      <c r="E39" s="642"/>
      <c r="F39" s="642"/>
      <c r="G39" s="642"/>
      <c r="H39" s="642"/>
      <c r="I39" s="642"/>
      <c r="J39" s="642"/>
      <c r="K39" s="642"/>
      <c r="L39" s="642"/>
      <c r="M39" s="642"/>
      <c r="N39" s="642"/>
      <c r="O39" s="642"/>
      <c r="P39" s="642"/>
      <c r="Q39" s="643"/>
      <c r="R39" s="644">
        <v>994595</v>
      </c>
      <c r="S39" s="645"/>
      <c r="T39" s="645"/>
      <c r="U39" s="645"/>
      <c r="V39" s="645"/>
      <c r="W39" s="645"/>
      <c r="X39" s="645"/>
      <c r="Y39" s="646"/>
      <c r="Z39" s="677">
        <v>6</v>
      </c>
      <c r="AA39" s="677"/>
      <c r="AB39" s="677"/>
      <c r="AC39" s="677"/>
      <c r="AD39" s="678" t="s">
        <v>126</v>
      </c>
      <c r="AE39" s="678"/>
      <c r="AF39" s="678"/>
      <c r="AG39" s="678"/>
      <c r="AH39" s="678"/>
      <c r="AI39" s="678"/>
      <c r="AJ39" s="678"/>
      <c r="AK39" s="678"/>
      <c r="AL39" s="647" t="s">
        <v>126</v>
      </c>
      <c r="AM39" s="648"/>
      <c r="AN39" s="648"/>
      <c r="AO39" s="679"/>
      <c r="AQ39" s="687" t="s">
        <v>340</v>
      </c>
      <c r="AR39" s="688"/>
      <c r="AS39" s="688"/>
      <c r="AT39" s="688"/>
      <c r="AU39" s="688"/>
      <c r="AV39" s="688"/>
      <c r="AW39" s="688"/>
      <c r="AX39" s="688"/>
      <c r="AY39" s="689"/>
      <c r="AZ39" s="644">
        <v>7396</v>
      </c>
      <c r="BA39" s="645"/>
      <c r="BB39" s="645"/>
      <c r="BC39" s="645"/>
      <c r="BD39" s="663"/>
      <c r="BE39" s="663"/>
      <c r="BF39" s="690"/>
      <c r="BG39" s="683" t="s">
        <v>341</v>
      </c>
      <c r="BH39" s="684"/>
      <c r="BI39" s="684"/>
      <c r="BJ39" s="684"/>
      <c r="BK39" s="684"/>
      <c r="BL39" s="684"/>
      <c r="BM39" s="684"/>
      <c r="BN39" s="684"/>
      <c r="BO39" s="684"/>
      <c r="BP39" s="684"/>
      <c r="BQ39" s="684"/>
      <c r="BR39" s="684"/>
      <c r="BS39" s="684"/>
      <c r="BT39" s="684"/>
      <c r="BU39" s="685"/>
      <c r="BV39" s="644">
        <v>6291</v>
      </c>
      <c r="BW39" s="645"/>
      <c r="BX39" s="645"/>
      <c r="BY39" s="645"/>
      <c r="BZ39" s="645"/>
      <c r="CA39" s="645"/>
      <c r="CB39" s="691"/>
      <c r="CD39" s="683" t="s">
        <v>342</v>
      </c>
      <c r="CE39" s="684"/>
      <c r="CF39" s="684"/>
      <c r="CG39" s="684"/>
      <c r="CH39" s="684"/>
      <c r="CI39" s="684"/>
      <c r="CJ39" s="684"/>
      <c r="CK39" s="684"/>
      <c r="CL39" s="684"/>
      <c r="CM39" s="684"/>
      <c r="CN39" s="684"/>
      <c r="CO39" s="684"/>
      <c r="CP39" s="684"/>
      <c r="CQ39" s="685"/>
      <c r="CR39" s="644">
        <v>817248</v>
      </c>
      <c r="CS39" s="663"/>
      <c r="CT39" s="663"/>
      <c r="CU39" s="663"/>
      <c r="CV39" s="663"/>
      <c r="CW39" s="663"/>
      <c r="CX39" s="663"/>
      <c r="CY39" s="664"/>
      <c r="CZ39" s="647">
        <v>5.2</v>
      </c>
      <c r="DA39" s="665"/>
      <c r="DB39" s="665"/>
      <c r="DC39" s="666"/>
      <c r="DD39" s="650">
        <v>2275</v>
      </c>
      <c r="DE39" s="663"/>
      <c r="DF39" s="663"/>
      <c r="DG39" s="663"/>
      <c r="DH39" s="663"/>
      <c r="DI39" s="663"/>
      <c r="DJ39" s="663"/>
      <c r="DK39" s="664"/>
      <c r="DL39" s="650" t="s">
        <v>243</v>
      </c>
      <c r="DM39" s="663"/>
      <c r="DN39" s="663"/>
      <c r="DO39" s="663"/>
      <c r="DP39" s="663"/>
      <c r="DQ39" s="663"/>
      <c r="DR39" s="663"/>
      <c r="DS39" s="663"/>
      <c r="DT39" s="663"/>
      <c r="DU39" s="663"/>
      <c r="DV39" s="664"/>
      <c r="DW39" s="647" t="s">
        <v>243</v>
      </c>
      <c r="DX39" s="665"/>
      <c r="DY39" s="665"/>
      <c r="DZ39" s="665"/>
      <c r="EA39" s="665"/>
      <c r="EB39" s="665"/>
      <c r="EC39" s="686"/>
    </row>
    <row r="40" spans="2:133" ht="11.25" customHeight="1" x14ac:dyDescent="0.15">
      <c r="B40" s="641" t="s">
        <v>343</v>
      </c>
      <c r="C40" s="642"/>
      <c r="D40" s="642"/>
      <c r="E40" s="642"/>
      <c r="F40" s="642"/>
      <c r="G40" s="642"/>
      <c r="H40" s="642"/>
      <c r="I40" s="642"/>
      <c r="J40" s="642"/>
      <c r="K40" s="642"/>
      <c r="L40" s="642"/>
      <c r="M40" s="642"/>
      <c r="N40" s="642"/>
      <c r="O40" s="642"/>
      <c r="P40" s="642"/>
      <c r="Q40" s="643"/>
      <c r="R40" s="644" t="s">
        <v>243</v>
      </c>
      <c r="S40" s="645"/>
      <c r="T40" s="645"/>
      <c r="U40" s="645"/>
      <c r="V40" s="645"/>
      <c r="W40" s="645"/>
      <c r="X40" s="645"/>
      <c r="Y40" s="646"/>
      <c r="Z40" s="677" t="s">
        <v>126</v>
      </c>
      <c r="AA40" s="677"/>
      <c r="AB40" s="677"/>
      <c r="AC40" s="677"/>
      <c r="AD40" s="678" t="s">
        <v>243</v>
      </c>
      <c r="AE40" s="678"/>
      <c r="AF40" s="678"/>
      <c r="AG40" s="678"/>
      <c r="AH40" s="678"/>
      <c r="AI40" s="678"/>
      <c r="AJ40" s="678"/>
      <c r="AK40" s="678"/>
      <c r="AL40" s="647" t="s">
        <v>243</v>
      </c>
      <c r="AM40" s="648"/>
      <c r="AN40" s="648"/>
      <c r="AO40" s="679"/>
      <c r="AQ40" s="687" t="s">
        <v>344</v>
      </c>
      <c r="AR40" s="688"/>
      <c r="AS40" s="688"/>
      <c r="AT40" s="688"/>
      <c r="AU40" s="688"/>
      <c r="AV40" s="688"/>
      <c r="AW40" s="688"/>
      <c r="AX40" s="688"/>
      <c r="AY40" s="689"/>
      <c r="AZ40" s="644" t="s">
        <v>126</v>
      </c>
      <c r="BA40" s="645"/>
      <c r="BB40" s="645"/>
      <c r="BC40" s="645"/>
      <c r="BD40" s="663"/>
      <c r="BE40" s="663"/>
      <c r="BF40" s="690"/>
      <c r="BG40" s="692" t="s">
        <v>345</v>
      </c>
      <c r="BH40" s="693"/>
      <c r="BI40" s="693"/>
      <c r="BJ40" s="693"/>
      <c r="BK40" s="693"/>
      <c r="BL40" s="236"/>
      <c r="BM40" s="684" t="s">
        <v>346</v>
      </c>
      <c r="BN40" s="684"/>
      <c r="BO40" s="684"/>
      <c r="BP40" s="684"/>
      <c r="BQ40" s="684"/>
      <c r="BR40" s="684"/>
      <c r="BS40" s="684"/>
      <c r="BT40" s="684"/>
      <c r="BU40" s="685"/>
      <c r="BV40" s="644">
        <v>117</v>
      </c>
      <c r="BW40" s="645"/>
      <c r="BX40" s="645"/>
      <c r="BY40" s="645"/>
      <c r="BZ40" s="645"/>
      <c r="CA40" s="645"/>
      <c r="CB40" s="691"/>
      <c r="CD40" s="683" t="s">
        <v>347</v>
      </c>
      <c r="CE40" s="684"/>
      <c r="CF40" s="684"/>
      <c r="CG40" s="684"/>
      <c r="CH40" s="684"/>
      <c r="CI40" s="684"/>
      <c r="CJ40" s="684"/>
      <c r="CK40" s="684"/>
      <c r="CL40" s="684"/>
      <c r="CM40" s="684"/>
      <c r="CN40" s="684"/>
      <c r="CO40" s="684"/>
      <c r="CP40" s="684"/>
      <c r="CQ40" s="685"/>
      <c r="CR40" s="644" t="s">
        <v>126</v>
      </c>
      <c r="CS40" s="645"/>
      <c r="CT40" s="645"/>
      <c r="CU40" s="645"/>
      <c r="CV40" s="645"/>
      <c r="CW40" s="645"/>
      <c r="CX40" s="645"/>
      <c r="CY40" s="646"/>
      <c r="CZ40" s="647" t="s">
        <v>126</v>
      </c>
      <c r="DA40" s="665"/>
      <c r="DB40" s="665"/>
      <c r="DC40" s="666"/>
      <c r="DD40" s="650" t="s">
        <v>126</v>
      </c>
      <c r="DE40" s="645"/>
      <c r="DF40" s="645"/>
      <c r="DG40" s="645"/>
      <c r="DH40" s="645"/>
      <c r="DI40" s="645"/>
      <c r="DJ40" s="645"/>
      <c r="DK40" s="646"/>
      <c r="DL40" s="650" t="s">
        <v>126</v>
      </c>
      <c r="DM40" s="645"/>
      <c r="DN40" s="645"/>
      <c r="DO40" s="645"/>
      <c r="DP40" s="645"/>
      <c r="DQ40" s="645"/>
      <c r="DR40" s="645"/>
      <c r="DS40" s="645"/>
      <c r="DT40" s="645"/>
      <c r="DU40" s="645"/>
      <c r="DV40" s="646"/>
      <c r="DW40" s="647" t="s">
        <v>179</v>
      </c>
      <c r="DX40" s="665"/>
      <c r="DY40" s="665"/>
      <c r="DZ40" s="665"/>
      <c r="EA40" s="665"/>
      <c r="EB40" s="665"/>
      <c r="EC40" s="686"/>
    </row>
    <row r="41" spans="2:133" ht="11.25" customHeight="1" x14ac:dyDescent="0.15">
      <c r="B41" s="641" t="s">
        <v>348</v>
      </c>
      <c r="C41" s="642"/>
      <c r="D41" s="642"/>
      <c r="E41" s="642"/>
      <c r="F41" s="642"/>
      <c r="G41" s="642"/>
      <c r="H41" s="642"/>
      <c r="I41" s="642"/>
      <c r="J41" s="642"/>
      <c r="K41" s="642"/>
      <c r="L41" s="642"/>
      <c r="M41" s="642"/>
      <c r="N41" s="642"/>
      <c r="O41" s="642"/>
      <c r="P41" s="642"/>
      <c r="Q41" s="643"/>
      <c r="R41" s="644" t="s">
        <v>126</v>
      </c>
      <c r="S41" s="645"/>
      <c r="T41" s="645"/>
      <c r="U41" s="645"/>
      <c r="V41" s="645"/>
      <c r="W41" s="645"/>
      <c r="X41" s="645"/>
      <c r="Y41" s="646"/>
      <c r="Z41" s="677" t="s">
        <v>126</v>
      </c>
      <c r="AA41" s="677"/>
      <c r="AB41" s="677"/>
      <c r="AC41" s="677"/>
      <c r="AD41" s="678" t="s">
        <v>126</v>
      </c>
      <c r="AE41" s="678"/>
      <c r="AF41" s="678"/>
      <c r="AG41" s="678"/>
      <c r="AH41" s="678"/>
      <c r="AI41" s="678"/>
      <c r="AJ41" s="678"/>
      <c r="AK41" s="678"/>
      <c r="AL41" s="647" t="s">
        <v>126</v>
      </c>
      <c r="AM41" s="648"/>
      <c r="AN41" s="648"/>
      <c r="AO41" s="679"/>
      <c r="AQ41" s="687" t="s">
        <v>349</v>
      </c>
      <c r="AR41" s="688"/>
      <c r="AS41" s="688"/>
      <c r="AT41" s="688"/>
      <c r="AU41" s="688"/>
      <c r="AV41" s="688"/>
      <c r="AW41" s="688"/>
      <c r="AX41" s="688"/>
      <c r="AY41" s="689"/>
      <c r="AZ41" s="644">
        <v>235802</v>
      </c>
      <c r="BA41" s="645"/>
      <c r="BB41" s="645"/>
      <c r="BC41" s="645"/>
      <c r="BD41" s="663"/>
      <c r="BE41" s="663"/>
      <c r="BF41" s="690"/>
      <c r="BG41" s="692"/>
      <c r="BH41" s="693"/>
      <c r="BI41" s="693"/>
      <c r="BJ41" s="693"/>
      <c r="BK41" s="693"/>
      <c r="BL41" s="236"/>
      <c r="BM41" s="684" t="s">
        <v>350</v>
      </c>
      <c r="BN41" s="684"/>
      <c r="BO41" s="684"/>
      <c r="BP41" s="684"/>
      <c r="BQ41" s="684"/>
      <c r="BR41" s="684"/>
      <c r="BS41" s="684"/>
      <c r="BT41" s="684"/>
      <c r="BU41" s="685"/>
      <c r="BV41" s="644" t="s">
        <v>126</v>
      </c>
      <c r="BW41" s="645"/>
      <c r="BX41" s="645"/>
      <c r="BY41" s="645"/>
      <c r="BZ41" s="645"/>
      <c r="CA41" s="645"/>
      <c r="CB41" s="691"/>
      <c r="CD41" s="683" t="s">
        <v>351</v>
      </c>
      <c r="CE41" s="684"/>
      <c r="CF41" s="684"/>
      <c r="CG41" s="684"/>
      <c r="CH41" s="684"/>
      <c r="CI41" s="684"/>
      <c r="CJ41" s="684"/>
      <c r="CK41" s="684"/>
      <c r="CL41" s="684"/>
      <c r="CM41" s="684"/>
      <c r="CN41" s="684"/>
      <c r="CO41" s="684"/>
      <c r="CP41" s="684"/>
      <c r="CQ41" s="685"/>
      <c r="CR41" s="644" t="s">
        <v>179</v>
      </c>
      <c r="CS41" s="663"/>
      <c r="CT41" s="663"/>
      <c r="CU41" s="663"/>
      <c r="CV41" s="663"/>
      <c r="CW41" s="663"/>
      <c r="CX41" s="663"/>
      <c r="CY41" s="664"/>
      <c r="CZ41" s="647" t="s">
        <v>179</v>
      </c>
      <c r="DA41" s="665"/>
      <c r="DB41" s="665"/>
      <c r="DC41" s="666"/>
      <c r="DD41" s="650" t="s">
        <v>179</v>
      </c>
      <c r="DE41" s="663"/>
      <c r="DF41" s="663"/>
      <c r="DG41" s="663"/>
      <c r="DH41" s="663"/>
      <c r="DI41" s="663"/>
      <c r="DJ41" s="663"/>
      <c r="DK41" s="664"/>
      <c r="DL41" s="651"/>
      <c r="DM41" s="652"/>
      <c r="DN41" s="652"/>
      <c r="DO41" s="652"/>
      <c r="DP41" s="652"/>
      <c r="DQ41" s="652"/>
      <c r="DR41" s="652"/>
      <c r="DS41" s="652"/>
      <c r="DT41" s="652"/>
      <c r="DU41" s="652"/>
      <c r="DV41" s="653"/>
      <c r="DW41" s="654"/>
      <c r="DX41" s="655"/>
      <c r="DY41" s="655"/>
      <c r="DZ41" s="655"/>
      <c r="EA41" s="655"/>
      <c r="EB41" s="655"/>
      <c r="EC41" s="656"/>
    </row>
    <row r="42" spans="2:133" ht="11.25" customHeight="1" x14ac:dyDescent="0.15">
      <c r="B42" s="641" t="s">
        <v>352</v>
      </c>
      <c r="C42" s="642"/>
      <c r="D42" s="642"/>
      <c r="E42" s="642"/>
      <c r="F42" s="642"/>
      <c r="G42" s="642"/>
      <c r="H42" s="642"/>
      <c r="I42" s="642"/>
      <c r="J42" s="642"/>
      <c r="K42" s="642"/>
      <c r="L42" s="642"/>
      <c r="M42" s="642"/>
      <c r="N42" s="642"/>
      <c r="O42" s="642"/>
      <c r="P42" s="642"/>
      <c r="Q42" s="643"/>
      <c r="R42" s="644">
        <v>375395</v>
      </c>
      <c r="S42" s="645"/>
      <c r="T42" s="645"/>
      <c r="U42" s="645"/>
      <c r="V42" s="645"/>
      <c r="W42" s="645"/>
      <c r="X42" s="645"/>
      <c r="Y42" s="646"/>
      <c r="Z42" s="677">
        <v>2.2999999999999998</v>
      </c>
      <c r="AA42" s="677"/>
      <c r="AB42" s="677"/>
      <c r="AC42" s="677"/>
      <c r="AD42" s="678" t="s">
        <v>179</v>
      </c>
      <c r="AE42" s="678"/>
      <c r="AF42" s="678"/>
      <c r="AG42" s="678"/>
      <c r="AH42" s="678"/>
      <c r="AI42" s="678"/>
      <c r="AJ42" s="678"/>
      <c r="AK42" s="678"/>
      <c r="AL42" s="647" t="s">
        <v>126</v>
      </c>
      <c r="AM42" s="648"/>
      <c r="AN42" s="648"/>
      <c r="AO42" s="679"/>
      <c r="AQ42" s="680" t="s">
        <v>353</v>
      </c>
      <c r="AR42" s="681"/>
      <c r="AS42" s="681"/>
      <c r="AT42" s="681"/>
      <c r="AU42" s="681"/>
      <c r="AV42" s="681"/>
      <c r="AW42" s="681"/>
      <c r="AX42" s="681"/>
      <c r="AY42" s="682"/>
      <c r="AZ42" s="628">
        <v>809108</v>
      </c>
      <c r="BA42" s="667"/>
      <c r="BB42" s="667"/>
      <c r="BC42" s="667"/>
      <c r="BD42" s="629"/>
      <c r="BE42" s="629"/>
      <c r="BF42" s="673"/>
      <c r="BG42" s="694"/>
      <c r="BH42" s="695"/>
      <c r="BI42" s="695"/>
      <c r="BJ42" s="695"/>
      <c r="BK42" s="695"/>
      <c r="BL42" s="237"/>
      <c r="BM42" s="674" t="s">
        <v>354</v>
      </c>
      <c r="BN42" s="674"/>
      <c r="BO42" s="674"/>
      <c r="BP42" s="674"/>
      <c r="BQ42" s="674"/>
      <c r="BR42" s="674"/>
      <c r="BS42" s="674"/>
      <c r="BT42" s="674"/>
      <c r="BU42" s="675"/>
      <c r="BV42" s="628">
        <v>360</v>
      </c>
      <c r="BW42" s="667"/>
      <c r="BX42" s="667"/>
      <c r="BY42" s="667"/>
      <c r="BZ42" s="667"/>
      <c r="CA42" s="667"/>
      <c r="CB42" s="676"/>
      <c r="CD42" s="641" t="s">
        <v>355</v>
      </c>
      <c r="CE42" s="642"/>
      <c r="CF42" s="642"/>
      <c r="CG42" s="642"/>
      <c r="CH42" s="642"/>
      <c r="CI42" s="642"/>
      <c r="CJ42" s="642"/>
      <c r="CK42" s="642"/>
      <c r="CL42" s="642"/>
      <c r="CM42" s="642"/>
      <c r="CN42" s="642"/>
      <c r="CO42" s="642"/>
      <c r="CP42" s="642"/>
      <c r="CQ42" s="643"/>
      <c r="CR42" s="644">
        <v>2483748</v>
      </c>
      <c r="CS42" s="645"/>
      <c r="CT42" s="645"/>
      <c r="CU42" s="645"/>
      <c r="CV42" s="645"/>
      <c r="CW42" s="645"/>
      <c r="CX42" s="645"/>
      <c r="CY42" s="646"/>
      <c r="CZ42" s="647">
        <v>15.7</v>
      </c>
      <c r="DA42" s="648"/>
      <c r="DB42" s="648"/>
      <c r="DC42" s="649"/>
      <c r="DD42" s="650">
        <v>275593</v>
      </c>
      <c r="DE42" s="645"/>
      <c r="DF42" s="645"/>
      <c r="DG42" s="645"/>
      <c r="DH42" s="645"/>
      <c r="DI42" s="645"/>
      <c r="DJ42" s="645"/>
      <c r="DK42" s="646"/>
      <c r="DL42" s="651"/>
      <c r="DM42" s="652"/>
      <c r="DN42" s="652"/>
      <c r="DO42" s="652"/>
      <c r="DP42" s="652"/>
      <c r="DQ42" s="652"/>
      <c r="DR42" s="652"/>
      <c r="DS42" s="652"/>
      <c r="DT42" s="652"/>
      <c r="DU42" s="652"/>
      <c r="DV42" s="653"/>
      <c r="DW42" s="654"/>
      <c r="DX42" s="655"/>
      <c r="DY42" s="655"/>
      <c r="DZ42" s="655"/>
      <c r="EA42" s="655"/>
      <c r="EB42" s="655"/>
      <c r="EC42" s="656"/>
    </row>
    <row r="43" spans="2:133" ht="11.25" customHeight="1" x14ac:dyDescent="0.15">
      <c r="B43" s="625" t="s">
        <v>356</v>
      </c>
      <c r="C43" s="626"/>
      <c r="D43" s="626"/>
      <c r="E43" s="626"/>
      <c r="F43" s="626"/>
      <c r="G43" s="626"/>
      <c r="H43" s="626"/>
      <c r="I43" s="626"/>
      <c r="J43" s="626"/>
      <c r="K43" s="626"/>
      <c r="L43" s="626"/>
      <c r="M43" s="626"/>
      <c r="N43" s="626"/>
      <c r="O43" s="626"/>
      <c r="P43" s="626"/>
      <c r="Q43" s="627"/>
      <c r="R43" s="628">
        <v>16597610</v>
      </c>
      <c r="S43" s="667"/>
      <c r="T43" s="667"/>
      <c r="U43" s="667"/>
      <c r="V43" s="667"/>
      <c r="W43" s="667"/>
      <c r="X43" s="667"/>
      <c r="Y43" s="668"/>
      <c r="Z43" s="669">
        <v>100</v>
      </c>
      <c r="AA43" s="669"/>
      <c r="AB43" s="669"/>
      <c r="AC43" s="669"/>
      <c r="AD43" s="670">
        <v>6562852</v>
      </c>
      <c r="AE43" s="670"/>
      <c r="AF43" s="670"/>
      <c r="AG43" s="670"/>
      <c r="AH43" s="670"/>
      <c r="AI43" s="670"/>
      <c r="AJ43" s="670"/>
      <c r="AK43" s="670"/>
      <c r="AL43" s="631">
        <v>100</v>
      </c>
      <c r="AM43" s="671"/>
      <c r="AN43" s="671"/>
      <c r="AO43" s="672"/>
      <c r="BV43" s="238"/>
      <c r="BW43" s="238"/>
      <c r="BX43" s="238"/>
      <c r="BY43" s="238"/>
      <c r="BZ43" s="238"/>
      <c r="CA43" s="238"/>
      <c r="CB43" s="238"/>
      <c r="CD43" s="641" t="s">
        <v>357</v>
      </c>
      <c r="CE43" s="642"/>
      <c r="CF43" s="642"/>
      <c r="CG43" s="642"/>
      <c r="CH43" s="642"/>
      <c r="CI43" s="642"/>
      <c r="CJ43" s="642"/>
      <c r="CK43" s="642"/>
      <c r="CL43" s="642"/>
      <c r="CM43" s="642"/>
      <c r="CN43" s="642"/>
      <c r="CO43" s="642"/>
      <c r="CP43" s="642"/>
      <c r="CQ43" s="643"/>
      <c r="CR43" s="644">
        <v>42200</v>
      </c>
      <c r="CS43" s="663"/>
      <c r="CT43" s="663"/>
      <c r="CU43" s="663"/>
      <c r="CV43" s="663"/>
      <c r="CW43" s="663"/>
      <c r="CX43" s="663"/>
      <c r="CY43" s="664"/>
      <c r="CZ43" s="647">
        <v>0.3</v>
      </c>
      <c r="DA43" s="665"/>
      <c r="DB43" s="665"/>
      <c r="DC43" s="666"/>
      <c r="DD43" s="650">
        <v>42200</v>
      </c>
      <c r="DE43" s="663"/>
      <c r="DF43" s="663"/>
      <c r="DG43" s="663"/>
      <c r="DH43" s="663"/>
      <c r="DI43" s="663"/>
      <c r="DJ43" s="663"/>
      <c r="DK43" s="664"/>
      <c r="DL43" s="651"/>
      <c r="DM43" s="652"/>
      <c r="DN43" s="652"/>
      <c r="DO43" s="652"/>
      <c r="DP43" s="652"/>
      <c r="DQ43" s="652"/>
      <c r="DR43" s="652"/>
      <c r="DS43" s="652"/>
      <c r="DT43" s="652"/>
      <c r="DU43" s="652"/>
      <c r="DV43" s="653"/>
      <c r="DW43" s="654"/>
      <c r="DX43" s="655"/>
      <c r="DY43" s="655"/>
      <c r="DZ43" s="655"/>
      <c r="EA43" s="655"/>
      <c r="EB43" s="655"/>
      <c r="EC43" s="656"/>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7" t="s">
        <v>305</v>
      </c>
      <c r="CE44" s="658"/>
      <c r="CF44" s="641" t="s">
        <v>358</v>
      </c>
      <c r="CG44" s="642"/>
      <c r="CH44" s="642"/>
      <c r="CI44" s="642"/>
      <c r="CJ44" s="642"/>
      <c r="CK44" s="642"/>
      <c r="CL44" s="642"/>
      <c r="CM44" s="642"/>
      <c r="CN44" s="642"/>
      <c r="CO44" s="642"/>
      <c r="CP44" s="642"/>
      <c r="CQ44" s="643"/>
      <c r="CR44" s="644">
        <v>2483748</v>
      </c>
      <c r="CS44" s="645"/>
      <c r="CT44" s="645"/>
      <c r="CU44" s="645"/>
      <c r="CV44" s="645"/>
      <c r="CW44" s="645"/>
      <c r="CX44" s="645"/>
      <c r="CY44" s="646"/>
      <c r="CZ44" s="647">
        <v>15.7</v>
      </c>
      <c r="DA44" s="648"/>
      <c r="DB44" s="648"/>
      <c r="DC44" s="649"/>
      <c r="DD44" s="650">
        <v>275593</v>
      </c>
      <c r="DE44" s="645"/>
      <c r="DF44" s="645"/>
      <c r="DG44" s="645"/>
      <c r="DH44" s="645"/>
      <c r="DI44" s="645"/>
      <c r="DJ44" s="645"/>
      <c r="DK44" s="646"/>
      <c r="DL44" s="651"/>
      <c r="DM44" s="652"/>
      <c r="DN44" s="652"/>
      <c r="DO44" s="652"/>
      <c r="DP44" s="652"/>
      <c r="DQ44" s="652"/>
      <c r="DR44" s="652"/>
      <c r="DS44" s="652"/>
      <c r="DT44" s="652"/>
      <c r="DU44" s="652"/>
      <c r="DV44" s="653"/>
      <c r="DW44" s="654"/>
      <c r="DX44" s="655"/>
      <c r="DY44" s="655"/>
      <c r="DZ44" s="655"/>
      <c r="EA44" s="655"/>
      <c r="EB44" s="655"/>
      <c r="EC44" s="656"/>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9"/>
      <c r="CE45" s="660"/>
      <c r="CF45" s="641" t="s">
        <v>360</v>
      </c>
      <c r="CG45" s="642"/>
      <c r="CH45" s="642"/>
      <c r="CI45" s="642"/>
      <c r="CJ45" s="642"/>
      <c r="CK45" s="642"/>
      <c r="CL45" s="642"/>
      <c r="CM45" s="642"/>
      <c r="CN45" s="642"/>
      <c r="CO45" s="642"/>
      <c r="CP45" s="642"/>
      <c r="CQ45" s="643"/>
      <c r="CR45" s="644">
        <v>1632701</v>
      </c>
      <c r="CS45" s="663"/>
      <c r="CT45" s="663"/>
      <c r="CU45" s="663"/>
      <c r="CV45" s="663"/>
      <c r="CW45" s="663"/>
      <c r="CX45" s="663"/>
      <c r="CY45" s="664"/>
      <c r="CZ45" s="647">
        <v>10.3</v>
      </c>
      <c r="DA45" s="665"/>
      <c r="DB45" s="665"/>
      <c r="DC45" s="666"/>
      <c r="DD45" s="650">
        <v>44174</v>
      </c>
      <c r="DE45" s="663"/>
      <c r="DF45" s="663"/>
      <c r="DG45" s="663"/>
      <c r="DH45" s="663"/>
      <c r="DI45" s="663"/>
      <c r="DJ45" s="663"/>
      <c r="DK45" s="664"/>
      <c r="DL45" s="651"/>
      <c r="DM45" s="652"/>
      <c r="DN45" s="652"/>
      <c r="DO45" s="652"/>
      <c r="DP45" s="652"/>
      <c r="DQ45" s="652"/>
      <c r="DR45" s="652"/>
      <c r="DS45" s="652"/>
      <c r="DT45" s="652"/>
      <c r="DU45" s="652"/>
      <c r="DV45" s="653"/>
      <c r="DW45" s="654"/>
      <c r="DX45" s="655"/>
      <c r="DY45" s="655"/>
      <c r="DZ45" s="655"/>
      <c r="EA45" s="655"/>
      <c r="EB45" s="655"/>
      <c r="EC45" s="656"/>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9"/>
      <c r="CE46" s="660"/>
      <c r="CF46" s="641" t="s">
        <v>362</v>
      </c>
      <c r="CG46" s="642"/>
      <c r="CH46" s="642"/>
      <c r="CI46" s="642"/>
      <c r="CJ46" s="642"/>
      <c r="CK46" s="642"/>
      <c r="CL46" s="642"/>
      <c r="CM46" s="642"/>
      <c r="CN46" s="642"/>
      <c r="CO46" s="642"/>
      <c r="CP46" s="642"/>
      <c r="CQ46" s="643"/>
      <c r="CR46" s="644">
        <v>773516</v>
      </c>
      <c r="CS46" s="645"/>
      <c r="CT46" s="645"/>
      <c r="CU46" s="645"/>
      <c r="CV46" s="645"/>
      <c r="CW46" s="645"/>
      <c r="CX46" s="645"/>
      <c r="CY46" s="646"/>
      <c r="CZ46" s="647">
        <v>4.9000000000000004</v>
      </c>
      <c r="DA46" s="648"/>
      <c r="DB46" s="648"/>
      <c r="DC46" s="649"/>
      <c r="DD46" s="650">
        <v>217974</v>
      </c>
      <c r="DE46" s="645"/>
      <c r="DF46" s="645"/>
      <c r="DG46" s="645"/>
      <c r="DH46" s="645"/>
      <c r="DI46" s="645"/>
      <c r="DJ46" s="645"/>
      <c r="DK46" s="646"/>
      <c r="DL46" s="651"/>
      <c r="DM46" s="652"/>
      <c r="DN46" s="652"/>
      <c r="DO46" s="652"/>
      <c r="DP46" s="652"/>
      <c r="DQ46" s="652"/>
      <c r="DR46" s="652"/>
      <c r="DS46" s="652"/>
      <c r="DT46" s="652"/>
      <c r="DU46" s="652"/>
      <c r="DV46" s="653"/>
      <c r="DW46" s="654"/>
      <c r="DX46" s="655"/>
      <c r="DY46" s="655"/>
      <c r="DZ46" s="655"/>
      <c r="EA46" s="655"/>
      <c r="EB46" s="655"/>
      <c r="EC46" s="656"/>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9"/>
      <c r="CE47" s="660"/>
      <c r="CF47" s="641" t="s">
        <v>364</v>
      </c>
      <c r="CG47" s="642"/>
      <c r="CH47" s="642"/>
      <c r="CI47" s="642"/>
      <c r="CJ47" s="642"/>
      <c r="CK47" s="642"/>
      <c r="CL47" s="642"/>
      <c r="CM47" s="642"/>
      <c r="CN47" s="642"/>
      <c r="CO47" s="642"/>
      <c r="CP47" s="642"/>
      <c r="CQ47" s="643"/>
      <c r="CR47" s="644" t="s">
        <v>126</v>
      </c>
      <c r="CS47" s="663"/>
      <c r="CT47" s="663"/>
      <c r="CU47" s="663"/>
      <c r="CV47" s="663"/>
      <c r="CW47" s="663"/>
      <c r="CX47" s="663"/>
      <c r="CY47" s="664"/>
      <c r="CZ47" s="647" t="s">
        <v>126</v>
      </c>
      <c r="DA47" s="665"/>
      <c r="DB47" s="665"/>
      <c r="DC47" s="666"/>
      <c r="DD47" s="650" t="s">
        <v>126</v>
      </c>
      <c r="DE47" s="663"/>
      <c r="DF47" s="663"/>
      <c r="DG47" s="663"/>
      <c r="DH47" s="663"/>
      <c r="DI47" s="663"/>
      <c r="DJ47" s="663"/>
      <c r="DK47" s="664"/>
      <c r="DL47" s="651"/>
      <c r="DM47" s="652"/>
      <c r="DN47" s="652"/>
      <c r="DO47" s="652"/>
      <c r="DP47" s="652"/>
      <c r="DQ47" s="652"/>
      <c r="DR47" s="652"/>
      <c r="DS47" s="652"/>
      <c r="DT47" s="652"/>
      <c r="DU47" s="652"/>
      <c r="DV47" s="653"/>
      <c r="DW47" s="654"/>
      <c r="DX47" s="655"/>
      <c r="DY47" s="655"/>
      <c r="DZ47" s="655"/>
      <c r="EA47" s="655"/>
      <c r="EB47" s="655"/>
      <c r="EC47" s="656"/>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61"/>
      <c r="CE48" s="662"/>
      <c r="CF48" s="641" t="s">
        <v>365</v>
      </c>
      <c r="CG48" s="642"/>
      <c r="CH48" s="642"/>
      <c r="CI48" s="642"/>
      <c r="CJ48" s="642"/>
      <c r="CK48" s="642"/>
      <c r="CL48" s="642"/>
      <c r="CM48" s="642"/>
      <c r="CN48" s="642"/>
      <c r="CO48" s="642"/>
      <c r="CP48" s="642"/>
      <c r="CQ48" s="643"/>
      <c r="CR48" s="644" t="s">
        <v>126</v>
      </c>
      <c r="CS48" s="645"/>
      <c r="CT48" s="645"/>
      <c r="CU48" s="645"/>
      <c r="CV48" s="645"/>
      <c r="CW48" s="645"/>
      <c r="CX48" s="645"/>
      <c r="CY48" s="646"/>
      <c r="CZ48" s="647" t="s">
        <v>126</v>
      </c>
      <c r="DA48" s="648"/>
      <c r="DB48" s="648"/>
      <c r="DC48" s="649"/>
      <c r="DD48" s="650" t="s">
        <v>126</v>
      </c>
      <c r="DE48" s="645"/>
      <c r="DF48" s="645"/>
      <c r="DG48" s="645"/>
      <c r="DH48" s="645"/>
      <c r="DI48" s="645"/>
      <c r="DJ48" s="645"/>
      <c r="DK48" s="646"/>
      <c r="DL48" s="651"/>
      <c r="DM48" s="652"/>
      <c r="DN48" s="652"/>
      <c r="DO48" s="652"/>
      <c r="DP48" s="652"/>
      <c r="DQ48" s="652"/>
      <c r="DR48" s="652"/>
      <c r="DS48" s="652"/>
      <c r="DT48" s="652"/>
      <c r="DU48" s="652"/>
      <c r="DV48" s="653"/>
      <c r="DW48" s="654"/>
      <c r="DX48" s="655"/>
      <c r="DY48" s="655"/>
      <c r="DZ48" s="655"/>
      <c r="EA48" s="655"/>
      <c r="EB48" s="655"/>
      <c r="EC48" s="656"/>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5" t="s">
        <v>366</v>
      </c>
      <c r="CE49" s="626"/>
      <c r="CF49" s="626"/>
      <c r="CG49" s="626"/>
      <c r="CH49" s="626"/>
      <c r="CI49" s="626"/>
      <c r="CJ49" s="626"/>
      <c r="CK49" s="626"/>
      <c r="CL49" s="626"/>
      <c r="CM49" s="626"/>
      <c r="CN49" s="626"/>
      <c r="CO49" s="626"/>
      <c r="CP49" s="626"/>
      <c r="CQ49" s="627"/>
      <c r="CR49" s="628">
        <v>15856786</v>
      </c>
      <c r="CS49" s="629"/>
      <c r="CT49" s="629"/>
      <c r="CU49" s="629"/>
      <c r="CV49" s="629"/>
      <c r="CW49" s="629"/>
      <c r="CX49" s="629"/>
      <c r="CY49" s="630"/>
      <c r="CZ49" s="631">
        <v>100</v>
      </c>
      <c r="DA49" s="632"/>
      <c r="DB49" s="632"/>
      <c r="DC49" s="633"/>
      <c r="DD49" s="634">
        <v>7427113</v>
      </c>
      <c r="DE49" s="629"/>
      <c r="DF49" s="629"/>
      <c r="DG49" s="629"/>
      <c r="DH49" s="629"/>
      <c r="DI49" s="629"/>
      <c r="DJ49" s="629"/>
      <c r="DK49" s="630"/>
      <c r="DL49" s="635"/>
      <c r="DM49" s="636"/>
      <c r="DN49" s="636"/>
      <c r="DO49" s="636"/>
      <c r="DP49" s="636"/>
      <c r="DQ49" s="636"/>
      <c r="DR49" s="636"/>
      <c r="DS49" s="636"/>
      <c r="DT49" s="636"/>
      <c r="DU49" s="636"/>
      <c r="DV49" s="637"/>
      <c r="DW49" s="638"/>
      <c r="DX49" s="639"/>
      <c r="DY49" s="639"/>
      <c r="DZ49" s="639"/>
      <c r="EA49" s="639"/>
      <c r="EB49" s="639"/>
      <c r="EC49" s="640"/>
    </row>
  </sheetData>
  <sheetProtection algorithmName="SHA-512" hashValue="gniHtEKZXHikJXpX/lm8p8IzTaFLZRPlrQCFCIftl0PfWNUzl0CCDdKaljjLltfpYaSdoeDm7aMIRyGxuIbvKg==" saltValue="zDjmGrtUAglLhX2D6/q0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368</v>
      </c>
      <c r="DK2" s="1170"/>
      <c r="DL2" s="1170"/>
      <c r="DM2" s="1170"/>
      <c r="DN2" s="1170"/>
      <c r="DO2" s="1171"/>
      <c r="DP2" s="251"/>
      <c r="DQ2" s="1169" t="s">
        <v>369</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370</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372</v>
      </c>
      <c r="B5" s="1055"/>
      <c r="C5" s="1055"/>
      <c r="D5" s="1055"/>
      <c r="E5" s="1055"/>
      <c r="F5" s="1055"/>
      <c r="G5" s="1055"/>
      <c r="H5" s="1055"/>
      <c r="I5" s="1055"/>
      <c r="J5" s="1055"/>
      <c r="K5" s="1055"/>
      <c r="L5" s="1055"/>
      <c r="M5" s="1055"/>
      <c r="N5" s="1055"/>
      <c r="O5" s="1055"/>
      <c r="P5" s="1056"/>
      <c r="Q5" s="1060" t="s">
        <v>373</v>
      </c>
      <c r="R5" s="1061"/>
      <c r="S5" s="1061"/>
      <c r="T5" s="1061"/>
      <c r="U5" s="1062"/>
      <c r="V5" s="1060" t="s">
        <v>374</v>
      </c>
      <c r="W5" s="1061"/>
      <c r="X5" s="1061"/>
      <c r="Y5" s="1061"/>
      <c r="Z5" s="1062"/>
      <c r="AA5" s="1060" t="s">
        <v>375</v>
      </c>
      <c r="AB5" s="1061"/>
      <c r="AC5" s="1061"/>
      <c r="AD5" s="1061"/>
      <c r="AE5" s="1061"/>
      <c r="AF5" s="1172" t="s">
        <v>376</v>
      </c>
      <c r="AG5" s="1061"/>
      <c r="AH5" s="1061"/>
      <c r="AI5" s="1061"/>
      <c r="AJ5" s="1076"/>
      <c r="AK5" s="1061" t="s">
        <v>377</v>
      </c>
      <c r="AL5" s="1061"/>
      <c r="AM5" s="1061"/>
      <c r="AN5" s="1061"/>
      <c r="AO5" s="1062"/>
      <c r="AP5" s="1060" t="s">
        <v>378</v>
      </c>
      <c r="AQ5" s="1061"/>
      <c r="AR5" s="1061"/>
      <c r="AS5" s="1061"/>
      <c r="AT5" s="1062"/>
      <c r="AU5" s="1060" t="s">
        <v>379</v>
      </c>
      <c r="AV5" s="1061"/>
      <c r="AW5" s="1061"/>
      <c r="AX5" s="1061"/>
      <c r="AY5" s="1076"/>
      <c r="AZ5" s="258"/>
      <c r="BA5" s="258"/>
      <c r="BB5" s="258"/>
      <c r="BC5" s="258"/>
      <c r="BD5" s="258"/>
      <c r="BE5" s="259"/>
      <c r="BF5" s="259"/>
      <c r="BG5" s="259"/>
      <c r="BH5" s="259"/>
      <c r="BI5" s="259"/>
      <c r="BJ5" s="259"/>
      <c r="BK5" s="259"/>
      <c r="BL5" s="259"/>
      <c r="BM5" s="259"/>
      <c r="BN5" s="259"/>
      <c r="BO5" s="259"/>
      <c r="BP5" s="259"/>
      <c r="BQ5" s="1054" t="s">
        <v>380</v>
      </c>
      <c r="BR5" s="1055"/>
      <c r="BS5" s="1055"/>
      <c r="BT5" s="1055"/>
      <c r="BU5" s="1055"/>
      <c r="BV5" s="1055"/>
      <c r="BW5" s="1055"/>
      <c r="BX5" s="1055"/>
      <c r="BY5" s="1055"/>
      <c r="BZ5" s="1055"/>
      <c r="CA5" s="1055"/>
      <c r="CB5" s="1055"/>
      <c r="CC5" s="1055"/>
      <c r="CD5" s="1055"/>
      <c r="CE5" s="1055"/>
      <c r="CF5" s="1055"/>
      <c r="CG5" s="1056"/>
      <c r="CH5" s="1060" t="s">
        <v>381</v>
      </c>
      <c r="CI5" s="1061"/>
      <c r="CJ5" s="1061"/>
      <c r="CK5" s="1061"/>
      <c r="CL5" s="1062"/>
      <c r="CM5" s="1060" t="s">
        <v>382</v>
      </c>
      <c r="CN5" s="1061"/>
      <c r="CO5" s="1061"/>
      <c r="CP5" s="1061"/>
      <c r="CQ5" s="1062"/>
      <c r="CR5" s="1060" t="s">
        <v>383</v>
      </c>
      <c r="CS5" s="1061"/>
      <c r="CT5" s="1061"/>
      <c r="CU5" s="1061"/>
      <c r="CV5" s="1062"/>
      <c r="CW5" s="1060" t="s">
        <v>384</v>
      </c>
      <c r="CX5" s="1061"/>
      <c r="CY5" s="1061"/>
      <c r="CZ5" s="1061"/>
      <c r="DA5" s="1062"/>
      <c r="DB5" s="1060" t="s">
        <v>385</v>
      </c>
      <c r="DC5" s="1061"/>
      <c r="DD5" s="1061"/>
      <c r="DE5" s="1061"/>
      <c r="DF5" s="1062"/>
      <c r="DG5" s="1157" t="s">
        <v>386</v>
      </c>
      <c r="DH5" s="1158"/>
      <c r="DI5" s="1158"/>
      <c r="DJ5" s="1158"/>
      <c r="DK5" s="1159"/>
      <c r="DL5" s="1157" t="s">
        <v>387</v>
      </c>
      <c r="DM5" s="1158"/>
      <c r="DN5" s="1158"/>
      <c r="DO5" s="1158"/>
      <c r="DP5" s="1159"/>
      <c r="DQ5" s="1060" t="s">
        <v>388</v>
      </c>
      <c r="DR5" s="1061"/>
      <c r="DS5" s="1061"/>
      <c r="DT5" s="1061"/>
      <c r="DU5" s="1062"/>
      <c r="DV5" s="1060" t="s">
        <v>379</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3"/>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0"/>
      <c r="DH6" s="1161"/>
      <c r="DI6" s="1161"/>
      <c r="DJ6" s="1161"/>
      <c r="DK6" s="1162"/>
      <c r="DL6" s="1160"/>
      <c r="DM6" s="1161"/>
      <c r="DN6" s="1161"/>
      <c r="DO6" s="1161"/>
      <c r="DP6" s="1162"/>
      <c r="DQ6" s="1063"/>
      <c r="DR6" s="1064"/>
      <c r="DS6" s="1064"/>
      <c r="DT6" s="1064"/>
      <c r="DU6" s="1065"/>
      <c r="DV6" s="1063"/>
      <c r="DW6" s="1064"/>
      <c r="DX6" s="1064"/>
      <c r="DY6" s="1064"/>
      <c r="DZ6" s="1077"/>
      <c r="EA6" s="256"/>
    </row>
    <row r="7" spans="1:131" s="257" customFormat="1" ht="26.25" customHeight="1" thickTop="1" x14ac:dyDescent="0.15">
      <c r="A7" s="260">
        <v>1</v>
      </c>
      <c r="B7" s="1109" t="s">
        <v>389</v>
      </c>
      <c r="C7" s="1110"/>
      <c r="D7" s="1110"/>
      <c r="E7" s="1110"/>
      <c r="F7" s="1110"/>
      <c r="G7" s="1110"/>
      <c r="H7" s="1110"/>
      <c r="I7" s="1110"/>
      <c r="J7" s="1110"/>
      <c r="K7" s="1110"/>
      <c r="L7" s="1110"/>
      <c r="M7" s="1110"/>
      <c r="N7" s="1110"/>
      <c r="O7" s="1110"/>
      <c r="P7" s="1111"/>
      <c r="Q7" s="1163">
        <v>16526</v>
      </c>
      <c r="R7" s="1164"/>
      <c r="S7" s="1164"/>
      <c r="T7" s="1164"/>
      <c r="U7" s="1164"/>
      <c r="V7" s="1164">
        <v>15853</v>
      </c>
      <c r="W7" s="1164"/>
      <c r="X7" s="1164"/>
      <c r="Y7" s="1164"/>
      <c r="Z7" s="1164"/>
      <c r="AA7" s="1164">
        <v>672</v>
      </c>
      <c r="AB7" s="1164"/>
      <c r="AC7" s="1164"/>
      <c r="AD7" s="1164"/>
      <c r="AE7" s="1165"/>
      <c r="AF7" s="1166">
        <v>657</v>
      </c>
      <c r="AG7" s="1167"/>
      <c r="AH7" s="1167"/>
      <c r="AI7" s="1167"/>
      <c r="AJ7" s="1168"/>
      <c r="AK7" s="1150">
        <v>302</v>
      </c>
      <c r="AL7" s="1151"/>
      <c r="AM7" s="1151"/>
      <c r="AN7" s="1151"/>
      <c r="AO7" s="1151"/>
      <c r="AP7" s="1151">
        <v>11194</v>
      </c>
      <c r="AQ7" s="1151"/>
      <c r="AR7" s="1151"/>
      <c r="AS7" s="1151"/>
      <c r="AT7" s="1151"/>
      <c r="AU7" s="1152" t="s">
        <v>599</v>
      </c>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595</v>
      </c>
      <c r="BT7" s="1155"/>
      <c r="BU7" s="1155"/>
      <c r="BV7" s="1155"/>
      <c r="BW7" s="1155"/>
      <c r="BX7" s="1155"/>
      <c r="BY7" s="1155"/>
      <c r="BZ7" s="1155"/>
      <c r="CA7" s="1155"/>
      <c r="CB7" s="1155"/>
      <c r="CC7" s="1155"/>
      <c r="CD7" s="1155"/>
      <c r="CE7" s="1155"/>
      <c r="CF7" s="1155"/>
      <c r="CG7" s="1156"/>
      <c r="CH7" s="1147">
        <v>0</v>
      </c>
      <c r="CI7" s="1148"/>
      <c r="CJ7" s="1148"/>
      <c r="CK7" s="1148"/>
      <c r="CL7" s="1149"/>
      <c r="CM7" s="1147">
        <v>120</v>
      </c>
      <c r="CN7" s="1148"/>
      <c r="CO7" s="1148"/>
      <c r="CP7" s="1148"/>
      <c r="CQ7" s="1149"/>
      <c r="CR7" s="1147">
        <v>119</v>
      </c>
      <c r="CS7" s="1148"/>
      <c r="CT7" s="1148"/>
      <c r="CU7" s="1148"/>
      <c r="CV7" s="1149"/>
      <c r="CW7" s="1147">
        <v>3</v>
      </c>
      <c r="CX7" s="1148"/>
      <c r="CY7" s="1148"/>
      <c r="CZ7" s="1148"/>
      <c r="DA7" s="1149"/>
      <c r="DB7" s="1147" t="s">
        <v>597</v>
      </c>
      <c r="DC7" s="1148"/>
      <c r="DD7" s="1148"/>
      <c r="DE7" s="1148"/>
      <c r="DF7" s="1149"/>
      <c r="DG7" s="1147" t="s">
        <v>597</v>
      </c>
      <c r="DH7" s="1148"/>
      <c r="DI7" s="1148"/>
      <c r="DJ7" s="1148"/>
      <c r="DK7" s="1149"/>
      <c r="DL7" s="1147" t="s">
        <v>597</v>
      </c>
      <c r="DM7" s="1148"/>
      <c r="DN7" s="1148"/>
      <c r="DO7" s="1148"/>
      <c r="DP7" s="1149"/>
      <c r="DQ7" s="1147" t="s">
        <v>597</v>
      </c>
      <c r="DR7" s="1148"/>
      <c r="DS7" s="1148"/>
      <c r="DT7" s="1148"/>
      <c r="DU7" s="1149"/>
      <c r="DV7" s="1174"/>
      <c r="DW7" s="1175"/>
      <c r="DX7" s="1175"/>
      <c r="DY7" s="1175"/>
      <c r="DZ7" s="1176"/>
      <c r="EA7" s="256"/>
    </row>
    <row r="8" spans="1:131" s="257" customFormat="1" ht="26.25" customHeight="1" x14ac:dyDescent="0.15">
      <c r="A8" s="263">
        <v>2</v>
      </c>
      <c r="B8" s="1096" t="s">
        <v>390</v>
      </c>
      <c r="C8" s="1097"/>
      <c r="D8" s="1097"/>
      <c r="E8" s="1097"/>
      <c r="F8" s="1097"/>
      <c r="G8" s="1097"/>
      <c r="H8" s="1097"/>
      <c r="I8" s="1097"/>
      <c r="J8" s="1097"/>
      <c r="K8" s="1097"/>
      <c r="L8" s="1097"/>
      <c r="M8" s="1097"/>
      <c r="N8" s="1097"/>
      <c r="O8" s="1097"/>
      <c r="P8" s="1098"/>
      <c r="Q8" s="1102">
        <v>71</v>
      </c>
      <c r="R8" s="1103"/>
      <c r="S8" s="1103"/>
      <c r="T8" s="1103"/>
      <c r="U8" s="1103"/>
      <c r="V8" s="1103">
        <v>3</v>
      </c>
      <c r="W8" s="1103"/>
      <c r="X8" s="1103"/>
      <c r="Y8" s="1103"/>
      <c r="Z8" s="1103"/>
      <c r="AA8" s="1103">
        <v>68</v>
      </c>
      <c r="AB8" s="1103"/>
      <c r="AC8" s="1103"/>
      <c r="AD8" s="1103"/>
      <c r="AE8" s="1104"/>
      <c r="AF8" s="1078">
        <v>68</v>
      </c>
      <c r="AG8" s="1079"/>
      <c r="AH8" s="1079"/>
      <c r="AI8" s="1079"/>
      <c r="AJ8" s="1080"/>
      <c r="AK8" s="1145" t="s">
        <v>597</v>
      </c>
      <c r="AL8" s="1146"/>
      <c r="AM8" s="1146"/>
      <c r="AN8" s="1146"/>
      <c r="AO8" s="1146"/>
      <c r="AP8" s="1146">
        <v>2</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t="s">
        <v>602</v>
      </c>
      <c r="BS8" s="1073" t="s">
        <v>596</v>
      </c>
      <c r="BT8" s="1074"/>
      <c r="BU8" s="1074"/>
      <c r="BV8" s="1074"/>
      <c r="BW8" s="1074"/>
      <c r="BX8" s="1074"/>
      <c r="BY8" s="1074"/>
      <c r="BZ8" s="1074"/>
      <c r="CA8" s="1074"/>
      <c r="CB8" s="1074"/>
      <c r="CC8" s="1074"/>
      <c r="CD8" s="1074"/>
      <c r="CE8" s="1074"/>
      <c r="CF8" s="1074"/>
      <c r="CG8" s="1075"/>
      <c r="CH8" s="1048">
        <v>0</v>
      </c>
      <c r="CI8" s="1049"/>
      <c r="CJ8" s="1049"/>
      <c r="CK8" s="1049"/>
      <c r="CL8" s="1050"/>
      <c r="CM8" s="1048">
        <v>79</v>
      </c>
      <c r="CN8" s="1049"/>
      <c r="CO8" s="1049"/>
      <c r="CP8" s="1049"/>
      <c r="CQ8" s="1050"/>
      <c r="CR8" s="1048">
        <v>5</v>
      </c>
      <c r="CS8" s="1049"/>
      <c r="CT8" s="1049"/>
      <c r="CU8" s="1049"/>
      <c r="CV8" s="1050"/>
      <c r="CW8" s="1048">
        <v>0</v>
      </c>
      <c r="CX8" s="1049"/>
      <c r="CY8" s="1049"/>
      <c r="CZ8" s="1049"/>
      <c r="DA8" s="1050"/>
      <c r="DB8" s="1048" t="s">
        <v>597</v>
      </c>
      <c r="DC8" s="1049"/>
      <c r="DD8" s="1049"/>
      <c r="DE8" s="1049"/>
      <c r="DF8" s="1050"/>
      <c r="DG8" s="1048" t="s">
        <v>597</v>
      </c>
      <c r="DH8" s="1049"/>
      <c r="DI8" s="1049"/>
      <c r="DJ8" s="1049"/>
      <c r="DK8" s="1050"/>
      <c r="DL8" s="1048" t="s">
        <v>597</v>
      </c>
      <c r="DM8" s="1049"/>
      <c r="DN8" s="1049"/>
      <c r="DO8" s="1049"/>
      <c r="DP8" s="1050"/>
      <c r="DQ8" s="1048" t="s">
        <v>597</v>
      </c>
      <c r="DR8" s="1049"/>
      <c r="DS8" s="1049"/>
      <c r="DT8" s="1049"/>
      <c r="DU8" s="1050"/>
      <c r="DV8" s="1051"/>
      <c r="DW8" s="1052"/>
      <c r="DX8" s="1052"/>
      <c r="DY8" s="1052"/>
      <c r="DZ8" s="1053"/>
      <c r="EA8" s="256"/>
    </row>
    <row r="9" spans="1:131" s="257" customFormat="1" ht="26.25" customHeight="1" x14ac:dyDescent="0.15">
      <c r="A9" s="263">
        <v>3</v>
      </c>
      <c r="B9" s="1096"/>
      <c r="C9" s="1097"/>
      <c r="D9" s="1097"/>
      <c r="E9" s="1097"/>
      <c r="F9" s="1097"/>
      <c r="G9" s="1097"/>
      <c r="H9" s="1097"/>
      <c r="I9" s="1097"/>
      <c r="J9" s="1097"/>
      <c r="K9" s="1097"/>
      <c r="L9" s="1097"/>
      <c r="M9" s="1097"/>
      <c r="N9" s="1097"/>
      <c r="O9" s="1097"/>
      <c r="P9" s="1098"/>
      <c r="Q9" s="1102"/>
      <c r="R9" s="1103"/>
      <c r="S9" s="1103"/>
      <c r="T9" s="1103"/>
      <c r="U9" s="1103"/>
      <c r="V9" s="1103"/>
      <c r="W9" s="1103"/>
      <c r="X9" s="1103"/>
      <c r="Y9" s="1103"/>
      <c r="Z9" s="1103"/>
      <c r="AA9" s="1103"/>
      <c r="AB9" s="1103"/>
      <c r="AC9" s="1103"/>
      <c r="AD9" s="1103"/>
      <c r="AE9" s="1104"/>
      <c r="AF9" s="1078"/>
      <c r="AG9" s="1079"/>
      <c r="AH9" s="1079"/>
      <c r="AI9" s="1079"/>
      <c r="AJ9" s="1080"/>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078"/>
      <c r="AG22" s="1079"/>
      <c r="AH22" s="1079"/>
      <c r="AI22" s="1079"/>
      <c r="AJ22" s="1080"/>
      <c r="AK22" s="1136"/>
      <c r="AL22" s="1137"/>
      <c r="AM22" s="1137"/>
      <c r="AN22" s="1137"/>
      <c r="AO22" s="1137"/>
      <c r="AP22" s="1137"/>
      <c r="AQ22" s="1137"/>
      <c r="AR22" s="1137"/>
      <c r="AS22" s="1137"/>
      <c r="AT22" s="1137"/>
      <c r="AU22" s="1138"/>
      <c r="AV22" s="1138"/>
      <c r="AW22" s="1138"/>
      <c r="AX22" s="1138"/>
      <c r="AY22" s="1139"/>
      <c r="AZ22" s="1094" t="s">
        <v>391</v>
      </c>
      <c r="BA22" s="1094"/>
      <c r="BB22" s="1094"/>
      <c r="BC22" s="1094"/>
      <c r="BD22" s="1095"/>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392</v>
      </c>
      <c r="B23" s="1003" t="s">
        <v>393</v>
      </c>
      <c r="C23" s="1004"/>
      <c r="D23" s="1004"/>
      <c r="E23" s="1004"/>
      <c r="F23" s="1004"/>
      <c r="G23" s="1004"/>
      <c r="H23" s="1004"/>
      <c r="I23" s="1004"/>
      <c r="J23" s="1004"/>
      <c r="K23" s="1004"/>
      <c r="L23" s="1004"/>
      <c r="M23" s="1004"/>
      <c r="N23" s="1004"/>
      <c r="O23" s="1004"/>
      <c r="P23" s="1005"/>
      <c r="Q23" s="1127">
        <v>16597</v>
      </c>
      <c r="R23" s="1128"/>
      <c r="S23" s="1128"/>
      <c r="T23" s="1128"/>
      <c r="U23" s="1128"/>
      <c r="V23" s="1128">
        <v>15856</v>
      </c>
      <c r="W23" s="1128"/>
      <c r="X23" s="1128"/>
      <c r="Y23" s="1128"/>
      <c r="Z23" s="1128"/>
      <c r="AA23" s="1128">
        <v>740</v>
      </c>
      <c r="AB23" s="1128"/>
      <c r="AC23" s="1128"/>
      <c r="AD23" s="1128"/>
      <c r="AE23" s="1129"/>
      <c r="AF23" s="1130">
        <v>725</v>
      </c>
      <c r="AG23" s="1128"/>
      <c r="AH23" s="1128"/>
      <c r="AI23" s="1128"/>
      <c r="AJ23" s="1131"/>
      <c r="AK23" s="1132"/>
      <c r="AL23" s="1133"/>
      <c r="AM23" s="1133"/>
      <c r="AN23" s="1133"/>
      <c r="AO23" s="1133"/>
      <c r="AP23" s="1128">
        <v>11196</v>
      </c>
      <c r="AQ23" s="1128"/>
      <c r="AR23" s="1128"/>
      <c r="AS23" s="1128"/>
      <c r="AT23" s="1128"/>
      <c r="AU23" s="1134"/>
      <c r="AV23" s="1134"/>
      <c r="AW23" s="1134"/>
      <c r="AX23" s="1134"/>
      <c r="AY23" s="1135"/>
      <c r="AZ23" s="1124" t="s">
        <v>126</v>
      </c>
      <c r="BA23" s="1125"/>
      <c r="BB23" s="1125"/>
      <c r="BC23" s="1125"/>
      <c r="BD23" s="1126"/>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3" t="s">
        <v>394</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2" t="s">
        <v>395</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372</v>
      </c>
      <c r="B26" s="1055"/>
      <c r="C26" s="1055"/>
      <c r="D26" s="1055"/>
      <c r="E26" s="1055"/>
      <c r="F26" s="1055"/>
      <c r="G26" s="1055"/>
      <c r="H26" s="1055"/>
      <c r="I26" s="1055"/>
      <c r="J26" s="1055"/>
      <c r="K26" s="1055"/>
      <c r="L26" s="1055"/>
      <c r="M26" s="1055"/>
      <c r="N26" s="1055"/>
      <c r="O26" s="1055"/>
      <c r="P26" s="1056"/>
      <c r="Q26" s="1060" t="s">
        <v>396</v>
      </c>
      <c r="R26" s="1061"/>
      <c r="S26" s="1061"/>
      <c r="T26" s="1061"/>
      <c r="U26" s="1062"/>
      <c r="V26" s="1060" t="s">
        <v>397</v>
      </c>
      <c r="W26" s="1061"/>
      <c r="X26" s="1061"/>
      <c r="Y26" s="1061"/>
      <c r="Z26" s="1062"/>
      <c r="AA26" s="1060" t="s">
        <v>398</v>
      </c>
      <c r="AB26" s="1061"/>
      <c r="AC26" s="1061"/>
      <c r="AD26" s="1061"/>
      <c r="AE26" s="1061"/>
      <c r="AF26" s="1118" t="s">
        <v>399</v>
      </c>
      <c r="AG26" s="1067"/>
      <c r="AH26" s="1067"/>
      <c r="AI26" s="1067"/>
      <c r="AJ26" s="1119"/>
      <c r="AK26" s="1061" t="s">
        <v>400</v>
      </c>
      <c r="AL26" s="1061"/>
      <c r="AM26" s="1061"/>
      <c r="AN26" s="1061"/>
      <c r="AO26" s="1062"/>
      <c r="AP26" s="1060" t="s">
        <v>401</v>
      </c>
      <c r="AQ26" s="1061"/>
      <c r="AR26" s="1061"/>
      <c r="AS26" s="1061"/>
      <c r="AT26" s="1062"/>
      <c r="AU26" s="1060" t="s">
        <v>402</v>
      </c>
      <c r="AV26" s="1061"/>
      <c r="AW26" s="1061"/>
      <c r="AX26" s="1061"/>
      <c r="AY26" s="1062"/>
      <c r="AZ26" s="1060" t="s">
        <v>403</v>
      </c>
      <c r="BA26" s="1061"/>
      <c r="BB26" s="1061"/>
      <c r="BC26" s="1061"/>
      <c r="BD26" s="1062"/>
      <c r="BE26" s="1060" t="s">
        <v>379</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9" t="s">
        <v>404</v>
      </c>
      <c r="C28" s="1110"/>
      <c r="D28" s="1110"/>
      <c r="E28" s="1110"/>
      <c r="F28" s="1110"/>
      <c r="G28" s="1110"/>
      <c r="H28" s="1110"/>
      <c r="I28" s="1110"/>
      <c r="J28" s="1110"/>
      <c r="K28" s="1110"/>
      <c r="L28" s="1110"/>
      <c r="M28" s="1110"/>
      <c r="N28" s="1110"/>
      <c r="O28" s="1110"/>
      <c r="P28" s="1111"/>
      <c r="Q28" s="1112">
        <v>3809</v>
      </c>
      <c r="R28" s="1113"/>
      <c r="S28" s="1113"/>
      <c r="T28" s="1113"/>
      <c r="U28" s="1113"/>
      <c r="V28" s="1113">
        <v>3204</v>
      </c>
      <c r="W28" s="1113"/>
      <c r="X28" s="1113"/>
      <c r="Y28" s="1113"/>
      <c r="Z28" s="1113"/>
      <c r="AA28" s="1113">
        <v>605</v>
      </c>
      <c r="AB28" s="1113"/>
      <c r="AC28" s="1113"/>
      <c r="AD28" s="1113"/>
      <c r="AE28" s="1114"/>
      <c r="AF28" s="1115">
        <v>605</v>
      </c>
      <c r="AG28" s="1113"/>
      <c r="AH28" s="1113"/>
      <c r="AI28" s="1113"/>
      <c r="AJ28" s="1116"/>
      <c r="AK28" s="1117">
        <v>236</v>
      </c>
      <c r="AL28" s="1105"/>
      <c r="AM28" s="1105"/>
      <c r="AN28" s="1105"/>
      <c r="AO28" s="1105"/>
      <c r="AP28" s="1105" t="s">
        <v>597</v>
      </c>
      <c r="AQ28" s="1105"/>
      <c r="AR28" s="1105"/>
      <c r="AS28" s="1105"/>
      <c r="AT28" s="1105"/>
      <c r="AU28" s="1105" t="s">
        <v>597</v>
      </c>
      <c r="AV28" s="1105"/>
      <c r="AW28" s="1105"/>
      <c r="AX28" s="1105"/>
      <c r="AY28" s="1105"/>
      <c r="AZ28" s="1106" t="s">
        <v>597</v>
      </c>
      <c r="BA28" s="1106"/>
      <c r="BB28" s="1106"/>
      <c r="BC28" s="1106"/>
      <c r="BD28" s="1106"/>
      <c r="BE28" s="1107"/>
      <c r="BF28" s="1107"/>
      <c r="BG28" s="1107"/>
      <c r="BH28" s="1107"/>
      <c r="BI28" s="1108"/>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6" t="s">
        <v>405</v>
      </c>
      <c r="C29" s="1097"/>
      <c r="D29" s="1097"/>
      <c r="E29" s="1097"/>
      <c r="F29" s="1097"/>
      <c r="G29" s="1097"/>
      <c r="H29" s="1097"/>
      <c r="I29" s="1097"/>
      <c r="J29" s="1097"/>
      <c r="K29" s="1097"/>
      <c r="L29" s="1097"/>
      <c r="M29" s="1097"/>
      <c r="N29" s="1097"/>
      <c r="O29" s="1097"/>
      <c r="P29" s="1098"/>
      <c r="Q29" s="1102">
        <v>2971</v>
      </c>
      <c r="R29" s="1103"/>
      <c r="S29" s="1103"/>
      <c r="T29" s="1103"/>
      <c r="U29" s="1103"/>
      <c r="V29" s="1103">
        <v>2777</v>
      </c>
      <c r="W29" s="1103"/>
      <c r="X29" s="1103"/>
      <c r="Y29" s="1103"/>
      <c r="Z29" s="1103"/>
      <c r="AA29" s="1103">
        <v>194</v>
      </c>
      <c r="AB29" s="1103"/>
      <c r="AC29" s="1103"/>
      <c r="AD29" s="1103"/>
      <c r="AE29" s="1104"/>
      <c r="AF29" s="1078">
        <v>194</v>
      </c>
      <c r="AG29" s="1079"/>
      <c r="AH29" s="1079"/>
      <c r="AI29" s="1079"/>
      <c r="AJ29" s="1080"/>
      <c r="AK29" s="1039">
        <v>407</v>
      </c>
      <c r="AL29" s="1030"/>
      <c r="AM29" s="1030"/>
      <c r="AN29" s="1030"/>
      <c r="AO29" s="1030"/>
      <c r="AP29" s="1030" t="s">
        <v>597</v>
      </c>
      <c r="AQ29" s="1030"/>
      <c r="AR29" s="1030"/>
      <c r="AS29" s="1030"/>
      <c r="AT29" s="1030"/>
      <c r="AU29" s="1030" t="s">
        <v>597</v>
      </c>
      <c r="AV29" s="1030"/>
      <c r="AW29" s="1030"/>
      <c r="AX29" s="1030"/>
      <c r="AY29" s="1030"/>
      <c r="AZ29" s="1101" t="s">
        <v>597</v>
      </c>
      <c r="BA29" s="1101"/>
      <c r="BB29" s="1101"/>
      <c r="BC29" s="1101"/>
      <c r="BD29" s="1101"/>
      <c r="BE29" s="1091"/>
      <c r="BF29" s="1091"/>
      <c r="BG29" s="1091"/>
      <c r="BH29" s="1091"/>
      <c r="BI29" s="1092"/>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6" t="s">
        <v>406</v>
      </c>
      <c r="C30" s="1097"/>
      <c r="D30" s="1097"/>
      <c r="E30" s="1097"/>
      <c r="F30" s="1097"/>
      <c r="G30" s="1097"/>
      <c r="H30" s="1097"/>
      <c r="I30" s="1097"/>
      <c r="J30" s="1097"/>
      <c r="K30" s="1097"/>
      <c r="L30" s="1097"/>
      <c r="M30" s="1097"/>
      <c r="N30" s="1097"/>
      <c r="O30" s="1097"/>
      <c r="P30" s="1098"/>
      <c r="Q30" s="1102">
        <v>17</v>
      </c>
      <c r="R30" s="1103"/>
      <c r="S30" s="1103"/>
      <c r="T30" s="1103"/>
      <c r="U30" s="1103"/>
      <c r="V30" s="1103">
        <v>16</v>
      </c>
      <c r="W30" s="1103"/>
      <c r="X30" s="1103"/>
      <c r="Y30" s="1103"/>
      <c r="Z30" s="1103"/>
      <c r="AA30" s="1103">
        <v>1</v>
      </c>
      <c r="AB30" s="1103"/>
      <c r="AC30" s="1103"/>
      <c r="AD30" s="1103"/>
      <c r="AE30" s="1104"/>
      <c r="AF30" s="1078">
        <v>1</v>
      </c>
      <c r="AG30" s="1079"/>
      <c r="AH30" s="1079"/>
      <c r="AI30" s="1079"/>
      <c r="AJ30" s="1080"/>
      <c r="AK30" s="1039">
        <v>1</v>
      </c>
      <c r="AL30" s="1030"/>
      <c r="AM30" s="1030"/>
      <c r="AN30" s="1030"/>
      <c r="AO30" s="1030"/>
      <c r="AP30" s="1030" t="s">
        <v>597</v>
      </c>
      <c r="AQ30" s="1030"/>
      <c r="AR30" s="1030"/>
      <c r="AS30" s="1030"/>
      <c r="AT30" s="1030"/>
      <c r="AU30" s="1030" t="s">
        <v>597</v>
      </c>
      <c r="AV30" s="1030"/>
      <c r="AW30" s="1030"/>
      <c r="AX30" s="1030"/>
      <c r="AY30" s="1030"/>
      <c r="AZ30" s="1101" t="s">
        <v>597</v>
      </c>
      <c r="BA30" s="1101"/>
      <c r="BB30" s="1101"/>
      <c r="BC30" s="1101"/>
      <c r="BD30" s="1101"/>
      <c r="BE30" s="1091"/>
      <c r="BF30" s="1091"/>
      <c r="BG30" s="1091"/>
      <c r="BH30" s="1091"/>
      <c r="BI30" s="1092"/>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6" t="s">
        <v>407</v>
      </c>
      <c r="C31" s="1097"/>
      <c r="D31" s="1097"/>
      <c r="E31" s="1097"/>
      <c r="F31" s="1097"/>
      <c r="G31" s="1097"/>
      <c r="H31" s="1097"/>
      <c r="I31" s="1097"/>
      <c r="J31" s="1097"/>
      <c r="K31" s="1097"/>
      <c r="L31" s="1097"/>
      <c r="M31" s="1097"/>
      <c r="N31" s="1097"/>
      <c r="O31" s="1097"/>
      <c r="P31" s="1098"/>
      <c r="Q31" s="1102">
        <v>361</v>
      </c>
      <c r="R31" s="1103"/>
      <c r="S31" s="1103"/>
      <c r="T31" s="1103"/>
      <c r="U31" s="1103"/>
      <c r="V31" s="1103">
        <v>359</v>
      </c>
      <c r="W31" s="1103"/>
      <c r="X31" s="1103"/>
      <c r="Y31" s="1103"/>
      <c r="Z31" s="1103"/>
      <c r="AA31" s="1103">
        <v>2</v>
      </c>
      <c r="AB31" s="1103"/>
      <c r="AC31" s="1103"/>
      <c r="AD31" s="1103"/>
      <c r="AE31" s="1104"/>
      <c r="AF31" s="1078">
        <v>2</v>
      </c>
      <c r="AG31" s="1079"/>
      <c r="AH31" s="1079"/>
      <c r="AI31" s="1079"/>
      <c r="AJ31" s="1080"/>
      <c r="AK31" s="1039">
        <v>94</v>
      </c>
      <c r="AL31" s="1030"/>
      <c r="AM31" s="1030"/>
      <c r="AN31" s="1030"/>
      <c r="AO31" s="1030"/>
      <c r="AP31" s="1030" t="s">
        <v>597</v>
      </c>
      <c r="AQ31" s="1030"/>
      <c r="AR31" s="1030"/>
      <c r="AS31" s="1030"/>
      <c r="AT31" s="1030"/>
      <c r="AU31" s="1030" t="s">
        <v>597</v>
      </c>
      <c r="AV31" s="1030"/>
      <c r="AW31" s="1030"/>
      <c r="AX31" s="1030"/>
      <c r="AY31" s="1030"/>
      <c r="AZ31" s="1101" t="s">
        <v>597</v>
      </c>
      <c r="BA31" s="1101"/>
      <c r="BB31" s="1101"/>
      <c r="BC31" s="1101"/>
      <c r="BD31" s="1101"/>
      <c r="BE31" s="1091"/>
      <c r="BF31" s="1091"/>
      <c r="BG31" s="1091"/>
      <c r="BH31" s="1091"/>
      <c r="BI31" s="1092"/>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6" t="s">
        <v>408</v>
      </c>
      <c r="C32" s="1097"/>
      <c r="D32" s="1097"/>
      <c r="E32" s="1097"/>
      <c r="F32" s="1097"/>
      <c r="G32" s="1097"/>
      <c r="H32" s="1097"/>
      <c r="I32" s="1097"/>
      <c r="J32" s="1097"/>
      <c r="K32" s="1097"/>
      <c r="L32" s="1097"/>
      <c r="M32" s="1097"/>
      <c r="N32" s="1097"/>
      <c r="O32" s="1097"/>
      <c r="P32" s="1098"/>
      <c r="Q32" s="1102">
        <v>482</v>
      </c>
      <c r="R32" s="1103"/>
      <c r="S32" s="1103"/>
      <c r="T32" s="1103"/>
      <c r="U32" s="1103"/>
      <c r="V32" s="1103">
        <v>366</v>
      </c>
      <c r="W32" s="1103"/>
      <c r="X32" s="1103"/>
      <c r="Y32" s="1103"/>
      <c r="Z32" s="1103"/>
      <c r="AA32" s="1103">
        <v>116</v>
      </c>
      <c r="AB32" s="1103"/>
      <c r="AC32" s="1103"/>
      <c r="AD32" s="1103"/>
      <c r="AE32" s="1104"/>
      <c r="AF32" s="1078">
        <v>534</v>
      </c>
      <c r="AG32" s="1079"/>
      <c r="AH32" s="1079"/>
      <c r="AI32" s="1079"/>
      <c r="AJ32" s="1080"/>
      <c r="AK32" s="1039">
        <v>7</v>
      </c>
      <c r="AL32" s="1030"/>
      <c r="AM32" s="1030"/>
      <c r="AN32" s="1030"/>
      <c r="AO32" s="1030"/>
      <c r="AP32" s="1030">
        <v>1687</v>
      </c>
      <c r="AQ32" s="1030"/>
      <c r="AR32" s="1030"/>
      <c r="AS32" s="1030"/>
      <c r="AT32" s="1030"/>
      <c r="AU32" s="1030">
        <v>44</v>
      </c>
      <c r="AV32" s="1030"/>
      <c r="AW32" s="1030"/>
      <c r="AX32" s="1030"/>
      <c r="AY32" s="1030"/>
      <c r="AZ32" s="1101" t="s">
        <v>597</v>
      </c>
      <c r="BA32" s="1101"/>
      <c r="BB32" s="1101"/>
      <c r="BC32" s="1101"/>
      <c r="BD32" s="1101"/>
      <c r="BE32" s="1091" t="s">
        <v>409</v>
      </c>
      <c r="BF32" s="1091"/>
      <c r="BG32" s="1091"/>
      <c r="BH32" s="1091"/>
      <c r="BI32" s="1092"/>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6" t="s">
        <v>410</v>
      </c>
      <c r="C33" s="1097"/>
      <c r="D33" s="1097"/>
      <c r="E33" s="1097"/>
      <c r="F33" s="1097"/>
      <c r="G33" s="1097"/>
      <c r="H33" s="1097"/>
      <c r="I33" s="1097"/>
      <c r="J33" s="1097"/>
      <c r="K33" s="1097"/>
      <c r="L33" s="1097"/>
      <c r="M33" s="1097"/>
      <c r="N33" s="1097"/>
      <c r="O33" s="1097"/>
      <c r="P33" s="1098"/>
      <c r="Q33" s="1102">
        <v>341</v>
      </c>
      <c r="R33" s="1103"/>
      <c r="S33" s="1103"/>
      <c r="T33" s="1103"/>
      <c r="U33" s="1103"/>
      <c r="V33" s="1103">
        <v>334</v>
      </c>
      <c r="W33" s="1103"/>
      <c r="X33" s="1103"/>
      <c r="Y33" s="1103"/>
      <c r="Z33" s="1103"/>
      <c r="AA33" s="1103">
        <v>7</v>
      </c>
      <c r="AB33" s="1103"/>
      <c r="AC33" s="1103"/>
      <c r="AD33" s="1103"/>
      <c r="AE33" s="1104"/>
      <c r="AF33" s="1078">
        <v>19</v>
      </c>
      <c r="AG33" s="1079"/>
      <c r="AH33" s="1079"/>
      <c r="AI33" s="1079"/>
      <c r="AJ33" s="1080"/>
      <c r="AK33" s="1039">
        <v>128</v>
      </c>
      <c r="AL33" s="1030"/>
      <c r="AM33" s="1030"/>
      <c r="AN33" s="1030"/>
      <c r="AO33" s="1030"/>
      <c r="AP33" s="1030">
        <v>1859</v>
      </c>
      <c r="AQ33" s="1030"/>
      <c r="AR33" s="1030"/>
      <c r="AS33" s="1030"/>
      <c r="AT33" s="1030"/>
      <c r="AU33" s="1030">
        <v>1727</v>
      </c>
      <c r="AV33" s="1030"/>
      <c r="AW33" s="1030"/>
      <c r="AX33" s="1030"/>
      <c r="AY33" s="1030"/>
      <c r="AZ33" s="1101" t="s">
        <v>597</v>
      </c>
      <c r="BA33" s="1101"/>
      <c r="BB33" s="1101"/>
      <c r="BC33" s="1101"/>
      <c r="BD33" s="1101"/>
      <c r="BE33" s="1091" t="s">
        <v>411</v>
      </c>
      <c r="BF33" s="1091"/>
      <c r="BG33" s="1091"/>
      <c r="BH33" s="1091"/>
      <c r="BI33" s="1092"/>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6" t="s">
        <v>412</v>
      </c>
      <c r="C34" s="1097"/>
      <c r="D34" s="1097"/>
      <c r="E34" s="1097"/>
      <c r="F34" s="1097"/>
      <c r="G34" s="1097"/>
      <c r="H34" s="1097"/>
      <c r="I34" s="1097"/>
      <c r="J34" s="1097"/>
      <c r="K34" s="1097"/>
      <c r="L34" s="1097"/>
      <c r="M34" s="1097"/>
      <c r="N34" s="1097"/>
      <c r="O34" s="1097"/>
      <c r="P34" s="1098"/>
      <c r="Q34" s="1102">
        <v>54</v>
      </c>
      <c r="R34" s="1103"/>
      <c r="S34" s="1103"/>
      <c r="T34" s="1103"/>
      <c r="U34" s="1103"/>
      <c r="V34" s="1103">
        <v>24</v>
      </c>
      <c r="W34" s="1103"/>
      <c r="X34" s="1103"/>
      <c r="Y34" s="1103"/>
      <c r="Z34" s="1103"/>
      <c r="AA34" s="1103">
        <v>30</v>
      </c>
      <c r="AB34" s="1103"/>
      <c r="AC34" s="1103"/>
      <c r="AD34" s="1103"/>
      <c r="AE34" s="1104"/>
      <c r="AF34" s="1078">
        <v>30</v>
      </c>
      <c r="AG34" s="1079"/>
      <c r="AH34" s="1079"/>
      <c r="AI34" s="1079"/>
      <c r="AJ34" s="1080"/>
      <c r="AK34" s="1039" t="s">
        <v>597</v>
      </c>
      <c r="AL34" s="1030"/>
      <c r="AM34" s="1030"/>
      <c r="AN34" s="1030"/>
      <c r="AO34" s="1030"/>
      <c r="AP34" s="1030" t="s">
        <v>597</v>
      </c>
      <c r="AQ34" s="1030"/>
      <c r="AR34" s="1030"/>
      <c r="AS34" s="1030"/>
      <c r="AT34" s="1030"/>
      <c r="AU34" s="1030" t="s">
        <v>597</v>
      </c>
      <c r="AV34" s="1030"/>
      <c r="AW34" s="1030"/>
      <c r="AX34" s="1030"/>
      <c r="AY34" s="1030"/>
      <c r="AZ34" s="1101" t="s">
        <v>597</v>
      </c>
      <c r="BA34" s="1101"/>
      <c r="BB34" s="1101"/>
      <c r="BC34" s="1101"/>
      <c r="BD34" s="1101"/>
      <c r="BE34" s="1091" t="s">
        <v>413</v>
      </c>
      <c r="BF34" s="1091"/>
      <c r="BG34" s="1091"/>
      <c r="BH34" s="1091"/>
      <c r="BI34" s="1092"/>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6" t="s">
        <v>414</v>
      </c>
      <c r="C35" s="1097"/>
      <c r="D35" s="1097"/>
      <c r="E35" s="1097"/>
      <c r="F35" s="1097"/>
      <c r="G35" s="1097"/>
      <c r="H35" s="1097"/>
      <c r="I35" s="1097"/>
      <c r="J35" s="1097"/>
      <c r="K35" s="1097"/>
      <c r="L35" s="1097"/>
      <c r="M35" s="1097"/>
      <c r="N35" s="1097"/>
      <c r="O35" s="1097"/>
      <c r="P35" s="1098"/>
      <c r="Q35" s="1102">
        <v>137</v>
      </c>
      <c r="R35" s="1103"/>
      <c r="S35" s="1103"/>
      <c r="T35" s="1103"/>
      <c r="U35" s="1103"/>
      <c r="V35" s="1103">
        <v>132</v>
      </c>
      <c r="W35" s="1103"/>
      <c r="X35" s="1103"/>
      <c r="Y35" s="1103"/>
      <c r="Z35" s="1103"/>
      <c r="AA35" s="1103">
        <v>5</v>
      </c>
      <c r="AB35" s="1103"/>
      <c r="AC35" s="1103"/>
      <c r="AD35" s="1103"/>
      <c r="AE35" s="1104"/>
      <c r="AF35" s="1078">
        <v>5</v>
      </c>
      <c r="AG35" s="1079"/>
      <c r="AH35" s="1079"/>
      <c r="AI35" s="1079"/>
      <c r="AJ35" s="1080"/>
      <c r="AK35" s="1039">
        <v>62</v>
      </c>
      <c r="AL35" s="1030"/>
      <c r="AM35" s="1030"/>
      <c r="AN35" s="1030"/>
      <c r="AO35" s="1030"/>
      <c r="AP35" s="1030">
        <v>13</v>
      </c>
      <c r="AQ35" s="1030"/>
      <c r="AR35" s="1030"/>
      <c r="AS35" s="1030"/>
      <c r="AT35" s="1030"/>
      <c r="AU35" s="1030">
        <v>6</v>
      </c>
      <c r="AV35" s="1030"/>
      <c r="AW35" s="1030"/>
      <c r="AX35" s="1030"/>
      <c r="AY35" s="1030"/>
      <c r="AZ35" s="1101" t="s">
        <v>597</v>
      </c>
      <c r="BA35" s="1101"/>
      <c r="BB35" s="1101"/>
      <c r="BC35" s="1101"/>
      <c r="BD35" s="1101"/>
      <c r="BE35" s="1091" t="s">
        <v>413</v>
      </c>
      <c r="BF35" s="1091"/>
      <c r="BG35" s="1091"/>
      <c r="BH35" s="1091"/>
      <c r="BI35" s="1092"/>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6" t="s">
        <v>415</v>
      </c>
      <c r="C36" s="1097"/>
      <c r="D36" s="1097"/>
      <c r="E36" s="1097"/>
      <c r="F36" s="1097"/>
      <c r="G36" s="1097"/>
      <c r="H36" s="1097"/>
      <c r="I36" s="1097"/>
      <c r="J36" s="1097"/>
      <c r="K36" s="1097"/>
      <c r="L36" s="1097"/>
      <c r="M36" s="1097"/>
      <c r="N36" s="1097"/>
      <c r="O36" s="1097"/>
      <c r="P36" s="1098"/>
      <c r="Q36" s="1102">
        <v>32</v>
      </c>
      <c r="R36" s="1103"/>
      <c r="S36" s="1103"/>
      <c r="T36" s="1103"/>
      <c r="U36" s="1103"/>
      <c r="V36" s="1103">
        <v>30</v>
      </c>
      <c r="W36" s="1103"/>
      <c r="X36" s="1103"/>
      <c r="Y36" s="1103"/>
      <c r="Z36" s="1103"/>
      <c r="AA36" s="1103">
        <v>2</v>
      </c>
      <c r="AB36" s="1103"/>
      <c r="AC36" s="1103"/>
      <c r="AD36" s="1103"/>
      <c r="AE36" s="1104"/>
      <c r="AF36" s="1078">
        <v>2</v>
      </c>
      <c r="AG36" s="1079"/>
      <c r="AH36" s="1079"/>
      <c r="AI36" s="1079"/>
      <c r="AJ36" s="1080"/>
      <c r="AK36" s="1039">
        <v>20</v>
      </c>
      <c r="AL36" s="1030"/>
      <c r="AM36" s="1030"/>
      <c r="AN36" s="1030"/>
      <c r="AO36" s="1030"/>
      <c r="AP36" s="1030">
        <v>128</v>
      </c>
      <c r="AQ36" s="1030"/>
      <c r="AR36" s="1030"/>
      <c r="AS36" s="1030"/>
      <c r="AT36" s="1030"/>
      <c r="AU36" s="1030">
        <v>128</v>
      </c>
      <c r="AV36" s="1030"/>
      <c r="AW36" s="1030"/>
      <c r="AX36" s="1030"/>
      <c r="AY36" s="1030"/>
      <c r="AZ36" s="1101" t="s">
        <v>597</v>
      </c>
      <c r="BA36" s="1101"/>
      <c r="BB36" s="1101"/>
      <c r="BC36" s="1101"/>
      <c r="BD36" s="1101"/>
      <c r="BE36" s="1091" t="s">
        <v>416</v>
      </c>
      <c r="BF36" s="1091"/>
      <c r="BG36" s="1091"/>
      <c r="BH36" s="1091"/>
      <c r="BI36" s="1092"/>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9"/>
      <c r="AL37" s="1030"/>
      <c r="AM37" s="1030"/>
      <c r="AN37" s="1030"/>
      <c r="AO37" s="1030"/>
      <c r="AP37" s="1030"/>
      <c r="AQ37" s="1030"/>
      <c r="AR37" s="1030"/>
      <c r="AS37" s="1030"/>
      <c r="AT37" s="1030"/>
      <c r="AU37" s="1030"/>
      <c r="AV37" s="1030"/>
      <c r="AW37" s="1030"/>
      <c r="AX37" s="1030"/>
      <c r="AY37" s="1030"/>
      <c r="AZ37" s="1101"/>
      <c r="BA37" s="1101"/>
      <c r="BB37" s="1101"/>
      <c r="BC37" s="1101"/>
      <c r="BD37" s="1101"/>
      <c r="BE37" s="1091"/>
      <c r="BF37" s="1091"/>
      <c r="BG37" s="1091"/>
      <c r="BH37" s="1091"/>
      <c r="BI37" s="1092"/>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9"/>
      <c r="AL38" s="1030"/>
      <c r="AM38" s="1030"/>
      <c r="AN38" s="1030"/>
      <c r="AO38" s="1030"/>
      <c r="AP38" s="1030"/>
      <c r="AQ38" s="1030"/>
      <c r="AR38" s="1030"/>
      <c r="AS38" s="1030"/>
      <c r="AT38" s="1030"/>
      <c r="AU38" s="1030"/>
      <c r="AV38" s="1030"/>
      <c r="AW38" s="1030"/>
      <c r="AX38" s="1030"/>
      <c r="AY38" s="1030"/>
      <c r="AZ38" s="1101"/>
      <c r="BA38" s="1101"/>
      <c r="BB38" s="1101"/>
      <c r="BC38" s="1101"/>
      <c r="BD38" s="1101"/>
      <c r="BE38" s="1091"/>
      <c r="BF38" s="1091"/>
      <c r="BG38" s="1091"/>
      <c r="BH38" s="1091"/>
      <c r="BI38" s="1092"/>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9"/>
      <c r="AL39" s="1030"/>
      <c r="AM39" s="1030"/>
      <c r="AN39" s="1030"/>
      <c r="AO39" s="1030"/>
      <c r="AP39" s="1030"/>
      <c r="AQ39" s="1030"/>
      <c r="AR39" s="1030"/>
      <c r="AS39" s="1030"/>
      <c r="AT39" s="1030"/>
      <c r="AU39" s="1030"/>
      <c r="AV39" s="1030"/>
      <c r="AW39" s="1030"/>
      <c r="AX39" s="1030"/>
      <c r="AY39" s="1030"/>
      <c r="AZ39" s="1101"/>
      <c r="BA39" s="1101"/>
      <c r="BB39" s="1101"/>
      <c r="BC39" s="1101"/>
      <c r="BD39" s="1101"/>
      <c r="BE39" s="1091"/>
      <c r="BF39" s="1091"/>
      <c r="BG39" s="1091"/>
      <c r="BH39" s="1091"/>
      <c r="BI39" s="1092"/>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9"/>
      <c r="AL40" s="1030"/>
      <c r="AM40" s="1030"/>
      <c r="AN40" s="1030"/>
      <c r="AO40" s="1030"/>
      <c r="AP40" s="1030"/>
      <c r="AQ40" s="1030"/>
      <c r="AR40" s="1030"/>
      <c r="AS40" s="1030"/>
      <c r="AT40" s="1030"/>
      <c r="AU40" s="1030"/>
      <c r="AV40" s="1030"/>
      <c r="AW40" s="1030"/>
      <c r="AX40" s="1030"/>
      <c r="AY40" s="1030"/>
      <c r="AZ40" s="1101"/>
      <c r="BA40" s="1101"/>
      <c r="BB40" s="1101"/>
      <c r="BC40" s="1101"/>
      <c r="BD40" s="1101"/>
      <c r="BE40" s="1091"/>
      <c r="BF40" s="1091"/>
      <c r="BG40" s="1091"/>
      <c r="BH40" s="1091"/>
      <c r="BI40" s="1092"/>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9"/>
      <c r="AL41" s="1030"/>
      <c r="AM41" s="1030"/>
      <c r="AN41" s="1030"/>
      <c r="AO41" s="1030"/>
      <c r="AP41" s="1030"/>
      <c r="AQ41" s="1030"/>
      <c r="AR41" s="1030"/>
      <c r="AS41" s="1030"/>
      <c r="AT41" s="1030"/>
      <c r="AU41" s="1030"/>
      <c r="AV41" s="1030"/>
      <c r="AW41" s="1030"/>
      <c r="AX41" s="1030"/>
      <c r="AY41" s="1030"/>
      <c r="AZ41" s="1101"/>
      <c r="BA41" s="1101"/>
      <c r="BB41" s="1101"/>
      <c r="BC41" s="1101"/>
      <c r="BD41" s="1101"/>
      <c r="BE41" s="1091"/>
      <c r="BF41" s="1091"/>
      <c r="BG41" s="1091"/>
      <c r="BH41" s="1091"/>
      <c r="BI41" s="1092"/>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9"/>
      <c r="AL42" s="1030"/>
      <c r="AM42" s="1030"/>
      <c r="AN42" s="1030"/>
      <c r="AO42" s="1030"/>
      <c r="AP42" s="1030"/>
      <c r="AQ42" s="1030"/>
      <c r="AR42" s="1030"/>
      <c r="AS42" s="1030"/>
      <c r="AT42" s="1030"/>
      <c r="AU42" s="1030"/>
      <c r="AV42" s="1030"/>
      <c r="AW42" s="1030"/>
      <c r="AX42" s="1030"/>
      <c r="AY42" s="1030"/>
      <c r="AZ42" s="1101"/>
      <c r="BA42" s="1101"/>
      <c r="BB42" s="1101"/>
      <c r="BC42" s="1101"/>
      <c r="BD42" s="1101"/>
      <c r="BE42" s="1091"/>
      <c r="BF42" s="1091"/>
      <c r="BG42" s="1091"/>
      <c r="BH42" s="1091"/>
      <c r="BI42" s="1092"/>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9"/>
      <c r="AL43" s="1030"/>
      <c r="AM43" s="1030"/>
      <c r="AN43" s="1030"/>
      <c r="AO43" s="1030"/>
      <c r="AP43" s="1030"/>
      <c r="AQ43" s="1030"/>
      <c r="AR43" s="1030"/>
      <c r="AS43" s="1030"/>
      <c r="AT43" s="1030"/>
      <c r="AU43" s="1030"/>
      <c r="AV43" s="1030"/>
      <c r="AW43" s="1030"/>
      <c r="AX43" s="1030"/>
      <c r="AY43" s="1030"/>
      <c r="AZ43" s="1101"/>
      <c r="BA43" s="1101"/>
      <c r="BB43" s="1101"/>
      <c r="BC43" s="1101"/>
      <c r="BD43" s="1101"/>
      <c r="BE43" s="1091"/>
      <c r="BF43" s="1091"/>
      <c r="BG43" s="1091"/>
      <c r="BH43" s="1091"/>
      <c r="BI43" s="1092"/>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9"/>
      <c r="AL44" s="1030"/>
      <c r="AM44" s="1030"/>
      <c r="AN44" s="1030"/>
      <c r="AO44" s="1030"/>
      <c r="AP44" s="1030"/>
      <c r="AQ44" s="1030"/>
      <c r="AR44" s="1030"/>
      <c r="AS44" s="1030"/>
      <c r="AT44" s="1030"/>
      <c r="AU44" s="1030"/>
      <c r="AV44" s="1030"/>
      <c r="AW44" s="1030"/>
      <c r="AX44" s="1030"/>
      <c r="AY44" s="1030"/>
      <c r="AZ44" s="1101"/>
      <c r="BA44" s="1101"/>
      <c r="BB44" s="1101"/>
      <c r="BC44" s="1101"/>
      <c r="BD44" s="1101"/>
      <c r="BE44" s="1091"/>
      <c r="BF44" s="1091"/>
      <c r="BG44" s="1091"/>
      <c r="BH44" s="1091"/>
      <c r="BI44" s="1092"/>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9"/>
      <c r="AL45" s="1030"/>
      <c r="AM45" s="1030"/>
      <c r="AN45" s="1030"/>
      <c r="AO45" s="1030"/>
      <c r="AP45" s="1030"/>
      <c r="AQ45" s="1030"/>
      <c r="AR45" s="1030"/>
      <c r="AS45" s="1030"/>
      <c r="AT45" s="1030"/>
      <c r="AU45" s="1030"/>
      <c r="AV45" s="1030"/>
      <c r="AW45" s="1030"/>
      <c r="AX45" s="1030"/>
      <c r="AY45" s="1030"/>
      <c r="AZ45" s="1101"/>
      <c r="BA45" s="1101"/>
      <c r="BB45" s="1101"/>
      <c r="BC45" s="1101"/>
      <c r="BD45" s="1101"/>
      <c r="BE45" s="1091"/>
      <c r="BF45" s="1091"/>
      <c r="BG45" s="1091"/>
      <c r="BH45" s="1091"/>
      <c r="BI45" s="1092"/>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9"/>
      <c r="AL46" s="1030"/>
      <c r="AM46" s="1030"/>
      <c r="AN46" s="1030"/>
      <c r="AO46" s="1030"/>
      <c r="AP46" s="1030"/>
      <c r="AQ46" s="1030"/>
      <c r="AR46" s="1030"/>
      <c r="AS46" s="1030"/>
      <c r="AT46" s="1030"/>
      <c r="AU46" s="1030"/>
      <c r="AV46" s="1030"/>
      <c r="AW46" s="1030"/>
      <c r="AX46" s="1030"/>
      <c r="AY46" s="1030"/>
      <c r="AZ46" s="1101"/>
      <c r="BA46" s="1101"/>
      <c r="BB46" s="1101"/>
      <c r="BC46" s="1101"/>
      <c r="BD46" s="1101"/>
      <c r="BE46" s="1091"/>
      <c r="BF46" s="1091"/>
      <c r="BG46" s="1091"/>
      <c r="BH46" s="1091"/>
      <c r="BI46" s="1092"/>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9"/>
      <c r="AL47" s="1030"/>
      <c r="AM47" s="1030"/>
      <c r="AN47" s="1030"/>
      <c r="AO47" s="1030"/>
      <c r="AP47" s="1030"/>
      <c r="AQ47" s="1030"/>
      <c r="AR47" s="1030"/>
      <c r="AS47" s="1030"/>
      <c r="AT47" s="1030"/>
      <c r="AU47" s="1030"/>
      <c r="AV47" s="1030"/>
      <c r="AW47" s="1030"/>
      <c r="AX47" s="1030"/>
      <c r="AY47" s="1030"/>
      <c r="AZ47" s="1101"/>
      <c r="BA47" s="1101"/>
      <c r="BB47" s="1101"/>
      <c r="BC47" s="1101"/>
      <c r="BD47" s="1101"/>
      <c r="BE47" s="1091"/>
      <c r="BF47" s="1091"/>
      <c r="BG47" s="1091"/>
      <c r="BH47" s="1091"/>
      <c r="BI47" s="1092"/>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9"/>
      <c r="AL48" s="1030"/>
      <c r="AM48" s="1030"/>
      <c r="AN48" s="1030"/>
      <c r="AO48" s="1030"/>
      <c r="AP48" s="1030"/>
      <c r="AQ48" s="1030"/>
      <c r="AR48" s="1030"/>
      <c r="AS48" s="1030"/>
      <c r="AT48" s="1030"/>
      <c r="AU48" s="1030"/>
      <c r="AV48" s="1030"/>
      <c r="AW48" s="1030"/>
      <c r="AX48" s="1030"/>
      <c r="AY48" s="1030"/>
      <c r="AZ48" s="1101"/>
      <c r="BA48" s="1101"/>
      <c r="BB48" s="1101"/>
      <c r="BC48" s="1101"/>
      <c r="BD48" s="1101"/>
      <c r="BE48" s="1091"/>
      <c r="BF48" s="1091"/>
      <c r="BG48" s="1091"/>
      <c r="BH48" s="1091"/>
      <c r="BI48" s="1092"/>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9"/>
      <c r="AL49" s="1030"/>
      <c r="AM49" s="1030"/>
      <c r="AN49" s="1030"/>
      <c r="AO49" s="1030"/>
      <c r="AP49" s="1030"/>
      <c r="AQ49" s="1030"/>
      <c r="AR49" s="1030"/>
      <c r="AS49" s="1030"/>
      <c r="AT49" s="1030"/>
      <c r="AU49" s="1030"/>
      <c r="AV49" s="1030"/>
      <c r="AW49" s="1030"/>
      <c r="AX49" s="1030"/>
      <c r="AY49" s="1030"/>
      <c r="AZ49" s="1101"/>
      <c r="BA49" s="1101"/>
      <c r="BB49" s="1101"/>
      <c r="BC49" s="1101"/>
      <c r="BD49" s="1101"/>
      <c r="BE49" s="1091"/>
      <c r="BF49" s="1091"/>
      <c r="BG49" s="1091"/>
      <c r="BH49" s="1091"/>
      <c r="BI49" s="1092"/>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417</v>
      </c>
      <c r="BK62" s="1094"/>
      <c r="BL62" s="1094"/>
      <c r="BM62" s="1094"/>
      <c r="BN62" s="1095"/>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392</v>
      </c>
      <c r="B63" s="1003" t="s">
        <v>418</v>
      </c>
      <c r="C63" s="1004"/>
      <c r="D63" s="1004"/>
      <c r="E63" s="1004"/>
      <c r="F63" s="1004"/>
      <c r="G63" s="1004"/>
      <c r="H63" s="1004"/>
      <c r="I63" s="1004"/>
      <c r="J63" s="1004"/>
      <c r="K63" s="1004"/>
      <c r="L63" s="1004"/>
      <c r="M63" s="1004"/>
      <c r="N63" s="1004"/>
      <c r="O63" s="1004"/>
      <c r="P63" s="1005"/>
      <c r="Q63" s="1021"/>
      <c r="R63" s="1022"/>
      <c r="S63" s="1022"/>
      <c r="T63" s="1022"/>
      <c r="U63" s="1022"/>
      <c r="V63" s="1022"/>
      <c r="W63" s="1022"/>
      <c r="X63" s="1022"/>
      <c r="Y63" s="1022"/>
      <c r="Z63" s="1022"/>
      <c r="AA63" s="1022"/>
      <c r="AB63" s="1022"/>
      <c r="AC63" s="1022"/>
      <c r="AD63" s="1022"/>
      <c r="AE63" s="1087"/>
      <c r="AF63" s="1088">
        <v>1392</v>
      </c>
      <c r="AG63" s="1018"/>
      <c r="AH63" s="1018"/>
      <c r="AI63" s="1018"/>
      <c r="AJ63" s="1089"/>
      <c r="AK63" s="1090"/>
      <c r="AL63" s="1022"/>
      <c r="AM63" s="1022"/>
      <c r="AN63" s="1022"/>
      <c r="AO63" s="1022"/>
      <c r="AP63" s="1018">
        <v>3687</v>
      </c>
      <c r="AQ63" s="1018"/>
      <c r="AR63" s="1018"/>
      <c r="AS63" s="1018"/>
      <c r="AT63" s="1018"/>
      <c r="AU63" s="1018">
        <v>1905</v>
      </c>
      <c r="AV63" s="1018"/>
      <c r="AW63" s="1018"/>
      <c r="AX63" s="1018"/>
      <c r="AY63" s="1018"/>
      <c r="AZ63" s="1084"/>
      <c r="BA63" s="1084"/>
      <c r="BB63" s="1084"/>
      <c r="BC63" s="1084"/>
      <c r="BD63" s="1084"/>
      <c r="BE63" s="1019"/>
      <c r="BF63" s="1019"/>
      <c r="BG63" s="1019"/>
      <c r="BH63" s="1019"/>
      <c r="BI63" s="1020"/>
      <c r="BJ63" s="1085" t="s">
        <v>419</v>
      </c>
      <c r="BK63" s="1010"/>
      <c r="BL63" s="1010"/>
      <c r="BM63" s="1010"/>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421</v>
      </c>
      <c r="B66" s="1055"/>
      <c r="C66" s="1055"/>
      <c r="D66" s="1055"/>
      <c r="E66" s="1055"/>
      <c r="F66" s="1055"/>
      <c r="G66" s="1055"/>
      <c r="H66" s="1055"/>
      <c r="I66" s="1055"/>
      <c r="J66" s="1055"/>
      <c r="K66" s="1055"/>
      <c r="L66" s="1055"/>
      <c r="M66" s="1055"/>
      <c r="N66" s="1055"/>
      <c r="O66" s="1055"/>
      <c r="P66" s="1056"/>
      <c r="Q66" s="1060" t="s">
        <v>422</v>
      </c>
      <c r="R66" s="1061"/>
      <c r="S66" s="1061"/>
      <c r="T66" s="1061"/>
      <c r="U66" s="1062"/>
      <c r="V66" s="1060" t="s">
        <v>423</v>
      </c>
      <c r="W66" s="1061"/>
      <c r="X66" s="1061"/>
      <c r="Y66" s="1061"/>
      <c r="Z66" s="1062"/>
      <c r="AA66" s="1060" t="s">
        <v>424</v>
      </c>
      <c r="AB66" s="1061"/>
      <c r="AC66" s="1061"/>
      <c r="AD66" s="1061"/>
      <c r="AE66" s="1062"/>
      <c r="AF66" s="1066" t="s">
        <v>425</v>
      </c>
      <c r="AG66" s="1067"/>
      <c r="AH66" s="1067"/>
      <c r="AI66" s="1067"/>
      <c r="AJ66" s="1068"/>
      <c r="AK66" s="1060" t="s">
        <v>426</v>
      </c>
      <c r="AL66" s="1055"/>
      <c r="AM66" s="1055"/>
      <c r="AN66" s="1055"/>
      <c r="AO66" s="1056"/>
      <c r="AP66" s="1060" t="s">
        <v>427</v>
      </c>
      <c r="AQ66" s="1061"/>
      <c r="AR66" s="1061"/>
      <c r="AS66" s="1061"/>
      <c r="AT66" s="1062"/>
      <c r="AU66" s="1060" t="s">
        <v>428</v>
      </c>
      <c r="AV66" s="1061"/>
      <c r="AW66" s="1061"/>
      <c r="AX66" s="1061"/>
      <c r="AY66" s="1062"/>
      <c r="AZ66" s="1060" t="s">
        <v>379</v>
      </c>
      <c r="BA66" s="1061"/>
      <c r="BB66" s="1061"/>
      <c r="BC66" s="1061"/>
      <c r="BD66" s="1076"/>
      <c r="BE66" s="267"/>
      <c r="BF66" s="267"/>
      <c r="BG66" s="267"/>
      <c r="BH66" s="267"/>
      <c r="BI66" s="267"/>
      <c r="BJ66" s="267"/>
      <c r="BK66" s="267"/>
      <c r="BL66" s="267"/>
      <c r="BM66" s="267"/>
      <c r="BN66" s="267"/>
      <c r="BO66" s="267"/>
      <c r="BP66" s="267"/>
      <c r="BQ66" s="264">
        <v>60</v>
      </c>
      <c r="BR66" s="269"/>
      <c r="BS66" s="1012"/>
      <c r="BT66" s="1013"/>
      <c r="BU66" s="1013"/>
      <c r="BV66" s="1013"/>
      <c r="BW66" s="1013"/>
      <c r="BX66" s="1013"/>
      <c r="BY66" s="1013"/>
      <c r="BZ66" s="1013"/>
      <c r="CA66" s="1013"/>
      <c r="CB66" s="1013"/>
      <c r="CC66" s="1013"/>
      <c r="CD66" s="1013"/>
      <c r="CE66" s="1013"/>
      <c r="CF66" s="1013"/>
      <c r="CG66" s="1014"/>
      <c r="CH66" s="1015"/>
      <c r="CI66" s="1016"/>
      <c r="CJ66" s="1016"/>
      <c r="CK66" s="1016"/>
      <c r="CL66" s="1017"/>
      <c r="CM66" s="1015"/>
      <c r="CN66" s="1016"/>
      <c r="CO66" s="1016"/>
      <c r="CP66" s="1016"/>
      <c r="CQ66" s="1017"/>
      <c r="CR66" s="1015"/>
      <c r="CS66" s="1016"/>
      <c r="CT66" s="1016"/>
      <c r="CU66" s="1016"/>
      <c r="CV66" s="1017"/>
      <c r="CW66" s="1015"/>
      <c r="CX66" s="1016"/>
      <c r="CY66" s="1016"/>
      <c r="CZ66" s="1016"/>
      <c r="DA66" s="1017"/>
      <c r="DB66" s="1015"/>
      <c r="DC66" s="1016"/>
      <c r="DD66" s="1016"/>
      <c r="DE66" s="1016"/>
      <c r="DF66" s="1017"/>
      <c r="DG66" s="1015"/>
      <c r="DH66" s="1016"/>
      <c r="DI66" s="1016"/>
      <c r="DJ66" s="1016"/>
      <c r="DK66" s="1017"/>
      <c r="DL66" s="1015"/>
      <c r="DM66" s="1016"/>
      <c r="DN66" s="1016"/>
      <c r="DO66" s="1016"/>
      <c r="DP66" s="1017"/>
      <c r="DQ66" s="1015"/>
      <c r="DR66" s="1016"/>
      <c r="DS66" s="1016"/>
      <c r="DT66" s="1016"/>
      <c r="DU66" s="1017"/>
      <c r="DV66" s="1000"/>
      <c r="DW66" s="1001"/>
      <c r="DX66" s="1001"/>
      <c r="DY66" s="1001"/>
      <c r="DZ66" s="1002"/>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2"/>
      <c r="BT67" s="1013"/>
      <c r="BU67" s="1013"/>
      <c r="BV67" s="1013"/>
      <c r="BW67" s="1013"/>
      <c r="BX67" s="1013"/>
      <c r="BY67" s="1013"/>
      <c r="BZ67" s="1013"/>
      <c r="CA67" s="1013"/>
      <c r="CB67" s="1013"/>
      <c r="CC67" s="1013"/>
      <c r="CD67" s="1013"/>
      <c r="CE67" s="1013"/>
      <c r="CF67" s="1013"/>
      <c r="CG67" s="1014"/>
      <c r="CH67" s="1015"/>
      <c r="CI67" s="1016"/>
      <c r="CJ67" s="1016"/>
      <c r="CK67" s="1016"/>
      <c r="CL67" s="1017"/>
      <c r="CM67" s="1015"/>
      <c r="CN67" s="1016"/>
      <c r="CO67" s="1016"/>
      <c r="CP67" s="1016"/>
      <c r="CQ67" s="1017"/>
      <c r="CR67" s="1015"/>
      <c r="CS67" s="1016"/>
      <c r="CT67" s="1016"/>
      <c r="CU67" s="1016"/>
      <c r="CV67" s="1017"/>
      <c r="CW67" s="1015"/>
      <c r="CX67" s="1016"/>
      <c r="CY67" s="1016"/>
      <c r="CZ67" s="1016"/>
      <c r="DA67" s="1017"/>
      <c r="DB67" s="1015"/>
      <c r="DC67" s="1016"/>
      <c r="DD67" s="1016"/>
      <c r="DE67" s="1016"/>
      <c r="DF67" s="1017"/>
      <c r="DG67" s="1015"/>
      <c r="DH67" s="1016"/>
      <c r="DI67" s="1016"/>
      <c r="DJ67" s="1016"/>
      <c r="DK67" s="1017"/>
      <c r="DL67" s="1015"/>
      <c r="DM67" s="1016"/>
      <c r="DN67" s="1016"/>
      <c r="DO67" s="1016"/>
      <c r="DP67" s="1017"/>
      <c r="DQ67" s="1015"/>
      <c r="DR67" s="1016"/>
      <c r="DS67" s="1016"/>
      <c r="DT67" s="1016"/>
      <c r="DU67" s="1017"/>
      <c r="DV67" s="1000"/>
      <c r="DW67" s="1001"/>
      <c r="DX67" s="1001"/>
      <c r="DY67" s="1001"/>
      <c r="DZ67" s="1002"/>
      <c r="EA67" s="248"/>
    </row>
    <row r="68" spans="1:131" s="249" customFormat="1" ht="26.25" customHeight="1" thickTop="1" x14ac:dyDescent="0.15">
      <c r="A68" s="260">
        <v>1</v>
      </c>
      <c r="B68" s="1044" t="s">
        <v>589</v>
      </c>
      <c r="C68" s="1045"/>
      <c r="D68" s="1045"/>
      <c r="E68" s="1045"/>
      <c r="F68" s="1045"/>
      <c r="G68" s="1045"/>
      <c r="H68" s="1045"/>
      <c r="I68" s="1045"/>
      <c r="J68" s="1045"/>
      <c r="K68" s="1045"/>
      <c r="L68" s="1045"/>
      <c r="M68" s="1045"/>
      <c r="N68" s="1045"/>
      <c r="O68" s="1045"/>
      <c r="P68" s="1046"/>
      <c r="Q68" s="1047">
        <v>1807</v>
      </c>
      <c r="R68" s="1041"/>
      <c r="S68" s="1041"/>
      <c r="T68" s="1041"/>
      <c r="U68" s="1041"/>
      <c r="V68" s="1041">
        <v>1664</v>
      </c>
      <c r="W68" s="1041"/>
      <c r="X68" s="1041"/>
      <c r="Y68" s="1041"/>
      <c r="Z68" s="1041"/>
      <c r="AA68" s="1041">
        <v>143</v>
      </c>
      <c r="AB68" s="1041"/>
      <c r="AC68" s="1041"/>
      <c r="AD68" s="1041"/>
      <c r="AE68" s="1041"/>
      <c r="AF68" s="1041">
        <v>143</v>
      </c>
      <c r="AG68" s="1041"/>
      <c r="AH68" s="1041"/>
      <c r="AI68" s="1041"/>
      <c r="AJ68" s="1041"/>
      <c r="AK68" s="1041" t="s">
        <v>597</v>
      </c>
      <c r="AL68" s="1041"/>
      <c r="AM68" s="1041"/>
      <c r="AN68" s="1041"/>
      <c r="AO68" s="1041"/>
      <c r="AP68" s="1041">
        <v>1088</v>
      </c>
      <c r="AQ68" s="1041"/>
      <c r="AR68" s="1041"/>
      <c r="AS68" s="1041"/>
      <c r="AT68" s="1041"/>
      <c r="AU68" s="1041">
        <v>508</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2"/>
      <c r="BT68" s="1013"/>
      <c r="BU68" s="1013"/>
      <c r="BV68" s="1013"/>
      <c r="BW68" s="1013"/>
      <c r="BX68" s="1013"/>
      <c r="BY68" s="1013"/>
      <c r="BZ68" s="1013"/>
      <c r="CA68" s="1013"/>
      <c r="CB68" s="1013"/>
      <c r="CC68" s="1013"/>
      <c r="CD68" s="1013"/>
      <c r="CE68" s="1013"/>
      <c r="CF68" s="1013"/>
      <c r="CG68" s="1014"/>
      <c r="CH68" s="1015"/>
      <c r="CI68" s="1016"/>
      <c r="CJ68" s="1016"/>
      <c r="CK68" s="1016"/>
      <c r="CL68" s="1017"/>
      <c r="CM68" s="1015"/>
      <c r="CN68" s="1016"/>
      <c r="CO68" s="1016"/>
      <c r="CP68" s="1016"/>
      <c r="CQ68" s="1017"/>
      <c r="CR68" s="1015"/>
      <c r="CS68" s="1016"/>
      <c r="CT68" s="1016"/>
      <c r="CU68" s="1016"/>
      <c r="CV68" s="1017"/>
      <c r="CW68" s="1015"/>
      <c r="CX68" s="1016"/>
      <c r="CY68" s="1016"/>
      <c r="CZ68" s="1016"/>
      <c r="DA68" s="1017"/>
      <c r="DB68" s="1015"/>
      <c r="DC68" s="1016"/>
      <c r="DD68" s="1016"/>
      <c r="DE68" s="1016"/>
      <c r="DF68" s="1017"/>
      <c r="DG68" s="1015"/>
      <c r="DH68" s="1016"/>
      <c r="DI68" s="1016"/>
      <c r="DJ68" s="1016"/>
      <c r="DK68" s="1017"/>
      <c r="DL68" s="1015"/>
      <c r="DM68" s="1016"/>
      <c r="DN68" s="1016"/>
      <c r="DO68" s="1016"/>
      <c r="DP68" s="1017"/>
      <c r="DQ68" s="1015"/>
      <c r="DR68" s="1016"/>
      <c r="DS68" s="1016"/>
      <c r="DT68" s="1016"/>
      <c r="DU68" s="1017"/>
      <c r="DV68" s="1000"/>
      <c r="DW68" s="1001"/>
      <c r="DX68" s="1001"/>
      <c r="DY68" s="1001"/>
      <c r="DZ68" s="1002"/>
      <c r="EA68" s="248"/>
    </row>
    <row r="69" spans="1:131" s="249" customFormat="1" ht="26.25" customHeight="1" x14ac:dyDescent="0.15">
      <c r="A69" s="263">
        <v>2</v>
      </c>
      <c r="B69" s="1033" t="s">
        <v>590</v>
      </c>
      <c r="C69" s="1034"/>
      <c r="D69" s="1034"/>
      <c r="E69" s="1034"/>
      <c r="F69" s="1034"/>
      <c r="G69" s="1034"/>
      <c r="H69" s="1034"/>
      <c r="I69" s="1034"/>
      <c r="J69" s="1034"/>
      <c r="K69" s="1034"/>
      <c r="L69" s="1034"/>
      <c r="M69" s="1034"/>
      <c r="N69" s="1034"/>
      <c r="O69" s="1034"/>
      <c r="P69" s="1035"/>
      <c r="Q69" s="1036">
        <v>547</v>
      </c>
      <c r="R69" s="1030"/>
      <c r="S69" s="1030"/>
      <c r="T69" s="1030"/>
      <c r="U69" s="1030"/>
      <c r="V69" s="1030">
        <v>519</v>
      </c>
      <c r="W69" s="1030"/>
      <c r="X69" s="1030"/>
      <c r="Y69" s="1030"/>
      <c r="Z69" s="1030"/>
      <c r="AA69" s="1030">
        <v>28</v>
      </c>
      <c r="AB69" s="1030"/>
      <c r="AC69" s="1030"/>
      <c r="AD69" s="1030"/>
      <c r="AE69" s="1030"/>
      <c r="AF69" s="1030">
        <v>28</v>
      </c>
      <c r="AG69" s="1030"/>
      <c r="AH69" s="1030"/>
      <c r="AI69" s="1030"/>
      <c r="AJ69" s="1030"/>
      <c r="AK69" s="1030" t="s">
        <v>597</v>
      </c>
      <c r="AL69" s="1030"/>
      <c r="AM69" s="1030"/>
      <c r="AN69" s="1030"/>
      <c r="AO69" s="1030"/>
      <c r="AP69" s="1030">
        <v>10</v>
      </c>
      <c r="AQ69" s="1030"/>
      <c r="AR69" s="1030"/>
      <c r="AS69" s="1030"/>
      <c r="AT69" s="1030"/>
      <c r="AU69" s="1030">
        <v>1</v>
      </c>
      <c r="AV69" s="1030"/>
      <c r="AW69" s="1030"/>
      <c r="AX69" s="1030"/>
      <c r="AY69" s="1030"/>
      <c r="AZ69" s="1031"/>
      <c r="BA69" s="1031"/>
      <c r="BB69" s="1031"/>
      <c r="BC69" s="1031"/>
      <c r="BD69" s="1032"/>
      <c r="BE69" s="267"/>
      <c r="BF69" s="267"/>
      <c r="BG69" s="267"/>
      <c r="BH69" s="267"/>
      <c r="BI69" s="267"/>
      <c r="BJ69" s="267"/>
      <c r="BK69" s="267"/>
      <c r="BL69" s="267"/>
      <c r="BM69" s="267"/>
      <c r="BN69" s="267"/>
      <c r="BO69" s="267"/>
      <c r="BP69" s="267"/>
      <c r="BQ69" s="264">
        <v>63</v>
      </c>
      <c r="BR69" s="269"/>
      <c r="BS69" s="1012"/>
      <c r="BT69" s="1013"/>
      <c r="BU69" s="1013"/>
      <c r="BV69" s="1013"/>
      <c r="BW69" s="1013"/>
      <c r="BX69" s="1013"/>
      <c r="BY69" s="1013"/>
      <c r="BZ69" s="1013"/>
      <c r="CA69" s="1013"/>
      <c r="CB69" s="1013"/>
      <c r="CC69" s="1013"/>
      <c r="CD69" s="1013"/>
      <c r="CE69" s="1013"/>
      <c r="CF69" s="1013"/>
      <c r="CG69" s="1014"/>
      <c r="CH69" s="1015"/>
      <c r="CI69" s="1016"/>
      <c r="CJ69" s="1016"/>
      <c r="CK69" s="1016"/>
      <c r="CL69" s="1017"/>
      <c r="CM69" s="1015"/>
      <c r="CN69" s="1016"/>
      <c r="CO69" s="1016"/>
      <c r="CP69" s="1016"/>
      <c r="CQ69" s="1017"/>
      <c r="CR69" s="1015"/>
      <c r="CS69" s="1016"/>
      <c r="CT69" s="1016"/>
      <c r="CU69" s="1016"/>
      <c r="CV69" s="1017"/>
      <c r="CW69" s="1015"/>
      <c r="CX69" s="1016"/>
      <c r="CY69" s="1016"/>
      <c r="CZ69" s="1016"/>
      <c r="DA69" s="1017"/>
      <c r="DB69" s="1015"/>
      <c r="DC69" s="1016"/>
      <c r="DD69" s="1016"/>
      <c r="DE69" s="1016"/>
      <c r="DF69" s="1017"/>
      <c r="DG69" s="1015"/>
      <c r="DH69" s="1016"/>
      <c r="DI69" s="1016"/>
      <c r="DJ69" s="1016"/>
      <c r="DK69" s="1017"/>
      <c r="DL69" s="1015"/>
      <c r="DM69" s="1016"/>
      <c r="DN69" s="1016"/>
      <c r="DO69" s="1016"/>
      <c r="DP69" s="1017"/>
      <c r="DQ69" s="1015"/>
      <c r="DR69" s="1016"/>
      <c r="DS69" s="1016"/>
      <c r="DT69" s="1016"/>
      <c r="DU69" s="1017"/>
      <c r="DV69" s="1000"/>
      <c r="DW69" s="1001"/>
      <c r="DX69" s="1001"/>
      <c r="DY69" s="1001"/>
      <c r="DZ69" s="1002"/>
      <c r="EA69" s="248"/>
    </row>
    <row r="70" spans="1:131" s="249" customFormat="1" ht="26.25" customHeight="1" x14ac:dyDescent="0.15">
      <c r="A70" s="263">
        <v>3</v>
      </c>
      <c r="B70" s="1033" t="s">
        <v>591</v>
      </c>
      <c r="C70" s="1034"/>
      <c r="D70" s="1034"/>
      <c r="E70" s="1034"/>
      <c r="F70" s="1034"/>
      <c r="G70" s="1034"/>
      <c r="H70" s="1034"/>
      <c r="I70" s="1034"/>
      <c r="J70" s="1034"/>
      <c r="K70" s="1034"/>
      <c r="L70" s="1034"/>
      <c r="M70" s="1034"/>
      <c r="N70" s="1034"/>
      <c r="O70" s="1034"/>
      <c r="P70" s="1035"/>
      <c r="Q70" s="1036">
        <v>264</v>
      </c>
      <c r="R70" s="1030"/>
      <c r="S70" s="1030"/>
      <c r="T70" s="1030"/>
      <c r="U70" s="1030"/>
      <c r="V70" s="1030">
        <v>227</v>
      </c>
      <c r="W70" s="1030"/>
      <c r="X70" s="1030"/>
      <c r="Y70" s="1030"/>
      <c r="Z70" s="1030"/>
      <c r="AA70" s="1030">
        <v>36</v>
      </c>
      <c r="AB70" s="1030"/>
      <c r="AC70" s="1030"/>
      <c r="AD70" s="1030"/>
      <c r="AE70" s="1030"/>
      <c r="AF70" s="1030">
        <v>36</v>
      </c>
      <c r="AG70" s="1030"/>
      <c r="AH70" s="1030"/>
      <c r="AI70" s="1030"/>
      <c r="AJ70" s="1030"/>
      <c r="AK70" s="1030" t="s">
        <v>597</v>
      </c>
      <c r="AL70" s="1030"/>
      <c r="AM70" s="1030"/>
      <c r="AN70" s="1030"/>
      <c r="AO70" s="1030"/>
      <c r="AP70" s="1030" t="s">
        <v>597</v>
      </c>
      <c r="AQ70" s="1030"/>
      <c r="AR70" s="1030"/>
      <c r="AS70" s="1030"/>
      <c r="AT70" s="1030"/>
      <c r="AU70" s="1030" t="s">
        <v>597</v>
      </c>
      <c r="AV70" s="1030"/>
      <c r="AW70" s="1030"/>
      <c r="AX70" s="1030"/>
      <c r="AY70" s="1030"/>
      <c r="AZ70" s="1031"/>
      <c r="BA70" s="1031"/>
      <c r="BB70" s="1031"/>
      <c r="BC70" s="1031"/>
      <c r="BD70" s="1032"/>
      <c r="BE70" s="267"/>
      <c r="BF70" s="267"/>
      <c r="BG70" s="267"/>
      <c r="BH70" s="267"/>
      <c r="BI70" s="267"/>
      <c r="BJ70" s="267"/>
      <c r="BK70" s="267"/>
      <c r="BL70" s="267"/>
      <c r="BM70" s="267"/>
      <c r="BN70" s="267"/>
      <c r="BO70" s="267"/>
      <c r="BP70" s="267"/>
      <c r="BQ70" s="264">
        <v>64</v>
      </c>
      <c r="BR70" s="269"/>
      <c r="BS70" s="1012"/>
      <c r="BT70" s="1013"/>
      <c r="BU70" s="1013"/>
      <c r="BV70" s="1013"/>
      <c r="BW70" s="1013"/>
      <c r="BX70" s="1013"/>
      <c r="BY70" s="1013"/>
      <c r="BZ70" s="1013"/>
      <c r="CA70" s="1013"/>
      <c r="CB70" s="1013"/>
      <c r="CC70" s="1013"/>
      <c r="CD70" s="1013"/>
      <c r="CE70" s="1013"/>
      <c r="CF70" s="1013"/>
      <c r="CG70" s="1014"/>
      <c r="CH70" s="1015"/>
      <c r="CI70" s="1016"/>
      <c r="CJ70" s="1016"/>
      <c r="CK70" s="1016"/>
      <c r="CL70" s="1017"/>
      <c r="CM70" s="1015"/>
      <c r="CN70" s="1016"/>
      <c r="CO70" s="1016"/>
      <c r="CP70" s="1016"/>
      <c r="CQ70" s="1017"/>
      <c r="CR70" s="1015"/>
      <c r="CS70" s="1016"/>
      <c r="CT70" s="1016"/>
      <c r="CU70" s="1016"/>
      <c r="CV70" s="1017"/>
      <c r="CW70" s="1015"/>
      <c r="CX70" s="1016"/>
      <c r="CY70" s="1016"/>
      <c r="CZ70" s="1016"/>
      <c r="DA70" s="1017"/>
      <c r="DB70" s="1015"/>
      <c r="DC70" s="1016"/>
      <c r="DD70" s="1016"/>
      <c r="DE70" s="1016"/>
      <c r="DF70" s="1017"/>
      <c r="DG70" s="1015"/>
      <c r="DH70" s="1016"/>
      <c r="DI70" s="1016"/>
      <c r="DJ70" s="1016"/>
      <c r="DK70" s="1017"/>
      <c r="DL70" s="1015"/>
      <c r="DM70" s="1016"/>
      <c r="DN70" s="1016"/>
      <c r="DO70" s="1016"/>
      <c r="DP70" s="1017"/>
      <c r="DQ70" s="1015"/>
      <c r="DR70" s="1016"/>
      <c r="DS70" s="1016"/>
      <c r="DT70" s="1016"/>
      <c r="DU70" s="1017"/>
      <c r="DV70" s="1000"/>
      <c r="DW70" s="1001"/>
      <c r="DX70" s="1001"/>
      <c r="DY70" s="1001"/>
      <c r="DZ70" s="1002"/>
      <c r="EA70" s="248"/>
    </row>
    <row r="71" spans="1:131" s="249" customFormat="1" ht="26.25" customHeight="1" x14ac:dyDescent="0.15">
      <c r="A71" s="263">
        <v>4</v>
      </c>
      <c r="B71" s="1033" t="s">
        <v>592</v>
      </c>
      <c r="C71" s="1034"/>
      <c r="D71" s="1034"/>
      <c r="E71" s="1034"/>
      <c r="F71" s="1034"/>
      <c r="G71" s="1034"/>
      <c r="H71" s="1034"/>
      <c r="I71" s="1034"/>
      <c r="J71" s="1034"/>
      <c r="K71" s="1034"/>
      <c r="L71" s="1034"/>
      <c r="M71" s="1034"/>
      <c r="N71" s="1034"/>
      <c r="O71" s="1034"/>
      <c r="P71" s="1035"/>
      <c r="Q71" s="1036">
        <v>261825</v>
      </c>
      <c r="R71" s="1030"/>
      <c r="S71" s="1030"/>
      <c r="T71" s="1030"/>
      <c r="U71" s="1030"/>
      <c r="V71" s="1030">
        <v>245795</v>
      </c>
      <c r="W71" s="1030"/>
      <c r="X71" s="1030"/>
      <c r="Y71" s="1030"/>
      <c r="Z71" s="1030"/>
      <c r="AA71" s="1030">
        <v>16031</v>
      </c>
      <c r="AB71" s="1030"/>
      <c r="AC71" s="1030"/>
      <c r="AD71" s="1030"/>
      <c r="AE71" s="1030"/>
      <c r="AF71" s="1030">
        <v>16031</v>
      </c>
      <c r="AG71" s="1030"/>
      <c r="AH71" s="1030"/>
      <c r="AI71" s="1030"/>
      <c r="AJ71" s="1030"/>
      <c r="AK71" s="1030" t="s">
        <v>597</v>
      </c>
      <c r="AL71" s="1030"/>
      <c r="AM71" s="1030"/>
      <c r="AN71" s="1030"/>
      <c r="AO71" s="1030"/>
      <c r="AP71" s="1030" t="s">
        <v>597</v>
      </c>
      <c r="AQ71" s="1030"/>
      <c r="AR71" s="1030"/>
      <c r="AS71" s="1030"/>
      <c r="AT71" s="1030"/>
      <c r="AU71" s="1030" t="s">
        <v>597</v>
      </c>
      <c r="AV71" s="1030"/>
      <c r="AW71" s="1030"/>
      <c r="AX71" s="1030"/>
      <c r="AY71" s="1030"/>
      <c r="AZ71" s="1031"/>
      <c r="BA71" s="1031"/>
      <c r="BB71" s="1031"/>
      <c r="BC71" s="1031"/>
      <c r="BD71" s="1032"/>
      <c r="BE71" s="267"/>
      <c r="BF71" s="267"/>
      <c r="BG71" s="267"/>
      <c r="BH71" s="267"/>
      <c r="BI71" s="267"/>
      <c r="BJ71" s="267"/>
      <c r="BK71" s="267"/>
      <c r="BL71" s="267"/>
      <c r="BM71" s="267"/>
      <c r="BN71" s="267"/>
      <c r="BO71" s="267"/>
      <c r="BP71" s="267"/>
      <c r="BQ71" s="264">
        <v>65</v>
      </c>
      <c r="BR71" s="269"/>
      <c r="BS71" s="1012"/>
      <c r="BT71" s="1013"/>
      <c r="BU71" s="1013"/>
      <c r="BV71" s="1013"/>
      <c r="BW71" s="1013"/>
      <c r="BX71" s="1013"/>
      <c r="BY71" s="1013"/>
      <c r="BZ71" s="1013"/>
      <c r="CA71" s="1013"/>
      <c r="CB71" s="1013"/>
      <c r="CC71" s="1013"/>
      <c r="CD71" s="1013"/>
      <c r="CE71" s="1013"/>
      <c r="CF71" s="1013"/>
      <c r="CG71" s="1014"/>
      <c r="CH71" s="1015"/>
      <c r="CI71" s="1016"/>
      <c r="CJ71" s="1016"/>
      <c r="CK71" s="1016"/>
      <c r="CL71" s="1017"/>
      <c r="CM71" s="1015"/>
      <c r="CN71" s="1016"/>
      <c r="CO71" s="1016"/>
      <c r="CP71" s="1016"/>
      <c r="CQ71" s="1017"/>
      <c r="CR71" s="1015"/>
      <c r="CS71" s="1016"/>
      <c r="CT71" s="1016"/>
      <c r="CU71" s="1016"/>
      <c r="CV71" s="1017"/>
      <c r="CW71" s="1015"/>
      <c r="CX71" s="1016"/>
      <c r="CY71" s="1016"/>
      <c r="CZ71" s="1016"/>
      <c r="DA71" s="1017"/>
      <c r="DB71" s="1015"/>
      <c r="DC71" s="1016"/>
      <c r="DD71" s="1016"/>
      <c r="DE71" s="1016"/>
      <c r="DF71" s="1017"/>
      <c r="DG71" s="1015"/>
      <c r="DH71" s="1016"/>
      <c r="DI71" s="1016"/>
      <c r="DJ71" s="1016"/>
      <c r="DK71" s="1017"/>
      <c r="DL71" s="1015"/>
      <c r="DM71" s="1016"/>
      <c r="DN71" s="1016"/>
      <c r="DO71" s="1016"/>
      <c r="DP71" s="1017"/>
      <c r="DQ71" s="1015"/>
      <c r="DR71" s="1016"/>
      <c r="DS71" s="1016"/>
      <c r="DT71" s="1016"/>
      <c r="DU71" s="1017"/>
      <c r="DV71" s="1000"/>
      <c r="DW71" s="1001"/>
      <c r="DX71" s="1001"/>
      <c r="DY71" s="1001"/>
      <c r="DZ71" s="1002"/>
      <c r="EA71" s="248"/>
    </row>
    <row r="72" spans="1:131" s="249" customFormat="1" ht="26.25" customHeight="1" x14ac:dyDescent="0.15">
      <c r="A72" s="263">
        <v>5</v>
      </c>
      <c r="B72" s="1033" t="s">
        <v>593</v>
      </c>
      <c r="C72" s="1034"/>
      <c r="D72" s="1034"/>
      <c r="E72" s="1034"/>
      <c r="F72" s="1034"/>
      <c r="G72" s="1034"/>
      <c r="H72" s="1034"/>
      <c r="I72" s="1034"/>
      <c r="J72" s="1034"/>
      <c r="K72" s="1034"/>
      <c r="L72" s="1034"/>
      <c r="M72" s="1034"/>
      <c r="N72" s="1034"/>
      <c r="O72" s="1034"/>
      <c r="P72" s="1035"/>
      <c r="Q72" s="1036">
        <v>73</v>
      </c>
      <c r="R72" s="1030"/>
      <c r="S72" s="1030"/>
      <c r="T72" s="1030"/>
      <c r="U72" s="1030"/>
      <c r="V72" s="1030">
        <v>69</v>
      </c>
      <c r="W72" s="1030"/>
      <c r="X72" s="1030"/>
      <c r="Y72" s="1030"/>
      <c r="Z72" s="1030"/>
      <c r="AA72" s="1030">
        <v>4</v>
      </c>
      <c r="AB72" s="1030"/>
      <c r="AC72" s="1030"/>
      <c r="AD72" s="1030"/>
      <c r="AE72" s="1030"/>
      <c r="AF72" s="1030">
        <v>4</v>
      </c>
      <c r="AG72" s="1030"/>
      <c r="AH72" s="1030"/>
      <c r="AI72" s="1030"/>
      <c r="AJ72" s="1030"/>
      <c r="AK72" s="1030" t="s">
        <v>597</v>
      </c>
      <c r="AL72" s="1030"/>
      <c r="AM72" s="1030"/>
      <c r="AN72" s="1030"/>
      <c r="AO72" s="1030"/>
      <c r="AP72" s="1030" t="s">
        <v>597</v>
      </c>
      <c r="AQ72" s="1030"/>
      <c r="AR72" s="1030"/>
      <c r="AS72" s="1030"/>
      <c r="AT72" s="1030"/>
      <c r="AU72" s="1030" t="s">
        <v>597</v>
      </c>
      <c r="AV72" s="1030"/>
      <c r="AW72" s="1030"/>
      <c r="AX72" s="1030"/>
      <c r="AY72" s="1030"/>
      <c r="AZ72" s="1031"/>
      <c r="BA72" s="1031"/>
      <c r="BB72" s="1031"/>
      <c r="BC72" s="1031"/>
      <c r="BD72" s="1032"/>
      <c r="BE72" s="267"/>
      <c r="BF72" s="267"/>
      <c r="BG72" s="267"/>
      <c r="BH72" s="267"/>
      <c r="BI72" s="267"/>
      <c r="BJ72" s="267"/>
      <c r="BK72" s="267"/>
      <c r="BL72" s="267"/>
      <c r="BM72" s="267"/>
      <c r="BN72" s="267"/>
      <c r="BO72" s="267"/>
      <c r="BP72" s="267"/>
      <c r="BQ72" s="264">
        <v>66</v>
      </c>
      <c r="BR72" s="269"/>
      <c r="BS72" s="1012"/>
      <c r="BT72" s="1013"/>
      <c r="BU72" s="1013"/>
      <c r="BV72" s="1013"/>
      <c r="BW72" s="1013"/>
      <c r="BX72" s="1013"/>
      <c r="BY72" s="1013"/>
      <c r="BZ72" s="1013"/>
      <c r="CA72" s="1013"/>
      <c r="CB72" s="1013"/>
      <c r="CC72" s="1013"/>
      <c r="CD72" s="1013"/>
      <c r="CE72" s="1013"/>
      <c r="CF72" s="1013"/>
      <c r="CG72" s="1014"/>
      <c r="CH72" s="1015"/>
      <c r="CI72" s="1016"/>
      <c r="CJ72" s="1016"/>
      <c r="CK72" s="1016"/>
      <c r="CL72" s="1017"/>
      <c r="CM72" s="1015"/>
      <c r="CN72" s="1016"/>
      <c r="CO72" s="1016"/>
      <c r="CP72" s="1016"/>
      <c r="CQ72" s="1017"/>
      <c r="CR72" s="1015"/>
      <c r="CS72" s="1016"/>
      <c r="CT72" s="1016"/>
      <c r="CU72" s="1016"/>
      <c r="CV72" s="1017"/>
      <c r="CW72" s="1015"/>
      <c r="CX72" s="1016"/>
      <c r="CY72" s="1016"/>
      <c r="CZ72" s="1016"/>
      <c r="DA72" s="1017"/>
      <c r="DB72" s="1015"/>
      <c r="DC72" s="1016"/>
      <c r="DD72" s="1016"/>
      <c r="DE72" s="1016"/>
      <c r="DF72" s="1017"/>
      <c r="DG72" s="1015"/>
      <c r="DH72" s="1016"/>
      <c r="DI72" s="1016"/>
      <c r="DJ72" s="1016"/>
      <c r="DK72" s="1017"/>
      <c r="DL72" s="1015"/>
      <c r="DM72" s="1016"/>
      <c r="DN72" s="1016"/>
      <c r="DO72" s="1016"/>
      <c r="DP72" s="1017"/>
      <c r="DQ72" s="1015"/>
      <c r="DR72" s="1016"/>
      <c r="DS72" s="1016"/>
      <c r="DT72" s="1016"/>
      <c r="DU72" s="1017"/>
      <c r="DV72" s="1000"/>
      <c r="DW72" s="1001"/>
      <c r="DX72" s="1001"/>
      <c r="DY72" s="1001"/>
      <c r="DZ72" s="1002"/>
      <c r="EA72" s="248"/>
    </row>
    <row r="73" spans="1:131" s="249" customFormat="1" ht="26.25" customHeight="1" x14ac:dyDescent="0.15">
      <c r="A73" s="263">
        <v>6</v>
      </c>
      <c r="B73" s="1033" t="s">
        <v>594</v>
      </c>
      <c r="C73" s="1034"/>
      <c r="D73" s="1034"/>
      <c r="E73" s="1034"/>
      <c r="F73" s="1034"/>
      <c r="G73" s="1034"/>
      <c r="H73" s="1034"/>
      <c r="I73" s="1034"/>
      <c r="J73" s="1034"/>
      <c r="K73" s="1034"/>
      <c r="L73" s="1034"/>
      <c r="M73" s="1034"/>
      <c r="N73" s="1034"/>
      <c r="O73" s="1034"/>
      <c r="P73" s="1035"/>
      <c r="Q73" s="1036">
        <v>7622</v>
      </c>
      <c r="R73" s="1030"/>
      <c r="S73" s="1030"/>
      <c r="T73" s="1030"/>
      <c r="U73" s="1030"/>
      <c r="V73" s="1030">
        <v>7593</v>
      </c>
      <c r="W73" s="1030"/>
      <c r="X73" s="1030"/>
      <c r="Y73" s="1030"/>
      <c r="Z73" s="1030"/>
      <c r="AA73" s="1030">
        <v>29</v>
      </c>
      <c r="AB73" s="1030"/>
      <c r="AC73" s="1030"/>
      <c r="AD73" s="1030"/>
      <c r="AE73" s="1030"/>
      <c r="AF73" s="1030">
        <v>29</v>
      </c>
      <c r="AG73" s="1030"/>
      <c r="AH73" s="1030"/>
      <c r="AI73" s="1030"/>
      <c r="AJ73" s="1030"/>
      <c r="AK73" s="1030">
        <v>790</v>
      </c>
      <c r="AL73" s="1030"/>
      <c r="AM73" s="1030"/>
      <c r="AN73" s="1030"/>
      <c r="AO73" s="1030"/>
      <c r="AP73" s="1030" t="s">
        <v>597</v>
      </c>
      <c r="AQ73" s="1030"/>
      <c r="AR73" s="1030"/>
      <c r="AS73" s="1030"/>
      <c r="AT73" s="1030"/>
      <c r="AU73" s="1030" t="s">
        <v>597</v>
      </c>
      <c r="AV73" s="1030"/>
      <c r="AW73" s="1030"/>
      <c r="AX73" s="1030"/>
      <c r="AY73" s="1030"/>
      <c r="AZ73" s="1031" t="s">
        <v>598</v>
      </c>
      <c r="BA73" s="1031"/>
      <c r="BB73" s="1031"/>
      <c r="BC73" s="1031"/>
      <c r="BD73" s="1032"/>
      <c r="BE73" s="267"/>
      <c r="BF73" s="267"/>
      <c r="BG73" s="267"/>
      <c r="BH73" s="267"/>
      <c r="BI73" s="267"/>
      <c r="BJ73" s="267"/>
      <c r="BK73" s="267"/>
      <c r="BL73" s="267"/>
      <c r="BM73" s="267"/>
      <c r="BN73" s="267"/>
      <c r="BO73" s="267"/>
      <c r="BP73" s="267"/>
      <c r="BQ73" s="264">
        <v>67</v>
      </c>
      <c r="BR73" s="269"/>
      <c r="BS73" s="1012"/>
      <c r="BT73" s="1013"/>
      <c r="BU73" s="1013"/>
      <c r="BV73" s="1013"/>
      <c r="BW73" s="1013"/>
      <c r="BX73" s="1013"/>
      <c r="BY73" s="1013"/>
      <c r="BZ73" s="1013"/>
      <c r="CA73" s="1013"/>
      <c r="CB73" s="1013"/>
      <c r="CC73" s="1013"/>
      <c r="CD73" s="1013"/>
      <c r="CE73" s="1013"/>
      <c r="CF73" s="1013"/>
      <c r="CG73" s="1014"/>
      <c r="CH73" s="1015"/>
      <c r="CI73" s="1016"/>
      <c r="CJ73" s="1016"/>
      <c r="CK73" s="1016"/>
      <c r="CL73" s="1017"/>
      <c r="CM73" s="1015"/>
      <c r="CN73" s="1016"/>
      <c r="CO73" s="1016"/>
      <c r="CP73" s="1016"/>
      <c r="CQ73" s="1017"/>
      <c r="CR73" s="1015"/>
      <c r="CS73" s="1016"/>
      <c r="CT73" s="1016"/>
      <c r="CU73" s="1016"/>
      <c r="CV73" s="1017"/>
      <c r="CW73" s="1015"/>
      <c r="CX73" s="1016"/>
      <c r="CY73" s="1016"/>
      <c r="CZ73" s="1016"/>
      <c r="DA73" s="1017"/>
      <c r="DB73" s="1015"/>
      <c r="DC73" s="1016"/>
      <c r="DD73" s="1016"/>
      <c r="DE73" s="1016"/>
      <c r="DF73" s="1017"/>
      <c r="DG73" s="1015"/>
      <c r="DH73" s="1016"/>
      <c r="DI73" s="1016"/>
      <c r="DJ73" s="1016"/>
      <c r="DK73" s="1017"/>
      <c r="DL73" s="1015"/>
      <c r="DM73" s="1016"/>
      <c r="DN73" s="1016"/>
      <c r="DO73" s="1016"/>
      <c r="DP73" s="1017"/>
      <c r="DQ73" s="1015"/>
      <c r="DR73" s="1016"/>
      <c r="DS73" s="1016"/>
      <c r="DT73" s="1016"/>
      <c r="DU73" s="1017"/>
      <c r="DV73" s="1000"/>
      <c r="DW73" s="1001"/>
      <c r="DX73" s="1001"/>
      <c r="DY73" s="1001"/>
      <c r="DZ73" s="1002"/>
      <c r="EA73" s="248"/>
    </row>
    <row r="74" spans="1:131" s="249" customFormat="1" ht="26.25" customHeight="1" x14ac:dyDescent="0.15">
      <c r="A74" s="263">
        <v>7</v>
      </c>
      <c r="B74" s="1033" t="s">
        <v>600</v>
      </c>
      <c r="C74" s="1034"/>
      <c r="D74" s="1034"/>
      <c r="E74" s="1034"/>
      <c r="F74" s="1034"/>
      <c r="G74" s="1034"/>
      <c r="H74" s="1034"/>
      <c r="I74" s="1034"/>
      <c r="J74" s="1034"/>
      <c r="K74" s="1034"/>
      <c r="L74" s="1034"/>
      <c r="M74" s="1034"/>
      <c r="N74" s="1034"/>
      <c r="O74" s="1034"/>
      <c r="P74" s="1035"/>
      <c r="Q74" s="1036">
        <v>116</v>
      </c>
      <c r="R74" s="1030"/>
      <c r="S74" s="1030"/>
      <c r="T74" s="1030"/>
      <c r="U74" s="1030"/>
      <c r="V74" s="1030">
        <v>72</v>
      </c>
      <c r="W74" s="1030"/>
      <c r="X74" s="1030"/>
      <c r="Y74" s="1030"/>
      <c r="Z74" s="1030"/>
      <c r="AA74" s="1030">
        <v>44</v>
      </c>
      <c r="AB74" s="1030"/>
      <c r="AC74" s="1030"/>
      <c r="AD74" s="1030"/>
      <c r="AE74" s="1030"/>
      <c r="AF74" s="1030">
        <v>44</v>
      </c>
      <c r="AG74" s="1030"/>
      <c r="AH74" s="1030"/>
      <c r="AI74" s="1030"/>
      <c r="AJ74" s="1030"/>
      <c r="AK74" s="1030">
        <v>23</v>
      </c>
      <c r="AL74" s="1030"/>
      <c r="AM74" s="1030"/>
      <c r="AN74" s="1030"/>
      <c r="AO74" s="1030"/>
      <c r="AP74" s="1030" t="s">
        <v>597</v>
      </c>
      <c r="AQ74" s="1030"/>
      <c r="AR74" s="1030"/>
      <c r="AS74" s="1030"/>
      <c r="AT74" s="1030"/>
      <c r="AU74" s="1030" t="s">
        <v>597</v>
      </c>
      <c r="AV74" s="1030"/>
      <c r="AW74" s="1030"/>
      <c r="AX74" s="1030"/>
      <c r="AY74" s="1030"/>
      <c r="AZ74" s="1031" t="s">
        <v>601</v>
      </c>
      <c r="BA74" s="1031"/>
      <c r="BB74" s="1031"/>
      <c r="BC74" s="1031"/>
      <c r="BD74" s="1032"/>
      <c r="BE74" s="267"/>
      <c r="BF74" s="267"/>
      <c r="BG74" s="267"/>
      <c r="BH74" s="267"/>
      <c r="BI74" s="267"/>
      <c r="BJ74" s="267"/>
      <c r="BK74" s="267"/>
      <c r="BL74" s="267"/>
      <c r="BM74" s="267"/>
      <c r="BN74" s="267"/>
      <c r="BO74" s="267"/>
      <c r="BP74" s="267"/>
      <c r="BQ74" s="264">
        <v>68</v>
      </c>
      <c r="BR74" s="269"/>
      <c r="BS74" s="1012"/>
      <c r="BT74" s="1013"/>
      <c r="BU74" s="1013"/>
      <c r="BV74" s="1013"/>
      <c r="BW74" s="1013"/>
      <c r="BX74" s="1013"/>
      <c r="BY74" s="1013"/>
      <c r="BZ74" s="1013"/>
      <c r="CA74" s="1013"/>
      <c r="CB74" s="1013"/>
      <c r="CC74" s="1013"/>
      <c r="CD74" s="1013"/>
      <c r="CE74" s="1013"/>
      <c r="CF74" s="1013"/>
      <c r="CG74" s="1014"/>
      <c r="CH74" s="1015"/>
      <c r="CI74" s="1016"/>
      <c r="CJ74" s="1016"/>
      <c r="CK74" s="1016"/>
      <c r="CL74" s="1017"/>
      <c r="CM74" s="1015"/>
      <c r="CN74" s="1016"/>
      <c r="CO74" s="1016"/>
      <c r="CP74" s="1016"/>
      <c r="CQ74" s="1017"/>
      <c r="CR74" s="1015"/>
      <c r="CS74" s="1016"/>
      <c r="CT74" s="1016"/>
      <c r="CU74" s="1016"/>
      <c r="CV74" s="1017"/>
      <c r="CW74" s="1015"/>
      <c r="CX74" s="1016"/>
      <c r="CY74" s="1016"/>
      <c r="CZ74" s="1016"/>
      <c r="DA74" s="1017"/>
      <c r="DB74" s="1015"/>
      <c r="DC74" s="1016"/>
      <c r="DD74" s="1016"/>
      <c r="DE74" s="1016"/>
      <c r="DF74" s="1017"/>
      <c r="DG74" s="1015"/>
      <c r="DH74" s="1016"/>
      <c r="DI74" s="1016"/>
      <c r="DJ74" s="1016"/>
      <c r="DK74" s="1017"/>
      <c r="DL74" s="1015"/>
      <c r="DM74" s="1016"/>
      <c r="DN74" s="1016"/>
      <c r="DO74" s="1016"/>
      <c r="DP74" s="1017"/>
      <c r="DQ74" s="1015"/>
      <c r="DR74" s="1016"/>
      <c r="DS74" s="1016"/>
      <c r="DT74" s="1016"/>
      <c r="DU74" s="1017"/>
      <c r="DV74" s="1000"/>
      <c r="DW74" s="1001"/>
      <c r="DX74" s="1001"/>
      <c r="DY74" s="1001"/>
      <c r="DZ74" s="1002"/>
      <c r="EA74" s="248"/>
    </row>
    <row r="75" spans="1:131" s="249" customFormat="1" ht="26.25" customHeight="1" x14ac:dyDescent="0.15">
      <c r="A75" s="263">
        <v>8</v>
      </c>
      <c r="B75" s="1033"/>
      <c r="C75" s="1034"/>
      <c r="D75" s="1034"/>
      <c r="E75" s="1034"/>
      <c r="F75" s="1034"/>
      <c r="G75" s="1034"/>
      <c r="H75" s="1034"/>
      <c r="I75" s="1034"/>
      <c r="J75" s="1034"/>
      <c r="K75" s="1034"/>
      <c r="L75" s="1034"/>
      <c r="M75" s="1034"/>
      <c r="N75" s="1034"/>
      <c r="O75" s="1034"/>
      <c r="P75" s="1035"/>
      <c r="Q75" s="1037"/>
      <c r="R75" s="1038"/>
      <c r="S75" s="1038"/>
      <c r="T75" s="1038"/>
      <c r="U75" s="1039"/>
      <c r="V75" s="1040"/>
      <c r="W75" s="1038"/>
      <c r="X75" s="1038"/>
      <c r="Y75" s="1038"/>
      <c r="Z75" s="1039"/>
      <c r="AA75" s="1040"/>
      <c r="AB75" s="1038"/>
      <c r="AC75" s="1038"/>
      <c r="AD75" s="1038"/>
      <c r="AE75" s="1039"/>
      <c r="AF75" s="1040"/>
      <c r="AG75" s="1038"/>
      <c r="AH75" s="1038"/>
      <c r="AI75" s="1038"/>
      <c r="AJ75" s="1039"/>
      <c r="AK75" s="1040"/>
      <c r="AL75" s="1038"/>
      <c r="AM75" s="1038"/>
      <c r="AN75" s="1038"/>
      <c r="AO75" s="1039"/>
      <c r="AP75" s="1040"/>
      <c r="AQ75" s="1038"/>
      <c r="AR75" s="1038"/>
      <c r="AS75" s="1038"/>
      <c r="AT75" s="1039"/>
      <c r="AU75" s="1040"/>
      <c r="AV75" s="1038"/>
      <c r="AW75" s="1038"/>
      <c r="AX75" s="1038"/>
      <c r="AY75" s="1039"/>
      <c r="AZ75" s="1031"/>
      <c r="BA75" s="1031"/>
      <c r="BB75" s="1031"/>
      <c r="BC75" s="1031"/>
      <c r="BD75" s="1032"/>
      <c r="BE75" s="267"/>
      <c r="BF75" s="267"/>
      <c r="BG75" s="267"/>
      <c r="BH75" s="267"/>
      <c r="BI75" s="267"/>
      <c r="BJ75" s="267"/>
      <c r="BK75" s="267"/>
      <c r="BL75" s="267"/>
      <c r="BM75" s="267"/>
      <c r="BN75" s="267"/>
      <c r="BO75" s="267"/>
      <c r="BP75" s="267"/>
      <c r="BQ75" s="264">
        <v>69</v>
      </c>
      <c r="BR75" s="269"/>
      <c r="BS75" s="1012"/>
      <c r="BT75" s="1013"/>
      <c r="BU75" s="1013"/>
      <c r="BV75" s="1013"/>
      <c r="BW75" s="1013"/>
      <c r="BX75" s="1013"/>
      <c r="BY75" s="1013"/>
      <c r="BZ75" s="1013"/>
      <c r="CA75" s="1013"/>
      <c r="CB75" s="1013"/>
      <c r="CC75" s="1013"/>
      <c r="CD75" s="1013"/>
      <c r="CE75" s="1013"/>
      <c r="CF75" s="1013"/>
      <c r="CG75" s="1014"/>
      <c r="CH75" s="1015"/>
      <c r="CI75" s="1016"/>
      <c r="CJ75" s="1016"/>
      <c r="CK75" s="1016"/>
      <c r="CL75" s="1017"/>
      <c r="CM75" s="1015"/>
      <c r="CN75" s="1016"/>
      <c r="CO75" s="1016"/>
      <c r="CP75" s="1016"/>
      <c r="CQ75" s="1017"/>
      <c r="CR75" s="1015"/>
      <c r="CS75" s="1016"/>
      <c r="CT75" s="1016"/>
      <c r="CU75" s="1016"/>
      <c r="CV75" s="1017"/>
      <c r="CW75" s="1015"/>
      <c r="CX75" s="1016"/>
      <c r="CY75" s="1016"/>
      <c r="CZ75" s="1016"/>
      <c r="DA75" s="1017"/>
      <c r="DB75" s="1015"/>
      <c r="DC75" s="1016"/>
      <c r="DD75" s="1016"/>
      <c r="DE75" s="1016"/>
      <c r="DF75" s="1017"/>
      <c r="DG75" s="1015"/>
      <c r="DH75" s="1016"/>
      <c r="DI75" s="1016"/>
      <c r="DJ75" s="1016"/>
      <c r="DK75" s="1017"/>
      <c r="DL75" s="1015"/>
      <c r="DM75" s="1016"/>
      <c r="DN75" s="1016"/>
      <c r="DO75" s="1016"/>
      <c r="DP75" s="1017"/>
      <c r="DQ75" s="1015"/>
      <c r="DR75" s="1016"/>
      <c r="DS75" s="1016"/>
      <c r="DT75" s="1016"/>
      <c r="DU75" s="1017"/>
      <c r="DV75" s="1000"/>
      <c r="DW75" s="1001"/>
      <c r="DX75" s="1001"/>
      <c r="DY75" s="1001"/>
      <c r="DZ75" s="1002"/>
      <c r="EA75" s="248"/>
    </row>
    <row r="76" spans="1:131" s="249" customFormat="1" ht="26.25" customHeight="1" x14ac:dyDescent="0.15">
      <c r="A76" s="263">
        <v>9</v>
      </c>
      <c r="B76" s="1033"/>
      <c r="C76" s="1034"/>
      <c r="D76" s="1034"/>
      <c r="E76" s="1034"/>
      <c r="F76" s="1034"/>
      <c r="G76" s="1034"/>
      <c r="H76" s="1034"/>
      <c r="I76" s="1034"/>
      <c r="J76" s="1034"/>
      <c r="K76" s="1034"/>
      <c r="L76" s="1034"/>
      <c r="M76" s="1034"/>
      <c r="N76" s="1034"/>
      <c r="O76" s="1034"/>
      <c r="P76" s="1035"/>
      <c r="Q76" s="1037"/>
      <c r="R76" s="1038"/>
      <c r="S76" s="1038"/>
      <c r="T76" s="1038"/>
      <c r="U76" s="1039"/>
      <c r="V76" s="1040"/>
      <c r="W76" s="1038"/>
      <c r="X76" s="1038"/>
      <c r="Y76" s="1038"/>
      <c r="Z76" s="1039"/>
      <c r="AA76" s="1040"/>
      <c r="AB76" s="1038"/>
      <c r="AC76" s="1038"/>
      <c r="AD76" s="1038"/>
      <c r="AE76" s="1039"/>
      <c r="AF76" s="1040"/>
      <c r="AG76" s="1038"/>
      <c r="AH76" s="1038"/>
      <c r="AI76" s="1038"/>
      <c r="AJ76" s="1039"/>
      <c r="AK76" s="1040"/>
      <c r="AL76" s="1038"/>
      <c r="AM76" s="1038"/>
      <c r="AN76" s="1038"/>
      <c r="AO76" s="1039"/>
      <c r="AP76" s="1040"/>
      <c r="AQ76" s="1038"/>
      <c r="AR76" s="1038"/>
      <c r="AS76" s="1038"/>
      <c r="AT76" s="1039"/>
      <c r="AU76" s="1040"/>
      <c r="AV76" s="1038"/>
      <c r="AW76" s="1038"/>
      <c r="AX76" s="1038"/>
      <c r="AY76" s="1039"/>
      <c r="AZ76" s="1031"/>
      <c r="BA76" s="1031"/>
      <c r="BB76" s="1031"/>
      <c r="BC76" s="1031"/>
      <c r="BD76" s="1032"/>
      <c r="BE76" s="267"/>
      <c r="BF76" s="267"/>
      <c r="BG76" s="267"/>
      <c r="BH76" s="267"/>
      <c r="BI76" s="267"/>
      <c r="BJ76" s="267"/>
      <c r="BK76" s="267"/>
      <c r="BL76" s="267"/>
      <c r="BM76" s="267"/>
      <c r="BN76" s="267"/>
      <c r="BO76" s="267"/>
      <c r="BP76" s="267"/>
      <c r="BQ76" s="264">
        <v>70</v>
      </c>
      <c r="BR76" s="269"/>
      <c r="BS76" s="1012"/>
      <c r="BT76" s="1013"/>
      <c r="BU76" s="1013"/>
      <c r="BV76" s="1013"/>
      <c r="BW76" s="1013"/>
      <c r="BX76" s="1013"/>
      <c r="BY76" s="1013"/>
      <c r="BZ76" s="1013"/>
      <c r="CA76" s="1013"/>
      <c r="CB76" s="1013"/>
      <c r="CC76" s="1013"/>
      <c r="CD76" s="1013"/>
      <c r="CE76" s="1013"/>
      <c r="CF76" s="1013"/>
      <c r="CG76" s="1014"/>
      <c r="CH76" s="1015"/>
      <c r="CI76" s="1016"/>
      <c r="CJ76" s="1016"/>
      <c r="CK76" s="1016"/>
      <c r="CL76" s="1017"/>
      <c r="CM76" s="1015"/>
      <c r="CN76" s="1016"/>
      <c r="CO76" s="1016"/>
      <c r="CP76" s="1016"/>
      <c r="CQ76" s="1017"/>
      <c r="CR76" s="1015"/>
      <c r="CS76" s="1016"/>
      <c r="CT76" s="1016"/>
      <c r="CU76" s="1016"/>
      <c r="CV76" s="1017"/>
      <c r="CW76" s="1015"/>
      <c r="CX76" s="1016"/>
      <c r="CY76" s="1016"/>
      <c r="CZ76" s="1016"/>
      <c r="DA76" s="1017"/>
      <c r="DB76" s="1015"/>
      <c r="DC76" s="1016"/>
      <c r="DD76" s="1016"/>
      <c r="DE76" s="1016"/>
      <c r="DF76" s="1017"/>
      <c r="DG76" s="1015"/>
      <c r="DH76" s="1016"/>
      <c r="DI76" s="1016"/>
      <c r="DJ76" s="1016"/>
      <c r="DK76" s="1017"/>
      <c r="DL76" s="1015"/>
      <c r="DM76" s="1016"/>
      <c r="DN76" s="1016"/>
      <c r="DO76" s="1016"/>
      <c r="DP76" s="1017"/>
      <c r="DQ76" s="1015"/>
      <c r="DR76" s="1016"/>
      <c r="DS76" s="1016"/>
      <c r="DT76" s="1016"/>
      <c r="DU76" s="1017"/>
      <c r="DV76" s="1000"/>
      <c r="DW76" s="1001"/>
      <c r="DX76" s="1001"/>
      <c r="DY76" s="1001"/>
      <c r="DZ76" s="1002"/>
      <c r="EA76" s="248"/>
    </row>
    <row r="77" spans="1:131" s="249" customFormat="1" ht="26.25" customHeight="1" x14ac:dyDescent="0.15">
      <c r="A77" s="263">
        <v>10</v>
      </c>
      <c r="B77" s="1033"/>
      <c r="C77" s="1034"/>
      <c r="D77" s="1034"/>
      <c r="E77" s="1034"/>
      <c r="F77" s="1034"/>
      <c r="G77" s="1034"/>
      <c r="H77" s="1034"/>
      <c r="I77" s="1034"/>
      <c r="J77" s="1034"/>
      <c r="K77" s="1034"/>
      <c r="L77" s="1034"/>
      <c r="M77" s="1034"/>
      <c r="N77" s="1034"/>
      <c r="O77" s="1034"/>
      <c r="P77" s="1035"/>
      <c r="Q77" s="1037"/>
      <c r="R77" s="1038"/>
      <c r="S77" s="1038"/>
      <c r="T77" s="1038"/>
      <c r="U77" s="1039"/>
      <c r="V77" s="1040"/>
      <c r="W77" s="1038"/>
      <c r="X77" s="1038"/>
      <c r="Y77" s="1038"/>
      <c r="Z77" s="1039"/>
      <c r="AA77" s="1040"/>
      <c r="AB77" s="1038"/>
      <c r="AC77" s="1038"/>
      <c r="AD77" s="1038"/>
      <c r="AE77" s="1039"/>
      <c r="AF77" s="1040"/>
      <c r="AG77" s="1038"/>
      <c r="AH77" s="1038"/>
      <c r="AI77" s="1038"/>
      <c r="AJ77" s="1039"/>
      <c r="AK77" s="1040"/>
      <c r="AL77" s="1038"/>
      <c r="AM77" s="1038"/>
      <c r="AN77" s="1038"/>
      <c r="AO77" s="1039"/>
      <c r="AP77" s="1040"/>
      <c r="AQ77" s="1038"/>
      <c r="AR77" s="1038"/>
      <c r="AS77" s="1038"/>
      <c r="AT77" s="1039"/>
      <c r="AU77" s="1040"/>
      <c r="AV77" s="1038"/>
      <c r="AW77" s="1038"/>
      <c r="AX77" s="1038"/>
      <c r="AY77" s="1039"/>
      <c r="AZ77" s="1031"/>
      <c r="BA77" s="1031"/>
      <c r="BB77" s="1031"/>
      <c r="BC77" s="1031"/>
      <c r="BD77" s="1032"/>
      <c r="BE77" s="267"/>
      <c r="BF77" s="267"/>
      <c r="BG77" s="267"/>
      <c r="BH77" s="267"/>
      <c r="BI77" s="267"/>
      <c r="BJ77" s="267"/>
      <c r="BK77" s="267"/>
      <c r="BL77" s="267"/>
      <c r="BM77" s="267"/>
      <c r="BN77" s="267"/>
      <c r="BO77" s="267"/>
      <c r="BP77" s="267"/>
      <c r="BQ77" s="264">
        <v>71</v>
      </c>
      <c r="BR77" s="269"/>
      <c r="BS77" s="1012"/>
      <c r="BT77" s="1013"/>
      <c r="BU77" s="1013"/>
      <c r="BV77" s="1013"/>
      <c r="BW77" s="1013"/>
      <c r="BX77" s="1013"/>
      <c r="BY77" s="1013"/>
      <c r="BZ77" s="1013"/>
      <c r="CA77" s="1013"/>
      <c r="CB77" s="1013"/>
      <c r="CC77" s="1013"/>
      <c r="CD77" s="1013"/>
      <c r="CE77" s="1013"/>
      <c r="CF77" s="1013"/>
      <c r="CG77" s="1014"/>
      <c r="CH77" s="1015"/>
      <c r="CI77" s="1016"/>
      <c r="CJ77" s="1016"/>
      <c r="CK77" s="1016"/>
      <c r="CL77" s="1017"/>
      <c r="CM77" s="1015"/>
      <c r="CN77" s="1016"/>
      <c r="CO77" s="1016"/>
      <c r="CP77" s="1016"/>
      <c r="CQ77" s="1017"/>
      <c r="CR77" s="1015"/>
      <c r="CS77" s="1016"/>
      <c r="CT77" s="1016"/>
      <c r="CU77" s="1016"/>
      <c r="CV77" s="1017"/>
      <c r="CW77" s="1015"/>
      <c r="CX77" s="1016"/>
      <c r="CY77" s="1016"/>
      <c r="CZ77" s="1016"/>
      <c r="DA77" s="1017"/>
      <c r="DB77" s="1015"/>
      <c r="DC77" s="1016"/>
      <c r="DD77" s="1016"/>
      <c r="DE77" s="1016"/>
      <c r="DF77" s="1017"/>
      <c r="DG77" s="1015"/>
      <c r="DH77" s="1016"/>
      <c r="DI77" s="1016"/>
      <c r="DJ77" s="1016"/>
      <c r="DK77" s="1017"/>
      <c r="DL77" s="1015"/>
      <c r="DM77" s="1016"/>
      <c r="DN77" s="1016"/>
      <c r="DO77" s="1016"/>
      <c r="DP77" s="1017"/>
      <c r="DQ77" s="1015"/>
      <c r="DR77" s="1016"/>
      <c r="DS77" s="1016"/>
      <c r="DT77" s="1016"/>
      <c r="DU77" s="1017"/>
      <c r="DV77" s="1000"/>
      <c r="DW77" s="1001"/>
      <c r="DX77" s="1001"/>
      <c r="DY77" s="1001"/>
      <c r="DZ77" s="1002"/>
      <c r="EA77" s="248"/>
    </row>
    <row r="78" spans="1:131" s="249" customFormat="1" ht="26.25" customHeight="1" x14ac:dyDescent="0.15">
      <c r="A78" s="263">
        <v>11</v>
      </c>
      <c r="B78" s="1033"/>
      <c r="C78" s="1034"/>
      <c r="D78" s="1034"/>
      <c r="E78" s="1034"/>
      <c r="F78" s="1034"/>
      <c r="G78" s="1034"/>
      <c r="H78" s="1034"/>
      <c r="I78" s="1034"/>
      <c r="J78" s="1034"/>
      <c r="K78" s="1034"/>
      <c r="L78" s="1034"/>
      <c r="M78" s="1034"/>
      <c r="N78" s="1034"/>
      <c r="O78" s="1034"/>
      <c r="P78" s="1035"/>
      <c r="Q78" s="1036"/>
      <c r="R78" s="1030"/>
      <c r="S78" s="1030"/>
      <c r="T78" s="1030"/>
      <c r="U78" s="1030"/>
      <c r="V78" s="1030"/>
      <c r="W78" s="1030"/>
      <c r="X78" s="1030"/>
      <c r="Y78" s="1030"/>
      <c r="Z78" s="1030"/>
      <c r="AA78" s="1030"/>
      <c r="AB78" s="1030"/>
      <c r="AC78" s="1030"/>
      <c r="AD78" s="1030"/>
      <c r="AE78" s="1030"/>
      <c r="AF78" s="1030"/>
      <c r="AG78" s="1030"/>
      <c r="AH78" s="1030"/>
      <c r="AI78" s="1030"/>
      <c r="AJ78" s="1030"/>
      <c r="AK78" s="1030"/>
      <c r="AL78" s="1030"/>
      <c r="AM78" s="1030"/>
      <c r="AN78" s="1030"/>
      <c r="AO78" s="1030"/>
      <c r="AP78" s="1030"/>
      <c r="AQ78" s="1030"/>
      <c r="AR78" s="1030"/>
      <c r="AS78" s="1030"/>
      <c r="AT78" s="1030"/>
      <c r="AU78" s="1030"/>
      <c r="AV78" s="1030"/>
      <c r="AW78" s="1030"/>
      <c r="AX78" s="1030"/>
      <c r="AY78" s="1030"/>
      <c r="AZ78" s="1031"/>
      <c r="BA78" s="1031"/>
      <c r="BB78" s="1031"/>
      <c r="BC78" s="1031"/>
      <c r="BD78" s="1032"/>
      <c r="BE78" s="267"/>
      <c r="BF78" s="267"/>
      <c r="BG78" s="267"/>
      <c r="BH78" s="267"/>
      <c r="BI78" s="267"/>
      <c r="BJ78" s="270"/>
      <c r="BK78" s="270"/>
      <c r="BL78" s="270"/>
      <c r="BM78" s="270"/>
      <c r="BN78" s="270"/>
      <c r="BO78" s="267"/>
      <c r="BP78" s="267"/>
      <c r="BQ78" s="264">
        <v>72</v>
      </c>
      <c r="BR78" s="269"/>
      <c r="BS78" s="1012"/>
      <c r="BT78" s="1013"/>
      <c r="BU78" s="1013"/>
      <c r="BV78" s="1013"/>
      <c r="BW78" s="1013"/>
      <c r="BX78" s="1013"/>
      <c r="BY78" s="1013"/>
      <c r="BZ78" s="1013"/>
      <c r="CA78" s="1013"/>
      <c r="CB78" s="1013"/>
      <c r="CC78" s="1013"/>
      <c r="CD78" s="1013"/>
      <c r="CE78" s="1013"/>
      <c r="CF78" s="1013"/>
      <c r="CG78" s="1014"/>
      <c r="CH78" s="1015"/>
      <c r="CI78" s="1016"/>
      <c r="CJ78" s="1016"/>
      <c r="CK78" s="1016"/>
      <c r="CL78" s="1017"/>
      <c r="CM78" s="1015"/>
      <c r="CN78" s="1016"/>
      <c r="CO78" s="1016"/>
      <c r="CP78" s="1016"/>
      <c r="CQ78" s="1017"/>
      <c r="CR78" s="1015"/>
      <c r="CS78" s="1016"/>
      <c r="CT78" s="1016"/>
      <c r="CU78" s="1016"/>
      <c r="CV78" s="1017"/>
      <c r="CW78" s="1015"/>
      <c r="CX78" s="1016"/>
      <c r="CY78" s="1016"/>
      <c r="CZ78" s="1016"/>
      <c r="DA78" s="1017"/>
      <c r="DB78" s="1015"/>
      <c r="DC78" s="1016"/>
      <c r="DD78" s="1016"/>
      <c r="DE78" s="1016"/>
      <c r="DF78" s="1017"/>
      <c r="DG78" s="1015"/>
      <c r="DH78" s="1016"/>
      <c r="DI78" s="1016"/>
      <c r="DJ78" s="1016"/>
      <c r="DK78" s="1017"/>
      <c r="DL78" s="1015"/>
      <c r="DM78" s="1016"/>
      <c r="DN78" s="1016"/>
      <c r="DO78" s="1016"/>
      <c r="DP78" s="1017"/>
      <c r="DQ78" s="1015"/>
      <c r="DR78" s="1016"/>
      <c r="DS78" s="1016"/>
      <c r="DT78" s="1016"/>
      <c r="DU78" s="1017"/>
      <c r="DV78" s="1000"/>
      <c r="DW78" s="1001"/>
      <c r="DX78" s="1001"/>
      <c r="DY78" s="1001"/>
      <c r="DZ78" s="1002"/>
      <c r="EA78" s="248"/>
    </row>
    <row r="79" spans="1:131" s="249" customFormat="1" ht="26.25" customHeight="1" x14ac:dyDescent="0.15">
      <c r="A79" s="263">
        <v>12</v>
      </c>
      <c r="B79" s="1033"/>
      <c r="C79" s="1034"/>
      <c r="D79" s="1034"/>
      <c r="E79" s="1034"/>
      <c r="F79" s="1034"/>
      <c r="G79" s="1034"/>
      <c r="H79" s="1034"/>
      <c r="I79" s="1034"/>
      <c r="J79" s="1034"/>
      <c r="K79" s="1034"/>
      <c r="L79" s="1034"/>
      <c r="M79" s="1034"/>
      <c r="N79" s="1034"/>
      <c r="O79" s="1034"/>
      <c r="P79" s="1035"/>
      <c r="Q79" s="1036"/>
      <c r="R79" s="1030"/>
      <c r="S79" s="1030"/>
      <c r="T79" s="1030"/>
      <c r="U79" s="1030"/>
      <c r="V79" s="1030"/>
      <c r="W79" s="1030"/>
      <c r="X79" s="1030"/>
      <c r="Y79" s="1030"/>
      <c r="Z79" s="1030"/>
      <c r="AA79" s="1030"/>
      <c r="AB79" s="1030"/>
      <c r="AC79" s="1030"/>
      <c r="AD79" s="1030"/>
      <c r="AE79" s="1030"/>
      <c r="AF79" s="1030"/>
      <c r="AG79" s="1030"/>
      <c r="AH79" s="1030"/>
      <c r="AI79" s="1030"/>
      <c r="AJ79" s="1030"/>
      <c r="AK79" s="1030"/>
      <c r="AL79" s="1030"/>
      <c r="AM79" s="1030"/>
      <c r="AN79" s="1030"/>
      <c r="AO79" s="1030"/>
      <c r="AP79" s="1030"/>
      <c r="AQ79" s="1030"/>
      <c r="AR79" s="1030"/>
      <c r="AS79" s="1030"/>
      <c r="AT79" s="1030"/>
      <c r="AU79" s="1030"/>
      <c r="AV79" s="1030"/>
      <c r="AW79" s="1030"/>
      <c r="AX79" s="1030"/>
      <c r="AY79" s="1030"/>
      <c r="AZ79" s="1031"/>
      <c r="BA79" s="1031"/>
      <c r="BB79" s="1031"/>
      <c r="BC79" s="1031"/>
      <c r="BD79" s="1032"/>
      <c r="BE79" s="267"/>
      <c r="BF79" s="267"/>
      <c r="BG79" s="267"/>
      <c r="BH79" s="267"/>
      <c r="BI79" s="267"/>
      <c r="BJ79" s="270"/>
      <c r="BK79" s="270"/>
      <c r="BL79" s="270"/>
      <c r="BM79" s="270"/>
      <c r="BN79" s="270"/>
      <c r="BO79" s="267"/>
      <c r="BP79" s="267"/>
      <c r="BQ79" s="264">
        <v>73</v>
      </c>
      <c r="BR79" s="269"/>
      <c r="BS79" s="1012"/>
      <c r="BT79" s="1013"/>
      <c r="BU79" s="1013"/>
      <c r="BV79" s="1013"/>
      <c r="BW79" s="1013"/>
      <c r="BX79" s="1013"/>
      <c r="BY79" s="1013"/>
      <c r="BZ79" s="1013"/>
      <c r="CA79" s="1013"/>
      <c r="CB79" s="1013"/>
      <c r="CC79" s="1013"/>
      <c r="CD79" s="1013"/>
      <c r="CE79" s="1013"/>
      <c r="CF79" s="1013"/>
      <c r="CG79" s="1014"/>
      <c r="CH79" s="1015"/>
      <c r="CI79" s="1016"/>
      <c r="CJ79" s="1016"/>
      <c r="CK79" s="1016"/>
      <c r="CL79" s="1017"/>
      <c r="CM79" s="1015"/>
      <c r="CN79" s="1016"/>
      <c r="CO79" s="1016"/>
      <c r="CP79" s="1016"/>
      <c r="CQ79" s="1017"/>
      <c r="CR79" s="1015"/>
      <c r="CS79" s="1016"/>
      <c r="CT79" s="1016"/>
      <c r="CU79" s="1016"/>
      <c r="CV79" s="1017"/>
      <c r="CW79" s="1015"/>
      <c r="CX79" s="1016"/>
      <c r="CY79" s="1016"/>
      <c r="CZ79" s="1016"/>
      <c r="DA79" s="1017"/>
      <c r="DB79" s="1015"/>
      <c r="DC79" s="1016"/>
      <c r="DD79" s="1016"/>
      <c r="DE79" s="1016"/>
      <c r="DF79" s="1017"/>
      <c r="DG79" s="1015"/>
      <c r="DH79" s="1016"/>
      <c r="DI79" s="1016"/>
      <c r="DJ79" s="1016"/>
      <c r="DK79" s="1017"/>
      <c r="DL79" s="1015"/>
      <c r="DM79" s="1016"/>
      <c r="DN79" s="1016"/>
      <c r="DO79" s="1016"/>
      <c r="DP79" s="1017"/>
      <c r="DQ79" s="1015"/>
      <c r="DR79" s="1016"/>
      <c r="DS79" s="1016"/>
      <c r="DT79" s="1016"/>
      <c r="DU79" s="1017"/>
      <c r="DV79" s="1000"/>
      <c r="DW79" s="1001"/>
      <c r="DX79" s="1001"/>
      <c r="DY79" s="1001"/>
      <c r="DZ79" s="1002"/>
      <c r="EA79" s="248"/>
    </row>
    <row r="80" spans="1:131" s="249" customFormat="1" ht="26.25" customHeight="1" x14ac:dyDescent="0.15">
      <c r="A80" s="263">
        <v>13</v>
      </c>
      <c r="B80" s="1033"/>
      <c r="C80" s="1034"/>
      <c r="D80" s="1034"/>
      <c r="E80" s="1034"/>
      <c r="F80" s="1034"/>
      <c r="G80" s="1034"/>
      <c r="H80" s="1034"/>
      <c r="I80" s="1034"/>
      <c r="J80" s="1034"/>
      <c r="K80" s="1034"/>
      <c r="L80" s="1034"/>
      <c r="M80" s="1034"/>
      <c r="N80" s="1034"/>
      <c r="O80" s="1034"/>
      <c r="P80" s="1035"/>
      <c r="Q80" s="1036"/>
      <c r="R80" s="1030"/>
      <c r="S80" s="1030"/>
      <c r="T80" s="1030"/>
      <c r="U80" s="1030"/>
      <c r="V80" s="1030"/>
      <c r="W80" s="1030"/>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0"/>
      <c r="AS80" s="1030"/>
      <c r="AT80" s="1030"/>
      <c r="AU80" s="1030"/>
      <c r="AV80" s="1030"/>
      <c r="AW80" s="1030"/>
      <c r="AX80" s="1030"/>
      <c r="AY80" s="1030"/>
      <c r="AZ80" s="1031"/>
      <c r="BA80" s="1031"/>
      <c r="BB80" s="1031"/>
      <c r="BC80" s="1031"/>
      <c r="BD80" s="1032"/>
      <c r="BE80" s="267"/>
      <c r="BF80" s="267"/>
      <c r="BG80" s="267"/>
      <c r="BH80" s="267"/>
      <c r="BI80" s="267"/>
      <c r="BJ80" s="267"/>
      <c r="BK80" s="267"/>
      <c r="BL80" s="267"/>
      <c r="BM80" s="267"/>
      <c r="BN80" s="267"/>
      <c r="BO80" s="267"/>
      <c r="BP80" s="267"/>
      <c r="BQ80" s="264">
        <v>74</v>
      </c>
      <c r="BR80" s="269"/>
      <c r="BS80" s="1012"/>
      <c r="BT80" s="1013"/>
      <c r="BU80" s="1013"/>
      <c r="BV80" s="1013"/>
      <c r="BW80" s="1013"/>
      <c r="BX80" s="1013"/>
      <c r="BY80" s="1013"/>
      <c r="BZ80" s="1013"/>
      <c r="CA80" s="1013"/>
      <c r="CB80" s="1013"/>
      <c r="CC80" s="1013"/>
      <c r="CD80" s="1013"/>
      <c r="CE80" s="1013"/>
      <c r="CF80" s="1013"/>
      <c r="CG80" s="1014"/>
      <c r="CH80" s="1015"/>
      <c r="CI80" s="1016"/>
      <c r="CJ80" s="1016"/>
      <c r="CK80" s="1016"/>
      <c r="CL80" s="1017"/>
      <c r="CM80" s="1015"/>
      <c r="CN80" s="1016"/>
      <c r="CO80" s="1016"/>
      <c r="CP80" s="1016"/>
      <c r="CQ80" s="1017"/>
      <c r="CR80" s="1015"/>
      <c r="CS80" s="1016"/>
      <c r="CT80" s="1016"/>
      <c r="CU80" s="1016"/>
      <c r="CV80" s="1017"/>
      <c r="CW80" s="1015"/>
      <c r="CX80" s="1016"/>
      <c r="CY80" s="1016"/>
      <c r="CZ80" s="1016"/>
      <c r="DA80" s="1017"/>
      <c r="DB80" s="1015"/>
      <c r="DC80" s="1016"/>
      <c r="DD80" s="1016"/>
      <c r="DE80" s="1016"/>
      <c r="DF80" s="1017"/>
      <c r="DG80" s="1015"/>
      <c r="DH80" s="1016"/>
      <c r="DI80" s="1016"/>
      <c r="DJ80" s="1016"/>
      <c r="DK80" s="1017"/>
      <c r="DL80" s="1015"/>
      <c r="DM80" s="1016"/>
      <c r="DN80" s="1016"/>
      <c r="DO80" s="1016"/>
      <c r="DP80" s="1017"/>
      <c r="DQ80" s="1015"/>
      <c r="DR80" s="1016"/>
      <c r="DS80" s="1016"/>
      <c r="DT80" s="1016"/>
      <c r="DU80" s="1017"/>
      <c r="DV80" s="1000"/>
      <c r="DW80" s="1001"/>
      <c r="DX80" s="1001"/>
      <c r="DY80" s="1001"/>
      <c r="DZ80" s="1002"/>
      <c r="EA80" s="248"/>
    </row>
    <row r="81" spans="1:131" s="249" customFormat="1" ht="26.25" customHeight="1" x14ac:dyDescent="0.15">
      <c r="A81" s="263">
        <v>14</v>
      </c>
      <c r="B81" s="1033"/>
      <c r="C81" s="1034"/>
      <c r="D81" s="1034"/>
      <c r="E81" s="1034"/>
      <c r="F81" s="1034"/>
      <c r="G81" s="1034"/>
      <c r="H81" s="1034"/>
      <c r="I81" s="1034"/>
      <c r="J81" s="1034"/>
      <c r="K81" s="1034"/>
      <c r="L81" s="1034"/>
      <c r="M81" s="1034"/>
      <c r="N81" s="1034"/>
      <c r="O81" s="1034"/>
      <c r="P81" s="1035"/>
      <c r="Q81" s="1036"/>
      <c r="R81" s="1030"/>
      <c r="S81" s="1030"/>
      <c r="T81" s="1030"/>
      <c r="U81" s="1030"/>
      <c r="V81" s="1030"/>
      <c r="W81" s="1030"/>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0"/>
      <c r="AS81" s="1030"/>
      <c r="AT81" s="1030"/>
      <c r="AU81" s="1030"/>
      <c r="AV81" s="1030"/>
      <c r="AW81" s="1030"/>
      <c r="AX81" s="1030"/>
      <c r="AY81" s="1030"/>
      <c r="AZ81" s="1031"/>
      <c r="BA81" s="1031"/>
      <c r="BB81" s="1031"/>
      <c r="BC81" s="1031"/>
      <c r="BD81" s="1032"/>
      <c r="BE81" s="267"/>
      <c r="BF81" s="267"/>
      <c r="BG81" s="267"/>
      <c r="BH81" s="267"/>
      <c r="BI81" s="267"/>
      <c r="BJ81" s="267"/>
      <c r="BK81" s="267"/>
      <c r="BL81" s="267"/>
      <c r="BM81" s="267"/>
      <c r="BN81" s="267"/>
      <c r="BO81" s="267"/>
      <c r="BP81" s="267"/>
      <c r="BQ81" s="264">
        <v>75</v>
      </c>
      <c r="BR81" s="269"/>
      <c r="BS81" s="1012"/>
      <c r="BT81" s="1013"/>
      <c r="BU81" s="1013"/>
      <c r="BV81" s="1013"/>
      <c r="BW81" s="1013"/>
      <c r="BX81" s="1013"/>
      <c r="BY81" s="1013"/>
      <c r="BZ81" s="1013"/>
      <c r="CA81" s="1013"/>
      <c r="CB81" s="1013"/>
      <c r="CC81" s="1013"/>
      <c r="CD81" s="1013"/>
      <c r="CE81" s="1013"/>
      <c r="CF81" s="1013"/>
      <c r="CG81" s="1014"/>
      <c r="CH81" s="1015"/>
      <c r="CI81" s="1016"/>
      <c r="CJ81" s="1016"/>
      <c r="CK81" s="1016"/>
      <c r="CL81" s="1017"/>
      <c r="CM81" s="1015"/>
      <c r="CN81" s="1016"/>
      <c r="CO81" s="1016"/>
      <c r="CP81" s="1016"/>
      <c r="CQ81" s="1017"/>
      <c r="CR81" s="1015"/>
      <c r="CS81" s="1016"/>
      <c r="CT81" s="1016"/>
      <c r="CU81" s="1016"/>
      <c r="CV81" s="1017"/>
      <c r="CW81" s="1015"/>
      <c r="CX81" s="1016"/>
      <c r="CY81" s="1016"/>
      <c r="CZ81" s="1016"/>
      <c r="DA81" s="1017"/>
      <c r="DB81" s="1015"/>
      <c r="DC81" s="1016"/>
      <c r="DD81" s="1016"/>
      <c r="DE81" s="1016"/>
      <c r="DF81" s="1017"/>
      <c r="DG81" s="1015"/>
      <c r="DH81" s="1016"/>
      <c r="DI81" s="1016"/>
      <c r="DJ81" s="1016"/>
      <c r="DK81" s="1017"/>
      <c r="DL81" s="1015"/>
      <c r="DM81" s="1016"/>
      <c r="DN81" s="1016"/>
      <c r="DO81" s="1016"/>
      <c r="DP81" s="1017"/>
      <c r="DQ81" s="1015"/>
      <c r="DR81" s="1016"/>
      <c r="DS81" s="1016"/>
      <c r="DT81" s="1016"/>
      <c r="DU81" s="1017"/>
      <c r="DV81" s="1000"/>
      <c r="DW81" s="1001"/>
      <c r="DX81" s="1001"/>
      <c r="DY81" s="1001"/>
      <c r="DZ81" s="1002"/>
      <c r="EA81" s="248"/>
    </row>
    <row r="82" spans="1:131" s="249" customFormat="1" ht="26.25" customHeight="1" x14ac:dyDescent="0.15">
      <c r="A82" s="263">
        <v>15</v>
      </c>
      <c r="B82" s="1033"/>
      <c r="C82" s="1034"/>
      <c r="D82" s="1034"/>
      <c r="E82" s="1034"/>
      <c r="F82" s="1034"/>
      <c r="G82" s="1034"/>
      <c r="H82" s="1034"/>
      <c r="I82" s="1034"/>
      <c r="J82" s="1034"/>
      <c r="K82" s="1034"/>
      <c r="L82" s="1034"/>
      <c r="M82" s="1034"/>
      <c r="N82" s="1034"/>
      <c r="O82" s="1034"/>
      <c r="P82" s="1035"/>
      <c r="Q82" s="1036"/>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1"/>
      <c r="BA82" s="1031"/>
      <c r="BB82" s="1031"/>
      <c r="BC82" s="1031"/>
      <c r="BD82" s="1032"/>
      <c r="BE82" s="267"/>
      <c r="BF82" s="267"/>
      <c r="BG82" s="267"/>
      <c r="BH82" s="267"/>
      <c r="BI82" s="267"/>
      <c r="BJ82" s="267"/>
      <c r="BK82" s="267"/>
      <c r="BL82" s="267"/>
      <c r="BM82" s="267"/>
      <c r="BN82" s="267"/>
      <c r="BO82" s="267"/>
      <c r="BP82" s="267"/>
      <c r="BQ82" s="264">
        <v>76</v>
      </c>
      <c r="BR82" s="269"/>
      <c r="BS82" s="1012"/>
      <c r="BT82" s="1013"/>
      <c r="BU82" s="1013"/>
      <c r="BV82" s="1013"/>
      <c r="BW82" s="1013"/>
      <c r="BX82" s="1013"/>
      <c r="BY82" s="1013"/>
      <c r="BZ82" s="1013"/>
      <c r="CA82" s="1013"/>
      <c r="CB82" s="1013"/>
      <c r="CC82" s="1013"/>
      <c r="CD82" s="1013"/>
      <c r="CE82" s="1013"/>
      <c r="CF82" s="1013"/>
      <c r="CG82" s="1014"/>
      <c r="CH82" s="1015"/>
      <c r="CI82" s="1016"/>
      <c r="CJ82" s="1016"/>
      <c r="CK82" s="1016"/>
      <c r="CL82" s="1017"/>
      <c r="CM82" s="1015"/>
      <c r="CN82" s="1016"/>
      <c r="CO82" s="1016"/>
      <c r="CP82" s="1016"/>
      <c r="CQ82" s="1017"/>
      <c r="CR82" s="1015"/>
      <c r="CS82" s="1016"/>
      <c r="CT82" s="1016"/>
      <c r="CU82" s="1016"/>
      <c r="CV82" s="1017"/>
      <c r="CW82" s="1015"/>
      <c r="CX82" s="1016"/>
      <c r="CY82" s="1016"/>
      <c r="CZ82" s="1016"/>
      <c r="DA82" s="1017"/>
      <c r="DB82" s="1015"/>
      <c r="DC82" s="1016"/>
      <c r="DD82" s="1016"/>
      <c r="DE82" s="1016"/>
      <c r="DF82" s="1017"/>
      <c r="DG82" s="1015"/>
      <c r="DH82" s="1016"/>
      <c r="DI82" s="1016"/>
      <c r="DJ82" s="1016"/>
      <c r="DK82" s="1017"/>
      <c r="DL82" s="1015"/>
      <c r="DM82" s="1016"/>
      <c r="DN82" s="1016"/>
      <c r="DO82" s="1016"/>
      <c r="DP82" s="1017"/>
      <c r="DQ82" s="1015"/>
      <c r="DR82" s="1016"/>
      <c r="DS82" s="1016"/>
      <c r="DT82" s="1016"/>
      <c r="DU82" s="1017"/>
      <c r="DV82" s="1000"/>
      <c r="DW82" s="1001"/>
      <c r="DX82" s="1001"/>
      <c r="DY82" s="1001"/>
      <c r="DZ82" s="1002"/>
      <c r="EA82" s="248"/>
    </row>
    <row r="83" spans="1:131" s="249" customFormat="1" ht="26.25" customHeight="1" x14ac:dyDescent="0.15">
      <c r="A83" s="263">
        <v>16</v>
      </c>
      <c r="B83" s="1033"/>
      <c r="C83" s="1034"/>
      <c r="D83" s="1034"/>
      <c r="E83" s="1034"/>
      <c r="F83" s="1034"/>
      <c r="G83" s="1034"/>
      <c r="H83" s="1034"/>
      <c r="I83" s="1034"/>
      <c r="J83" s="1034"/>
      <c r="K83" s="1034"/>
      <c r="L83" s="1034"/>
      <c r="M83" s="1034"/>
      <c r="N83" s="1034"/>
      <c r="O83" s="1034"/>
      <c r="P83" s="1035"/>
      <c r="Q83" s="1036"/>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1"/>
      <c r="BA83" s="1031"/>
      <c r="BB83" s="1031"/>
      <c r="BC83" s="1031"/>
      <c r="BD83" s="1032"/>
      <c r="BE83" s="267"/>
      <c r="BF83" s="267"/>
      <c r="BG83" s="267"/>
      <c r="BH83" s="267"/>
      <c r="BI83" s="267"/>
      <c r="BJ83" s="267"/>
      <c r="BK83" s="267"/>
      <c r="BL83" s="267"/>
      <c r="BM83" s="267"/>
      <c r="BN83" s="267"/>
      <c r="BO83" s="267"/>
      <c r="BP83" s="267"/>
      <c r="BQ83" s="264">
        <v>77</v>
      </c>
      <c r="BR83" s="269"/>
      <c r="BS83" s="1012"/>
      <c r="BT83" s="1013"/>
      <c r="BU83" s="1013"/>
      <c r="BV83" s="1013"/>
      <c r="BW83" s="1013"/>
      <c r="BX83" s="1013"/>
      <c r="BY83" s="1013"/>
      <c r="BZ83" s="1013"/>
      <c r="CA83" s="1013"/>
      <c r="CB83" s="1013"/>
      <c r="CC83" s="1013"/>
      <c r="CD83" s="1013"/>
      <c r="CE83" s="1013"/>
      <c r="CF83" s="1013"/>
      <c r="CG83" s="1014"/>
      <c r="CH83" s="1015"/>
      <c r="CI83" s="1016"/>
      <c r="CJ83" s="1016"/>
      <c r="CK83" s="1016"/>
      <c r="CL83" s="1017"/>
      <c r="CM83" s="1015"/>
      <c r="CN83" s="1016"/>
      <c r="CO83" s="1016"/>
      <c r="CP83" s="1016"/>
      <c r="CQ83" s="1017"/>
      <c r="CR83" s="1015"/>
      <c r="CS83" s="1016"/>
      <c r="CT83" s="1016"/>
      <c r="CU83" s="1016"/>
      <c r="CV83" s="1017"/>
      <c r="CW83" s="1015"/>
      <c r="CX83" s="1016"/>
      <c r="CY83" s="1016"/>
      <c r="CZ83" s="1016"/>
      <c r="DA83" s="1017"/>
      <c r="DB83" s="1015"/>
      <c r="DC83" s="1016"/>
      <c r="DD83" s="1016"/>
      <c r="DE83" s="1016"/>
      <c r="DF83" s="1017"/>
      <c r="DG83" s="1015"/>
      <c r="DH83" s="1016"/>
      <c r="DI83" s="1016"/>
      <c r="DJ83" s="1016"/>
      <c r="DK83" s="1017"/>
      <c r="DL83" s="1015"/>
      <c r="DM83" s="1016"/>
      <c r="DN83" s="1016"/>
      <c r="DO83" s="1016"/>
      <c r="DP83" s="1017"/>
      <c r="DQ83" s="1015"/>
      <c r="DR83" s="1016"/>
      <c r="DS83" s="1016"/>
      <c r="DT83" s="1016"/>
      <c r="DU83" s="1017"/>
      <c r="DV83" s="1000"/>
      <c r="DW83" s="1001"/>
      <c r="DX83" s="1001"/>
      <c r="DY83" s="1001"/>
      <c r="DZ83" s="1002"/>
      <c r="EA83" s="248"/>
    </row>
    <row r="84" spans="1:131" s="249" customFormat="1" ht="26.25" customHeight="1" x14ac:dyDescent="0.15">
      <c r="A84" s="263">
        <v>17</v>
      </c>
      <c r="B84" s="1033"/>
      <c r="C84" s="1034"/>
      <c r="D84" s="1034"/>
      <c r="E84" s="1034"/>
      <c r="F84" s="1034"/>
      <c r="G84" s="1034"/>
      <c r="H84" s="1034"/>
      <c r="I84" s="1034"/>
      <c r="J84" s="1034"/>
      <c r="K84" s="1034"/>
      <c r="L84" s="1034"/>
      <c r="M84" s="1034"/>
      <c r="N84" s="1034"/>
      <c r="O84" s="1034"/>
      <c r="P84" s="1035"/>
      <c r="Q84" s="1036"/>
      <c r="R84" s="1030"/>
      <c r="S84" s="1030"/>
      <c r="T84" s="1030"/>
      <c r="U84" s="1030"/>
      <c r="V84" s="1030"/>
      <c r="W84" s="1030"/>
      <c r="X84" s="1030"/>
      <c r="Y84" s="1030"/>
      <c r="Z84" s="1030"/>
      <c r="AA84" s="1030"/>
      <c r="AB84" s="1030"/>
      <c r="AC84" s="1030"/>
      <c r="AD84" s="1030"/>
      <c r="AE84" s="1030"/>
      <c r="AF84" s="1030"/>
      <c r="AG84" s="1030"/>
      <c r="AH84" s="1030"/>
      <c r="AI84" s="1030"/>
      <c r="AJ84" s="1030"/>
      <c r="AK84" s="1030"/>
      <c r="AL84" s="1030"/>
      <c r="AM84" s="1030"/>
      <c r="AN84" s="1030"/>
      <c r="AO84" s="1030"/>
      <c r="AP84" s="1030"/>
      <c r="AQ84" s="1030"/>
      <c r="AR84" s="1030"/>
      <c r="AS84" s="1030"/>
      <c r="AT84" s="1030"/>
      <c r="AU84" s="1030"/>
      <c r="AV84" s="1030"/>
      <c r="AW84" s="1030"/>
      <c r="AX84" s="1030"/>
      <c r="AY84" s="1030"/>
      <c r="AZ84" s="1031"/>
      <c r="BA84" s="1031"/>
      <c r="BB84" s="1031"/>
      <c r="BC84" s="1031"/>
      <c r="BD84" s="1032"/>
      <c r="BE84" s="267"/>
      <c r="BF84" s="267"/>
      <c r="BG84" s="267"/>
      <c r="BH84" s="267"/>
      <c r="BI84" s="267"/>
      <c r="BJ84" s="267"/>
      <c r="BK84" s="267"/>
      <c r="BL84" s="267"/>
      <c r="BM84" s="267"/>
      <c r="BN84" s="267"/>
      <c r="BO84" s="267"/>
      <c r="BP84" s="267"/>
      <c r="BQ84" s="264">
        <v>78</v>
      </c>
      <c r="BR84" s="269"/>
      <c r="BS84" s="1012"/>
      <c r="BT84" s="1013"/>
      <c r="BU84" s="1013"/>
      <c r="BV84" s="1013"/>
      <c r="BW84" s="1013"/>
      <c r="BX84" s="1013"/>
      <c r="BY84" s="1013"/>
      <c r="BZ84" s="1013"/>
      <c r="CA84" s="1013"/>
      <c r="CB84" s="1013"/>
      <c r="CC84" s="1013"/>
      <c r="CD84" s="1013"/>
      <c r="CE84" s="1013"/>
      <c r="CF84" s="1013"/>
      <c r="CG84" s="1014"/>
      <c r="CH84" s="1015"/>
      <c r="CI84" s="1016"/>
      <c r="CJ84" s="1016"/>
      <c r="CK84" s="1016"/>
      <c r="CL84" s="1017"/>
      <c r="CM84" s="1015"/>
      <c r="CN84" s="1016"/>
      <c r="CO84" s="1016"/>
      <c r="CP84" s="1016"/>
      <c r="CQ84" s="1017"/>
      <c r="CR84" s="1015"/>
      <c r="CS84" s="1016"/>
      <c r="CT84" s="1016"/>
      <c r="CU84" s="1016"/>
      <c r="CV84" s="1017"/>
      <c r="CW84" s="1015"/>
      <c r="CX84" s="1016"/>
      <c r="CY84" s="1016"/>
      <c r="CZ84" s="1016"/>
      <c r="DA84" s="1017"/>
      <c r="DB84" s="1015"/>
      <c r="DC84" s="1016"/>
      <c r="DD84" s="1016"/>
      <c r="DE84" s="1016"/>
      <c r="DF84" s="1017"/>
      <c r="DG84" s="1015"/>
      <c r="DH84" s="1016"/>
      <c r="DI84" s="1016"/>
      <c r="DJ84" s="1016"/>
      <c r="DK84" s="1017"/>
      <c r="DL84" s="1015"/>
      <c r="DM84" s="1016"/>
      <c r="DN84" s="1016"/>
      <c r="DO84" s="1016"/>
      <c r="DP84" s="1017"/>
      <c r="DQ84" s="1015"/>
      <c r="DR84" s="1016"/>
      <c r="DS84" s="1016"/>
      <c r="DT84" s="1016"/>
      <c r="DU84" s="1017"/>
      <c r="DV84" s="1000"/>
      <c r="DW84" s="1001"/>
      <c r="DX84" s="1001"/>
      <c r="DY84" s="1001"/>
      <c r="DZ84" s="1002"/>
      <c r="EA84" s="248"/>
    </row>
    <row r="85" spans="1:131" s="249" customFormat="1" ht="26.25" customHeight="1" x14ac:dyDescent="0.15">
      <c r="A85" s="263">
        <v>18</v>
      </c>
      <c r="B85" s="1033"/>
      <c r="C85" s="1034"/>
      <c r="D85" s="1034"/>
      <c r="E85" s="1034"/>
      <c r="F85" s="1034"/>
      <c r="G85" s="1034"/>
      <c r="H85" s="1034"/>
      <c r="I85" s="1034"/>
      <c r="J85" s="1034"/>
      <c r="K85" s="1034"/>
      <c r="L85" s="1034"/>
      <c r="M85" s="1034"/>
      <c r="N85" s="1034"/>
      <c r="O85" s="1034"/>
      <c r="P85" s="1035"/>
      <c r="Q85" s="1036"/>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1"/>
      <c r="BA85" s="1031"/>
      <c r="BB85" s="1031"/>
      <c r="BC85" s="1031"/>
      <c r="BD85" s="1032"/>
      <c r="BE85" s="267"/>
      <c r="BF85" s="267"/>
      <c r="BG85" s="267"/>
      <c r="BH85" s="267"/>
      <c r="BI85" s="267"/>
      <c r="BJ85" s="267"/>
      <c r="BK85" s="267"/>
      <c r="BL85" s="267"/>
      <c r="BM85" s="267"/>
      <c r="BN85" s="267"/>
      <c r="BO85" s="267"/>
      <c r="BP85" s="267"/>
      <c r="BQ85" s="264">
        <v>79</v>
      </c>
      <c r="BR85" s="269"/>
      <c r="BS85" s="1012"/>
      <c r="BT85" s="1013"/>
      <c r="BU85" s="1013"/>
      <c r="BV85" s="1013"/>
      <c r="BW85" s="1013"/>
      <c r="BX85" s="1013"/>
      <c r="BY85" s="1013"/>
      <c r="BZ85" s="1013"/>
      <c r="CA85" s="1013"/>
      <c r="CB85" s="1013"/>
      <c r="CC85" s="1013"/>
      <c r="CD85" s="1013"/>
      <c r="CE85" s="1013"/>
      <c r="CF85" s="1013"/>
      <c r="CG85" s="1014"/>
      <c r="CH85" s="1015"/>
      <c r="CI85" s="1016"/>
      <c r="CJ85" s="1016"/>
      <c r="CK85" s="1016"/>
      <c r="CL85" s="1017"/>
      <c r="CM85" s="1015"/>
      <c r="CN85" s="1016"/>
      <c r="CO85" s="1016"/>
      <c r="CP85" s="1016"/>
      <c r="CQ85" s="1017"/>
      <c r="CR85" s="1015"/>
      <c r="CS85" s="1016"/>
      <c r="CT85" s="1016"/>
      <c r="CU85" s="1016"/>
      <c r="CV85" s="1017"/>
      <c r="CW85" s="1015"/>
      <c r="CX85" s="1016"/>
      <c r="CY85" s="1016"/>
      <c r="CZ85" s="1016"/>
      <c r="DA85" s="1017"/>
      <c r="DB85" s="1015"/>
      <c r="DC85" s="1016"/>
      <c r="DD85" s="1016"/>
      <c r="DE85" s="1016"/>
      <c r="DF85" s="1017"/>
      <c r="DG85" s="1015"/>
      <c r="DH85" s="1016"/>
      <c r="DI85" s="1016"/>
      <c r="DJ85" s="1016"/>
      <c r="DK85" s="1017"/>
      <c r="DL85" s="1015"/>
      <c r="DM85" s="1016"/>
      <c r="DN85" s="1016"/>
      <c r="DO85" s="1016"/>
      <c r="DP85" s="1017"/>
      <c r="DQ85" s="1015"/>
      <c r="DR85" s="1016"/>
      <c r="DS85" s="1016"/>
      <c r="DT85" s="1016"/>
      <c r="DU85" s="1017"/>
      <c r="DV85" s="1000"/>
      <c r="DW85" s="1001"/>
      <c r="DX85" s="1001"/>
      <c r="DY85" s="1001"/>
      <c r="DZ85" s="1002"/>
      <c r="EA85" s="248"/>
    </row>
    <row r="86" spans="1:131" s="249" customFormat="1" ht="26.25" customHeight="1" x14ac:dyDescent="0.15">
      <c r="A86" s="263">
        <v>19</v>
      </c>
      <c r="B86" s="1033"/>
      <c r="C86" s="1034"/>
      <c r="D86" s="1034"/>
      <c r="E86" s="1034"/>
      <c r="F86" s="1034"/>
      <c r="G86" s="1034"/>
      <c r="H86" s="1034"/>
      <c r="I86" s="1034"/>
      <c r="J86" s="1034"/>
      <c r="K86" s="1034"/>
      <c r="L86" s="1034"/>
      <c r="M86" s="1034"/>
      <c r="N86" s="1034"/>
      <c r="O86" s="1034"/>
      <c r="P86" s="1035"/>
      <c r="Q86" s="1036"/>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1"/>
      <c r="BA86" s="1031"/>
      <c r="BB86" s="1031"/>
      <c r="BC86" s="1031"/>
      <c r="BD86" s="1032"/>
      <c r="BE86" s="267"/>
      <c r="BF86" s="267"/>
      <c r="BG86" s="267"/>
      <c r="BH86" s="267"/>
      <c r="BI86" s="267"/>
      <c r="BJ86" s="267"/>
      <c r="BK86" s="267"/>
      <c r="BL86" s="267"/>
      <c r="BM86" s="267"/>
      <c r="BN86" s="267"/>
      <c r="BO86" s="267"/>
      <c r="BP86" s="267"/>
      <c r="BQ86" s="264">
        <v>80</v>
      </c>
      <c r="BR86" s="269"/>
      <c r="BS86" s="1012"/>
      <c r="BT86" s="1013"/>
      <c r="BU86" s="1013"/>
      <c r="BV86" s="1013"/>
      <c r="BW86" s="1013"/>
      <c r="BX86" s="1013"/>
      <c r="BY86" s="1013"/>
      <c r="BZ86" s="1013"/>
      <c r="CA86" s="1013"/>
      <c r="CB86" s="1013"/>
      <c r="CC86" s="1013"/>
      <c r="CD86" s="1013"/>
      <c r="CE86" s="1013"/>
      <c r="CF86" s="1013"/>
      <c r="CG86" s="1014"/>
      <c r="CH86" s="1015"/>
      <c r="CI86" s="1016"/>
      <c r="CJ86" s="1016"/>
      <c r="CK86" s="1016"/>
      <c r="CL86" s="1017"/>
      <c r="CM86" s="1015"/>
      <c r="CN86" s="1016"/>
      <c r="CO86" s="1016"/>
      <c r="CP86" s="1016"/>
      <c r="CQ86" s="1017"/>
      <c r="CR86" s="1015"/>
      <c r="CS86" s="1016"/>
      <c r="CT86" s="1016"/>
      <c r="CU86" s="1016"/>
      <c r="CV86" s="1017"/>
      <c r="CW86" s="1015"/>
      <c r="CX86" s="1016"/>
      <c r="CY86" s="1016"/>
      <c r="CZ86" s="1016"/>
      <c r="DA86" s="1017"/>
      <c r="DB86" s="1015"/>
      <c r="DC86" s="1016"/>
      <c r="DD86" s="1016"/>
      <c r="DE86" s="1016"/>
      <c r="DF86" s="1017"/>
      <c r="DG86" s="1015"/>
      <c r="DH86" s="1016"/>
      <c r="DI86" s="1016"/>
      <c r="DJ86" s="1016"/>
      <c r="DK86" s="1017"/>
      <c r="DL86" s="1015"/>
      <c r="DM86" s="1016"/>
      <c r="DN86" s="1016"/>
      <c r="DO86" s="1016"/>
      <c r="DP86" s="1017"/>
      <c r="DQ86" s="1015"/>
      <c r="DR86" s="1016"/>
      <c r="DS86" s="1016"/>
      <c r="DT86" s="1016"/>
      <c r="DU86" s="1017"/>
      <c r="DV86" s="1000"/>
      <c r="DW86" s="1001"/>
      <c r="DX86" s="1001"/>
      <c r="DY86" s="1001"/>
      <c r="DZ86" s="1002"/>
      <c r="EA86" s="248"/>
    </row>
    <row r="87" spans="1:131" s="249" customFormat="1" ht="26.25" customHeight="1" x14ac:dyDescent="0.15">
      <c r="A87" s="271">
        <v>20</v>
      </c>
      <c r="B87" s="1023"/>
      <c r="C87" s="1024"/>
      <c r="D87" s="1024"/>
      <c r="E87" s="1024"/>
      <c r="F87" s="1024"/>
      <c r="G87" s="1024"/>
      <c r="H87" s="1024"/>
      <c r="I87" s="1024"/>
      <c r="J87" s="1024"/>
      <c r="K87" s="1024"/>
      <c r="L87" s="1024"/>
      <c r="M87" s="1024"/>
      <c r="N87" s="1024"/>
      <c r="O87" s="1024"/>
      <c r="P87" s="1025"/>
      <c r="Q87" s="1026"/>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027"/>
      <c r="AR87" s="1027"/>
      <c r="AS87" s="1027"/>
      <c r="AT87" s="1027"/>
      <c r="AU87" s="1027"/>
      <c r="AV87" s="1027"/>
      <c r="AW87" s="1027"/>
      <c r="AX87" s="1027"/>
      <c r="AY87" s="1027"/>
      <c r="AZ87" s="1028"/>
      <c r="BA87" s="1028"/>
      <c r="BB87" s="1028"/>
      <c r="BC87" s="1028"/>
      <c r="BD87" s="1029"/>
      <c r="BE87" s="267"/>
      <c r="BF87" s="267"/>
      <c r="BG87" s="267"/>
      <c r="BH87" s="267"/>
      <c r="BI87" s="267"/>
      <c r="BJ87" s="267"/>
      <c r="BK87" s="267"/>
      <c r="BL87" s="267"/>
      <c r="BM87" s="267"/>
      <c r="BN87" s="267"/>
      <c r="BO87" s="267"/>
      <c r="BP87" s="267"/>
      <c r="BQ87" s="264">
        <v>81</v>
      </c>
      <c r="BR87" s="269"/>
      <c r="BS87" s="1012"/>
      <c r="BT87" s="1013"/>
      <c r="BU87" s="1013"/>
      <c r="BV87" s="1013"/>
      <c r="BW87" s="1013"/>
      <c r="BX87" s="1013"/>
      <c r="BY87" s="1013"/>
      <c r="BZ87" s="1013"/>
      <c r="CA87" s="1013"/>
      <c r="CB87" s="1013"/>
      <c r="CC87" s="1013"/>
      <c r="CD87" s="1013"/>
      <c r="CE87" s="1013"/>
      <c r="CF87" s="1013"/>
      <c r="CG87" s="1014"/>
      <c r="CH87" s="1015"/>
      <c r="CI87" s="1016"/>
      <c r="CJ87" s="1016"/>
      <c r="CK87" s="1016"/>
      <c r="CL87" s="1017"/>
      <c r="CM87" s="1015"/>
      <c r="CN87" s="1016"/>
      <c r="CO87" s="1016"/>
      <c r="CP87" s="1016"/>
      <c r="CQ87" s="1017"/>
      <c r="CR87" s="1015"/>
      <c r="CS87" s="1016"/>
      <c r="CT87" s="1016"/>
      <c r="CU87" s="1016"/>
      <c r="CV87" s="1017"/>
      <c r="CW87" s="1015"/>
      <c r="CX87" s="1016"/>
      <c r="CY87" s="1016"/>
      <c r="CZ87" s="1016"/>
      <c r="DA87" s="1017"/>
      <c r="DB87" s="1015"/>
      <c r="DC87" s="1016"/>
      <c r="DD87" s="1016"/>
      <c r="DE87" s="1016"/>
      <c r="DF87" s="1017"/>
      <c r="DG87" s="1015"/>
      <c r="DH87" s="1016"/>
      <c r="DI87" s="1016"/>
      <c r="DJ87" s="1016"/>
      <c r="DK87" s="1017"/>
      <c r="DL87" s="1015"/>
      <c r="DM87" s="1016"/>
      <c r="DN87" s="1016"/>
      <c r="DO87" s="1016"/>
      <c r="DP87" s="1017"/>
      <c r="DQ87" s="1015"/>
      <c r="DR87" s="1016"/>
      <c r="DS87" s="1016"/>
      <c r="DT87" s="1016"/>
      <c r="DU87" s="1017"/>
      <c r="DV87" s="1000"/>
      <c r="DW87" s="1001"/>
      <c r="DX87" s="1001"/>
      <c r="DY87" s="1001"/>
      <c r="DZ87" s="1002"/>
      <c r="EA87" s="248"/>
    </row>
    <row r="88" spans="1:131" s="249" customFormat="1" ht="26.25" customHeight="1" thickBot="1" x14ac:dyDescent="0.2">
      <c r="A88" s="266" t="s">
        <v>392</v>
      </c>
      <c r="B88" s="1003" t="s">
        <v>429</v>
      </c>
      <c r="C88" s="1004"/>
      <c r="D88" s="1004"/>
      <c r="E88" s="1004"/>
      <c r="F88" s="1004"/>
      <c r="G88" s="1004"/>
      <c r="H88" s="1004"/>
      <c r="I88" s="1004"/>
      <c r="J88" s="1004"/>
      <c r="K88" s="1004"/>
      <c r="L88" s="1004"/>
      <c r="M88" s="1004"/>
      <c r="N88" s="1004"/>
      <c r="O88" s="1004"/>
      <c r="P88" s="1005"/>
      <c r="Q88" s="1021"/>
      <c r="R88" s="1022"/>
      <c r="S88" s="1022"/>
      <c r="T88" s="1022"/>
      <c r="U88" s="1022"/>
      <c r="V88" s="1022"/>
      <c r="W88" s="1022"/>
      <c r="X88" s="1022"/>
      <c r="Y88" s="1022"/>
      <c r="Z88" s="1022"/>
      <c r="AA88" s="1022"/>
      <c r="AB88" s="1022"/>
      <c r="AC88" s="1022"/>
      <c r="AD88" s="1022"/>
      <c r="AE88" s="1022"/>
      <c r="AF88" s="1018">
        <v>16315</v>
      </c>
      <c r="AG88" s="1018"/>
      <c r="AH88" s="1018"/>
      <c r="AI88" s="1018"/>
      <c r="AJ88" s="1018"/>
      <c r="AK88" s="1022"/>
      <c r="AL88" s="1022"/>
      <c r="AM88" s="1022"/>
      <c r="AN88" s="1022"/>
      <c r="AO88" s="1022"/>
      <c r="AP88" s="1018">
        <v>1098</v>
      </c>
      <c r="AQ88" s="1018"/>
      <c r="AR88" s="1018"/>
      <c r="AS88" s="1018"/>
      <c r="AT88" s="1018"/>
      <c r="AU88" s="1018">
        <v>509</v>
      </c>
      <c r="AV88" s="1018"/>
      <c r="AW88" s="1018"/>
      <c r="AX88" s="1018"/>
      <c r="AY88" s="1018"/>
      <c r="AZ88" s="1019"/>
      <c r="BA88" s="1019"/>
      <c r="BB88" s="1019"/>
      <c r="BC88" s="1019"/>
      <c r="BD88" s="1020"/>
      <c r="BE88" s="267"/>
      <c r="BF88" s="267"/>
      <c r="BG88" s="267"/>
      <c r="BH88" s="267"/>
      <c r="BI88" s="267"/>
      <c r="BJ88" s="267"/>
      <c r="BK88" s="267"/>
      <c r="BL88" s="267"/>
      <c r="BM88" s="267"/>
      <c r="BN88" s="267"/>
      <c r="BO88" s="267"/>
      <c r="BP88" s="267"/>
      <c r="BQ88" s="264">
        <v>82</v>
      </c>
      <c r="BR88" s="269"/>
      <c r="BS88" s="1012"/>
      <c r="BT88" s="1013"/>
      <c r="BU88" s="1013"/>
      <c r="BV88" s="1013"/>
      <c r="BW88" s="1013"/>
      <c r="BX88" s="1013"/>
      <c r="BY88" s="1013"/>
      <c r="BZ88" s="1013"/>
      <c r="CA88" s="1013"/>
      <c r="CB88" s="1013"/>
      <c r="CC88" s="1013"/>
      <c r="CD88" s="1013"/>
      <c r="CE88" s="1013"/>
      <c r="CF88" s="1013"/>
      <c r="CG88" s="1014"/>
      <c r="CH88" s="1015"/>
      <c r="CI88" s="1016"/>
      <c r="CJ88" s="1016"/>
      <c r="CK88" s="1016"/>
      <c r="CL88" s="1017"/>
      <c r="CM88" s="1015"/>
      <c r="CN88" s="1016"/>
      <c r="CO88" s="1016"/>
      <c r="CP88" s="1016"/>
      <c r="CQ88" s="1017"/>
      <c r="CR88" s="1015"/>
      <c r="CS88" s="1016"/>
      <c r="CT88" s="1016"/>
      <c r="CU88" s="1016"/>
      <c r="CV88" s="1017"/>
      <c r="CW88" s="1015"/>
      <c r="CX88" s="1016"/>
      <c r="CY88" s="1016"/>
      <c r="CZ88" s="1016"/>
      <c r="DA88" s="1017"/>
      <c r="DB88" s="1015"/>
      <c r="DC88" s="1016"/>
      <c r="DD88" s="1016"/>
      <c r="DE88" s="1016"/>
      <c r="DF88" s="1017"/>
      <c r="DG88" s="1015"/>
      <c r="DH88" s="1016"/>
      <c r="DI88" s="1016"/>
      <c r="DJ88" s="1016"/>
      <c r="DK88" s="1017"/>
      <c r="DL88" s="1015"/>
      <c r="DM88" s="1016"/>
      <c r="DN88" s="1016"/>
      <c r="DO88" s="1016"/>
      <c r="DP88" s="1017"/>
      <c r="DQ88" s="1015"/>
      <c r="DR88" s="1016"/>
      <c r="DS88" s="1016"/>
      <c r="DT88" s="1016"/>
      <c r="DU88" s="1017"/>
      <c r="DV88" s="1000"/>
      <c r="DW88" s="1001"/>
      <c r="DX88" s="1001"/>
      <c r="DY88" s="1001"/>
      <c r="DZ88" s="100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2"/>
      <c r="BT89" s="1013"/>
      <c r="BU89" s="1013"/>
      <c r="BV89" s="1013"/>
      <c r="BW89" s="1013"/>
      <c r="BX89" s="1013"/>
      <c r="BY89" s="1013"/>
      <c r="BZ89" s="1013"/>
      <c r="CA89" s="1013"/>
      <c r="CB89" s="1013"/>
      <c r="CC89" s="1013"/>
      <c r="CD89" s="1013"/>
      <c r="CE89" s="1013"/>
      <c r="CF89" s="1013"/>
      <c r="CG89" s="1014"/>
      <c r="CH89" s="1015"/>
      <c r="CI89" s="1016"/>
      <c r="CJ89" s="1016"/>
      <c r="CK89" s="1016"/>
      <c r="CL89" s="1017"/>
      <c r="CM89" s="1015"/>
      <c r="CN89" s="1016"/>
      <c r="CO89" s="1016"/>
      <c r="CP89" s="1016"/>
      <c r="CQ89" s="1017"/>
      <c r="CR89" s="1015"/>
      <c r="CS89" s="1016"/>
      <c r="CT89" s="1016"/>
      <c r="CU89" s="1016"/>
      <c r="CV89" s="1017"/>
      <c r="CW89" s="1015"/>
      <c r="CX89" s="1016"/>
      <c r="CY89" s="1016"/>
      <c r="CZ89" s="1016"/>
      <c r="DA89" s="1017"/>
      <c r="DB89" s="1015"/>
      <c r="DC89" s="1016"/>
      <c r="DD89" s="1016"/>
      <c r="DE89" s="1016"/>
      <c r="DF89" s="1017"/>
      <c r="DG89" s="1015"/>
      <c r="DH89" s="1016"/>
      <c r="DI89" s="1016"/>
      <c r="DJ89" s="1016"/>
      <c r="DK89" s="1017"/>
      <c r="DL89" s="1015"/>
      <c r="DM89" s="1016"/>
      <c r="DN89" s="1016"/>
      <c r="DO89" s="1016"/>
      <c r="DP89" s="1017"/>
      <c r="DQ89" s="1015"/>
      <c r="DR89" s="1016"/>
      <c r="DS89" s="1016"/>
      <c r="DT89" s="1016"/>
      <c r="DU89" s="1017"/>
      <c r="DV89" s="1000"/>
      <c r="DW89" s="1001"/>
      <c r="DX89" s="1001"/>
      <c r="DY89" s="1001"/>
      <c r="DZ89" s="100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2"/>
      <c r="BT90" s="1013"/>
      <c r="BU90" s="1013"/>
      <c r="BV90" s="1013"/>
      <c r="BW90" s="1013"/>
      <c r="BX90" s="1013"/>
      <c r="BY90" s="1013"/>
      <c r="BZ90" s="1013"/>
      <c r="CA90" s="1013"/>
      <c r="CB90" s="1013"/>
      <c r="CC90" s="1013"/>
      <c r="CD90" s="1013"/>
      <c r="CE90" s="1013"/>
      <c r="CF90" s="1013"/>
      <c r="CG90" s="1014"/>
      <c r="CH90" s="1015"/>
      <c r="CI90" s="1016"/>
      <c r="CJ90" s="1016"/>
      <c r="CK90" s="1016"/>
      <c r="CL90" s="1017"/>
      <c r="CM90" s="1015"/>
      <c r="CN90" s="1016"/>
      <c r="CO90" s="1016"/>
      <c r="CP90" s="1016"/>
      <c r="CQ90" s="1017"/>
      <c r="CR90" s="1015"/>
      <c r="CS90" s="1016"/>
      <c r="CT90" s="1016"/>
      <c r="CU90" s="1016"/>
      <c r="CV90" s="1017"/>
      <c r="CW90" s="1015"/>
      <c r="CX90" s="1016"/>
      <c r="CY90" s="1016"/>
      <c r="CZ90" s="1016"/>
      <c r="DA90" s="1017"/>
      <c r="DB90" s="1015"/>
      <c r="DC90" s="1016"/>
      <c r="DD90" s="1016"/>
      <c r="DE90" s="1016"/>
      <c r="DF90" s="1017"/>
      <c r="DG90" s="1015"/>
      <c r="DH90" s="1016"/>
      <c r="DI90" s="1016"/>
      <c r="DJ90" s="1016"/>
      <c r="DK90" s="1017"/>
      <c r="DL90" s="1015"/>
      <c r="DM90" s="1016"/>
      <c r="DN90" s="1016"/>
      <c r="DO90" s="1016"/>
      <c r="DP90" s="1017"/>
      <c r="DQ90" s="1015"/>
      <c r="DR90" s="1016"/>
      <c r="DS90" s="1016"/>
      <c r="DT90" s="1016"/>
      <c r="DU90" s="1017"/>
      <c r="DV90" s="1000"/>
      <c r="DW90" s="1001"/>
      <c r="DX90" s="1001"/>
      <c r="DY90" s="1001"/>
      <c r="DZ90" s="100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2"/>
      <c r="BT91" s="1013"/>
      <c r="BU91" s="1013"/>
      <c r="BV91" s="1013"/>
      <c r="BW91" s="1013"/>
      <c r="BX91" s="1013"/>
      <c r="BY91" s="1013"/>
      <c r="BZ91" s="1013"/>
      <c r="CA91" s="1013"/>
      <c r="CB91" s="1013"/>
      <c r="CC91" s="1013"/>
      <c r="CD91" s="1013"/>
      <c r="CE91" s="1013"/>
      <c r="CF91" s="1013"/>
      <c r="CG91" s="1014"/>
      <c r="CH91" s="1015"/>
      <c r="CI91" s="1016"/>
      <c r="CJ91" s="1016"/>
      <c r="CK91" s="1016"/>
      <c r="CL91" s="1017"/>
      <c r="CM91" s="1015"/>
      <c r="CN91" s="1016"/>
      <c r="CO91" s="1016"/>
      <c r="CP91" s="1016"/>
      <c r="CQ91" s="1017"/>
      <c r="CR91" s="1015"/>
      <c r="CS91" s="1016"/>
      <c r="CT91" s="1016"/>
      <c r="CU91" s="1016"/>
      <c r="CV91" s="1017"/>
      <c r="CW91" s="1015"/>
      <c r="CX91" s="1016"/>
      <c r="CY91" s="1016"/>
      <c r="CZ91" s="1016"/>
      <c r="DA91" s="1017"/>
      <c r="DB91" s="1015"/>
      <c r="DC91" s="1016"/>
      <c r="DD91" s="1016"/>
      <c r="DE91" s="1016"/>
      <c r="DF91" s="1017"/>
      <c r="DG91" s="1015"/>
      <c r="DH91" s="1016"/>
      <c r="DI91" s="1016"/>
      <c r="DJ91" s="1016"/>
      <c r="DK91" s="1017"/>
      <c r="DL91" s="1015"/>
      <c r="DM91" s="1016"/>
      <c r="DN91" s="1016"/>
      <c r="DO91" s="1016"/>
      <c r="DP91" s="1017"/>
      <c r="DQ91" s="1015"/>
      <c r="DR91" s="1016"/>
      <c r="DS91" s="1016"/>
      <c r="DT91" s="1016"/>
      <c r="DU91" s="1017"/>
      <c r="DV91" s="1000"/>
      <c r="DW91" s="1001"/>
      <c r="DX91" s="1001"/>
      <c r="DY91" s="1001"/>
      <c r="DZ91" s="100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2"/>
      <c r="BT92" s="1013"/>
      <c r="BU92" s="1013"/>
      <c r="BV92" s="1013"/>
      <c r="BW92" s="1013"/>
      <c r="BX92" s="1013"/>
      <c r="BY92" s="1013"/>
      <c r="BZ92" s="1013"/>
      <c r="CA92" s="1013"/>
      <c r="CB92" s="1013"/>
      <c r="CC92" s="1013"/>
      <c r="CD92" s="1013"/>
      <c r="CE92" s="1013"/>
      <c r="CF92" s="1013"/>
      <c r="CG92" s="1014"/>
      <c r="CH92" s="1015"/>
      <c r="CI92" s="1016"/>
      <c r="CJ92" s="1016"/>
      <c r="CK92" s="1016"/>
      <c r="CL92" s="1017"/>
      <c r="CM92" s="1015"/>
      <c r="CN92" s="1016"/>
      <c r="CO92" s="1016"/>
      <c r="CP92" s="1016"/>
      <c r="CQ92" s="1017"/>
      <c r="CR92" s="1015"/>
      <c r="CS92" s="1016"/>
      <c r="CT92" s="1016"/>
      <c r="CU92" s="1016"/>
      <c r="CV92" s="1017"/>
      <c r="CW92" s="1015"/>
      <c r="CX92" s="1016"/>
      <c r="CY92" s="1016"/>
      <c r="CZ92" s="1016"/>
      <c r="DA92" s="1017"/>
      <c r="DB92" s="1015"/>
      <c r="DC92" s="1016"/>
      <c r="DD92" s="1016"/>
      <c r="DE92" s="1016"/>
      <c r="DF92" s="1017"/>
      <c r="DG92" s="1015"/>
      <c r="DH92" s="1016"/>
      <c r="DI92" s="1016"/>
      <c r="DJ92" s="1016"/>
      <c r="DK92" s="1017"/>
      <c r="DL92" s="1015"/>
      <c r="DM92" s="1016"/>
      <c r="DN92" s="1016"/>
      <c r="DO92" s="1016"/>
      <c r="DP92" s="1017"/>
      <c r="DQ92" s="1015"/>
      <c r="DR92" s="1016"/>
      <c r="DS92" s="1016"/>
      <c r="DT92" s="1016"/>
      <c r="DU92" s="1017"/>
      <c r="DV92" s="1000"/>
      <c r="DW92" s="1001"/>
      <c r="DX92" s="1001"/>
      <c r="DY92" s="1001"/>
      <c r="DZ92" s="100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2"/>
      <c r="BT93" s="1013"/>
      <c r="BU93" s="1013"/>
      <c r="BV93" s="1013"/>
      <c r="BW93" s="1013"/>
      <c r="BX93" s="1013"/>
      <c r="BY93" s="1013"/>
      <c r="BZ93" s="1013"/>
      <c r="CA93" s="1013"/>
      <c r="CB93" s="1013"/>
      <c r="CC93" s="1013"/>
      <c r="CD93" s="1013"/>
      <c r="CE93" s="1013"/>
      <c r="CF93" s="1013"/>
      <c r="CG93" s="1014"/>
      <c r="CH93" s="1015"/>
      <c r="CI93" s="1016"/>
      <c r="CJ93" s="1016"/>
      <c r="CK93" s="1016"/>
      <c r="CL93" s="1017"/>
      <c r="CM93" s="1015"/>
      <c r="CN93" s="1016"/>
      <c r="CO93" s="1016"/>
      <c r="CP93" s="1016"/>
      <c r="CQ93" s="1017"/>
      <c r="CR93" s="1015"/>
      <c r="CS93" s="1016"/>
      <c r="CT93" s="1016"/>
      <c r="CU93" s="1016"/>
      <c r="CV93" s="1017"/>
      <c r="CW93" s="1015"/>
      <c r="CX93" s="1016"/>
      <c r="CY93" s="1016"/>
      <c r="CZ93" s="1016"/>
      <c r="DA93" s="1017"/>
      <c r="DB93" s="1015"/>
      <c r="DC93" s="1016"/>
      <c r="DD93" s="1016"/>
      <c r="DE93" s="1016"/>
      <c r="DF93" s="1017"/>
      <c r="DG93" s="1015"/>
      <c r="DH93" s="1016"/>
      <c r="DI93" s="1016"/>
      <c r="DJ93" s="1016"/>
      <c r="DK93" s="1017"/>
      <c r="DL93" s="1015"/>
      <c r="DM93" s="1016"/>
      <c r="DN93" s="1016"/>
      <c r="DO93" s="1016"/>
      <c r="DP93" s="1017"/>
      <c r="DQ93" s="1015"/>
      <c r="DR93" s="1016"/>
      <c r="DS93" s="1016"/>
      <c r="DT93" s="1016"/>
      <c r="DU93" s="1017"/>
      <c r="DV93" s="1000"/>
      <c r="DW93" s="1001"/>
      <c r="DX93" s="1001"/>
      <c r="DY93" s="1001"/>
      <c r="DZ93" s="100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2"/>
      <c r="BT94" s="1013"/>
      <c r="BU94" s="1013"/>
      <c r="BV94" s="1013"/>
      <c r="BW94" s="1013"/>
      <c r="BX94" s="1013"/>
      <c r="BY94" s="1013"/>
      <c r="BZ94" s="1013"/>
      <c r="CA94" s="1013"/>
      <c r="CB94" s="1013"/>
      <c r="CC94" s="1013"/>
      <c r="CD94" s="1013"/>
      <c r="CE94" s="1013"/>
      <c r="CF94" s="1013"/>
      <c r="CG94" s="1014"/>
      <c r="CH94" s="1015"/>
      <c r="CI94" s="1016"/>
      <c r="CJ94" s="1016"/>
      <c r="CK94" s="1016"/>
      <c r="CL94" s="1017"/>
      <c r="CM94" s="1015"/>
      <c r="CN94" s="1016"/>
      <c r="CO94" s="1016"/>
      <c r="CP94" s="1016"/>
      <c r="CQ94" s="1017"/>
      <c r="CR94" s="1015"/>
      <c r="CS94" s="1016"/>
      <c r="CT94" s="1016"/>
      <c r="CU94" s="1016"/>
      <c r="CV94" s="1017"/>
      <c r="CW94" s="1015"/>
      <c r="CX94" s="1016"/>
      <c r="CY94" s="1016"/>
      <c r="CZ94" s="1016"/>
      <c r="DA94" s="1017"/>
      <c r="DB94" s="1015"/>
      <c r="DC94" s="1016"/>
      <c r="DD94" s="1016"/>
      <c r="DE94" s="1016"/>
      <c r="DF94" s="1017"/>
      <c r="DG94" s="1015"/>
      <c r="DH94" s="1016"/>
      <c r="DI94" s="1016"/>
      <c r="DJ94" s="1016"/>
      <c r="DK94" s="1017"/>
      <c r="DL94" s="1015"/>
      <c r="DM94" s="1016"/>
      <c r="DN94" s="1016"/>
      <c r="DO94" s="1016"/>
      <c r="DP94" s="1017"/>
      <c r="DQ94" s="1015"/>
      <c r="DR94" s="1016"/>
      <c r="DS94" s="1016"/>
      <c r="DT94" s="1016"/>
      <c r="DU94" s="1017"/>
      <c r="DV94" s="1000"/>
      <c r="DW94" s="1001"/>
      <c r="DX94" s="1001"/>
      <c r="DY94" s="1001"/>
      <c r="DZ94" s="100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2"/>
      <c r="BT95" s="1013"/>
      <c r="BU95" s="1013"/>
      <c r="BV95" s="1013"/>
      <c r="BW95" s="1013"/>
      <c r="BX95" s="1013"/>
      <c r="BY95" s="1013"/>
      <c r="BZ95" s="1013"/>
      <c r="CA95" s="1013"/>
      <c r="CB95" s="1013"/>
      <c r="CC95" s="1013"/>
      <c r="CD95" s="1013"/>
      <c r="CE95" s="1013"/>
      <c r="CF95" s="1013"/>
      <c r="CG95" s="1014"/>
      <c r="CH95" s="1015"/>
      <c r="CI95" s="1016"/>
      <c r="CJ95" s="1016"/>
      <c r="CK95" s="1016"/>
      <c r="CL95" s="1017"/>
      <c r="CM95" s="1015"/>
      <c r="CN95" s="1016"/>
      <c r="CO95" s="1016"/>
      <c r="CP95" s="1016"/>
      <c r="CQ95" s="1017"/>
      <c r="CR95" s="1015"/>
      <c r="CS95" s="1016"/>
      <c r="CT95" s="1016"/>
      <c r="CU95" s="1016"/>
      <c r="CV95" s="1017"/>
      <c r="CW95" s="1015"/>
      <c r="CX95" s="1016"/>
      <c r="CY95" s="1016"/>
      <c r="CZ95" s="1016"/>
      <c r="DA95" s="1017"/>
      <c r="DB95" s="1015"/>
      <c r="DC95" s="1016"/>
      <c r="DD95" s="1016"/>
      <c r="DE95" s="1016"/>
      <c r="DF95" s="1017"/>
      <c r="DG95" s="1015"/>
      <c r="DH95" s="1016"/>
      <c r="DI95" s="1016"/>
      <c r="DJ95" s="1016"/>
      <c r="DK95" s="1017"/>
      <c r="DL95" s="1015"/>
      <c r="DM95" s="1016"/>
      <c r="DN95" s="1016"/>
      <c r="DO95" s="1016"/>
      <c r="DP95" s="1017"/>
      <c r="DQ95" s="1015"/>
      <c r="DR95" s="1016"/>
      <c r="DS95" s="1016"/>
      <c r="DT95" s="1016"/>
      <c r="DU95" s="1017"/>
      <c r="DV95" s="1000"/>
      <c r="DW95" s="1001"/>
      <c r="DX95" s="1001"/>
      <c r="DY95" s="1001"/>
      <c r="DZ95" s="100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2"/>
      <c r="BT96" s="1013"/>
      <c r="BU96" s="1013"/>
      <c r="BV96" s="1013"/>
      <c r="BW96" s="1013"/>
      <c r="BX96" s="1013"/>
      <c r="BY96" s="1013"/>
      <c r="BZ96" s="1013"/>
      <c r="CA96" s="1013"/>
      <c r="CB96" s="1013"/>
      <c r="CC96" s="1013"/>
      <c r="CD96" s="1013"/>
      <c r="CE96" s="1013"/>
      <c r="CF96" s="1013"/>
      <c r="CG96" s="1014"/>
      <c r="CH96" s="1015"/>
      <c r="CI96" s="1016"/>
      <c r="CJ96" s="1016"/>
      <c r="CK96" s="1016"/>
      <c r="CL96" s="1017"/>
      <c r="CM96" s="1015"/>
      <c r="CN96" s="1016"/>
      <c r="CO96" s="1016"/>
      <c r="CP96" s="1016"/>
      <c r="CQ96" s="1017"/>
      <c r="CR96" s="1015"/>
      <c r="CS96" s="1016"/>
      <c r="CT96" s="1016"/>
      <c r="CU96" s="1016"/>
      <c r="CV96" s="1017"/>
      <c r="CW96" s="1015"/>
      <c r="CX96" s="1016"/>
      <c r="CY96" s="1016"/>
      <c r="CZ96" s="1016"/>
      <c r="DA96" s="1017"/>
      <c r="DB96" s="1015"/>
      <c r="DC96" s="1016"/>
      <c r="DD96" s="1016"/>
      <c r="DE96" s="1016"/>
      <c r="DF96" s="1017"/>
      <c r="DG96" s="1015"/>
      <c r="DH96" s="1016"/>
      <c r="DI96" s="1016"/>
      <c r="DJ96" s="1016"/>
      <c r="DK96" s="1017"/>
      <c r="DL96" s="1015"/>
      <c r="DM96" s="1016"/>
      <c r="DN96" s="1016"/>
      <c r="DO96" s="1016"/>
      <c r="DP96" s="1017"/>
      <c r="DQ96" s="1015"/>
      <c r="DR96" s="1016"/>
      <c r="DS96" s="1016"/>
      <c r="DT96" s="1016"/>
      <c r="DU96" s="1017"/>
      <c r="DV96" s="1000"/>
      <c r="DW96" s="1001"/>
      <c r="DX96" s="1001"/>
      <c r="DY96" s="1001"/>
      <c r="DZ96" s="100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2"/>
      <c r="BT97" s="1013"/>
      <c r="BU97" s="1013"/>
      <c r="BV97" s="1013"/>
      <c r="BW97" s="1013"/>
      <c r="BX97" s="1013"/>
      <c r="BY97" s="1013"/>
      <c r="BZ97" s="1013"/>
      <c r="CA97" s="1013"/>
      <c r="CB97" s="1013"/>
      <c r="CC97" s="1013"/>
      <c r="CD97" s="1013"/>
      <c r="CE97" s="1013"/>
      <c r="CF97" s="1013"/>
      <c r="CG97" s="1014"/>
      <c r="CH97" s="1015"/>
      <c r="CI97" s="1016"/>
      <c r="CJ97" s="1016"/>
      <c r="CK97" s="1016"/>
      <c r="CL97" s="1017"/>
      <c r="CM97" s="1015"/>
      <c r="CN97" s="1016"/>
      <c r="CO97" s="1016"/>
      <c r="CP97" s="1016"/>
      <c r="CQ97" s="1017"/>
      <c r="CR97" s="1015"/>
      <c r="CS97" s="1016"/>
      <c r="CT97" s="1016"/>
      <c r="CU97" s="1016"/>
      <c r="CV97" s="1017"/>
      <c r="CW97" s="1015"/>
      <c r="CX97" s="1016"/>
      <c r="CY97" s="1016"/>
      <c r="CZ97" s="1016"/>
      <c r="DA97" s="1017"/>
      <c r="DB97" s="1015"/>
      <c r="DC97" s="1016"/>
      <c r="DD97" s="1016"/>
      <c r="DE97" s="1016"/>
      <c r="DF97" s="1017"/>
      <c r="DG97" s="1015"/>
      <c r="DH97" s="1016"/>
      <c r="DI97" s="1016"/>
      <c r="DJ97" s="1016"/>
      <c r="DK97" s="1017"/>
      <c r="DL97" s="1015"/>
      <c r="DM97" s="1016"/>
      <c r="DN97" s="1016"/>
      <c r="DO97" s="1016"/>
      <c r="DP97" s="1017"/>
      <c r="DQ97" s="1015"/>
      <c r="DR97" s="1016"/>
      <c r="DS97" s="1016"/>
      <c r="DT97" s="1016"/>
      <c r="DU97" s="1017"/>
      <c r="DV97" s="1000"/>
      <c r="DW97" s="1001"/>
      <c r="DX97" s="1001"/>
      <c r="DY97" s="1001"/>
      <c r="DZ97" s="100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2"/>
      <c r="BT98" s="1013"/>
      <c r="BU98" s="1013"/>
      <c r="BV98" s="1013"/>
      <c r="BW98" s="1013"/>
      <c r="BX98" s="1013"/>
      <c r="BY98" s="1013"/>
      <c r="BZ98" s="1013"/>
      <c r="CA98" s="1013"/>
      <c r="CB98" s="1013"/>
      <c r="CC98" s="1013"/>
      <c r="CD98" s="1013"/>
      <c r="CE98" s="1013"/>
      <c r="CF98" s="1013"/>
      <c r="CG98" s="1014"/>
      <c r="CH98" s="1015"/>
      <c r="CI98" s="1016"/>
      <c r="CJ98" s="1016"/>
      <c r="CK98" s="1016"/>
      <c r="CL98" s="1017"/>
      <c r="CM98" s="1015"/>
      <c r="CN98" s="1016"/>
      <c r="CO98" s="1016"/>
      <c r="CP98" s="1016"/>
      <c r="CQ98" s="1017"/>
      <c r="CR98" s="1015"/>
      <c r="CS98" s="1016"/>
      <c r="CT98" s="1016"/>
      <c r="CU98" s="1016"/>
      <c r="CV98" s="1017"/>
      <c r="CW98" s="1015"/>
      <c r="CX98" s="1016"/>
      <c r="CY98" s="1016"/>
      <c r="CZ98" s="1016"/>
      <c r="DA98" s="1017"/>
      <c r="DB98" s="1015"/>
      <c r="DC98" s="1016"/>
      <c r="DD98" s="1016"/>
      <c r="DE98" s="1016"/>
      <c r="DF98" s="1017"/>
      <c r="DG98" s="1015"/>
      <c r="DH98" s="1016"/>
      <c r="DI98" s="1016"/>
      <c r="DJ98" s="1016"/>
      <c r="DK98" s="1017"/>
      <c r="DL98" s="1015"/>
      <c r="DM98" s="1016"/>
      <c r="DN98" s="1016"/>
      <c r="DO98" s="1016"/>
      <c r="DP98" s="1017"/>
      <c r="DQ98" s="1015"/>
      <c r="DR98" s="1016"/>
      <c r="DS98" s="1016"/>
      <c r="DT98" s="1016"/>
      <c r="DU98" s="1017"/>
      <c r="DV98" s="1000"/>
      <c r="DW98" s="1001"/>
      <c r="DX98" s="1001"/>
      <c r="DY98" s="1001"/>
      <c r="DZ98" s="100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2"/>
      <c r="BT99" s="1013"/>
      <c r="BU99" s="1013"/>
      <c r="BV99" s="1013"/>
      <c r="BW99" s="1013"/>
      <c r="BX99" s="1013"/>
      <c r="BY99" s="1013"/>
      <c r="BZ99" s="1013"/>
      <c r="CA99" s="1013"/>
      <c r="CB99" s="1013"/>
      <c r="CC99" s="1013"/>
      <c r="CD99" s="1013"/>
      <c r="CE99" s="1013"/>
      <c r="CF99" s="1013"/>
      <c r="CG99" s="1014"/>
      <c r="CH99" s="1015"/>
      <c r="CI99" s="1016"/>
      <c r="CJ99" s="1016"/>
      <c r="CK99" s="1016"/>
      <c r="CL99" s="1017"/>
      <c r="CM99" s="1015"/>
      <c r="CN99" s="1016"/>
      <c r="CO99" s="1016"/>
      <c r="CP99" s="1016"/>
      <c r="CQ99" s="1017"/>
      <c r="CR99" s="1015"/>
      <c r="CS99" s="1016"/>
      <c r="CT99" s="1016"/>
      <c r="CU99" s="1016"/>
      <c r="CV99" s="1017"/>
      <c r="CW99" s="1015"/>
      <c r="CX99" s="1016"/>
      <c r="CY99" s="1016"/>
      <c r="CZ99" s="1016"/>
      <c r="DA99" s="1017"/>
      <c r="DB99" s="1015"/>
      <c r="DC99" s="1016"/>
      <c r="DD99" s="1016"/>
      <c r="DE99" s="1016"/>
      <c r="DF99" s="1017"/>
      <c r="DG99" s="1015"/>
      <c r="DH99" s="1016"/>
      <c r="DI99" s="1016"/>
      <c r="DJ99" s="1016"/>
      <c r="DK99" s="1017"/>
      <c r="DL99" s="1015"/>
      <c r="DM99" s="1016"/>
      <c r="DN99" s="1016"/>
      <c r="DO99" s="1016"/>
      <c r="DP99" s="1017"/>
      <c r="DQ99" s="1015"/>
      <c r="DR99" s="1016"/>
      <c r="DS99" s="1016"/>
      <c r="DT99" s="1016"/>
      <c r="DU99" s="1017"/>
      <c r="DV99" s="1000"/>
      <c r="DW99" s="1001"/>
      <c r="DX99" s="1001"/>
      <c r="DY99" s="1001"/>
      <c r="DZ99" s="100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2"/>
      <c r="BT100" s="1013"/>
      <c r="BU100" s="1013"/>
      <c r="BV100" s="1013"/>
      <c r="BW100" s="1013"/>
      <c r="BX100" s="1013"/>
      <c r="BY100" s="1013"/>
      <c r="BZ100" s="1013"/>
      <c r="CA100" s="1013"/>
      <c r="CB100" s="1013"/>
      <c r="CC100" s="1013"/>
      <c r="CD100" s="1013"/>
      <c r="CE100" s="1013"/>
      <c r="CF100" s="1013"/>
      <c r="CG100" s="1014"/>
      <c r="CH100" s="1015"/>
      <c r="CI100" s="1016"/>
      <c r="CJ100" s="1016"/>
      <c r="CK100" s="1016"/>
      <c r="CL100" s="1017"/>
      <c r="CM100" s="1015"/>
      <c r="CN100" s="1016"/>
      <c r="CO100" s="1016"/>
      <c r="CP100" s="1016"/>
      <c r="CQ100" s="1017"/>
      <c r="CR100" s="1015"/>
      <c r="CS100" s="1016"/>
      <c r="CT100" s="1016"/>
      <c r="CU100" s="1016"/>
      <c r="CV100" s="1017"/>
      <c r="CW100" s="1015"/>
      <c r="CX100" s="1016"/>
      <c r="CY100" s="1016"/>
      <c r="CZ100" s="1016"/>
      <c r="DA100" s="1017"/>
      <c r="DB100" s="1015"/>
      <c r="DC100" s="1016"/>
      <c r="DD100" s="1016"/>
      <c r="DE100" s="1016"/>
      <c r="DF100" s="1017"/>
      <c r="DG100" s="1015"/>
      <c r="DH100" s="1016"/>
      <c r="DI100" s="1016"/>
      <c r="DJ100" s="1016"/>
      <c r="DK100" s="1017"/>
      <c r="DL100" s="1015"/>
      <c r="DM100" s="1016"/>
      <c r="DN100" s="1016"/>
      <c r="DO100" s="1016"/>
      <c r="DP100" s="1017"/>
      <c r="DQ100" s="1015"/>
      <c r="DR100" s="1016"/>
      <c r="DS100" s="1016"/>
      <c r="DT100" s="1016"/>
      <c r="DU100" s="1017"/>
      <c r="DV100" s="1000"/>
      <c r="DW100" s="1001"/>
      <c r="DX100" s="1001"/>
      <c r="DY100" s="1001"/>
      <c r="DZ100" s="100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2"/>
      <c r="BT101" s="1013"/>
      <c r="BU101" s="1013"/>
      <c r="BV101" s="1013"/>
      <c r="BW101" s="1013"/>
      <c r="BX101" s="1013"/>
      <c r="BY101" s="1013"/>
      <c r="BZ101" s="1013"/>
      <c r="CA101" s="1013"/>
      <c r="CB101" s="1013"/>
      <c r="CC101" s="1013"/>
      <c r="CD101" s="1013"/>
      <c r="CE101" s="1013"/>
      <c r="CF101" s="1013"/>
      <c r="CG101" s="1014"/>
      <c r="CH101" s="1015"/>
      <c r="CI101" s="1016"/>
      <c r="CJ101" s="1016"/>
      <c r="CK101" s="1016"/>
      <c r="CL101" s="1017"/>
      <c r="CM101" s="1015"/>
      <c r="CN101" s="1016"/>
      <c r="CO101" s="1016"/>
      <c r="CP101" s="1016"/>
      <c r="CQ101" s="1017"/>
      <c r="CR101" s="1015"/>
      <c r="CS101" s="1016"/>
      <c r="CT101" s="1016"/>
      <c r="CU101" s="1016"/>
      <c r="CV101" s="1017"/>
      <c r="CW101" s="1015"/>
      <c r="CX101" s="1016"/>
      <c r="CY101" s="1016"/>
      <c r="CZ101" s="1016"/>
      <c r="DA101" s="1017"/>
      <c r="DB101" s="1015"/>
      <c r="DC101" s="1016"/>
      <c r="DD101" s="1016"/>
      <c r="DE101" s="1016"/>
      <c r="DF101" s="1017"/>
      <c r="DG101" s="1015"/>
      <c r="DH101" s="1016"/>
      <c r="DI101" s="1016"/>
      <c r="DJ101" s="1016"/>
      <c r="DK101" s="1017"/>
      <c r="DL101" s="1015"/>
      <c r="DM101" s="1016"/>
      <c r="DN101" s="1016"/>
      <c r="DO101" s="1016"/>
      <c r="DP101" s="1017"/>
      <c r="DQ101" s="1015"/>
      <c r="DR101" s="1016"/>
      <c r="DS101" s="1016"/>
      <c r="DT101" s="1016"/>
      <c r="DU101" s="1017"/>
      <c r="DV101" s="1000"/>
      <c r="DW101" s="1001"/>
      <c r="DX101" s="1001"/>
      <c r="DY101" s="1001"/>
      <c r="DZ101" s="100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3" t="s">
        <v>430</v>
      </c>
      <c r="BS102" s="1004"/>
      <c r="BT102" s="1004"/>
      <c r="BU102" s="1004"/>
      <c r="BV102" s="1004"/>
      <c r="BW102" s="1004"/>
      <c r="BX102" s="1004"/>
      <c r="BY102" s="1004"/>
      <c r="BZ102" s="1004"/>
      <c r="CA102" s="1004"/>
      <c r="CB102" s="1004"/>
      <c r="CC102" s="1004"/>
      <c r="CD102" s="1004"/>
      <c r="CE102" s="1004"/>
      <c r="CF102" s="1004"/>
      <c r="CG102" s="1005"/>
      <c r="CH102" s="1006"/>
      <c r="CI102" s="1007"/>
      <c r="CJ102" s="1007"/>
      <c r="CK102" s="1007"/>
      <c r="CL102" s="1008"/>
      <c r="CM102" s="1006"/>
      <c r="CN102" s="1007"/>
      <c r="CO102" s="1007"/>
      <c r="CP102" s="1007"/>
      <c r="CQ102" s="1008"/>
      <c r="CR102" s="1009">
        <v>124</v>
      </c>
      <c r="CS102" s="1010"/>
      <c r="CT102" s="1010"/>
      <c r="CU102" s="1010"/>
      <c r="CV102" s="1011"/>
      <c r="CW102" s="1009">
        <v>3</v>
      </c>
      <c r="CX102" s="1010"/>
      <c r="CY102" s="1010"/>
      <c r="CZ102" s="1010"/>
      <c r="DA102" s="1011"/>
      <c r="DB102" s="1009"/>
      <c r="DC102" s="1010"/>
      <c r="DD102" s="1010"/>
      <c r="DE102" s="1010"/>
      <c r="DF102" s="1011"/>
      <c r="DG102" s="1009"/>
      <c r="DH102" s="1010"/>
      <c r="DI102" s="1010"/>
      <c r="DJ102" s="1010"/>
      <c r="DK102" s="1011"/>
      <c r="DL102" s="1009"/>
      <c r="DM102" s="1010"/>
      <c r="DN102" s="1010"/>
      <c r="DO102" s="1010"/>
      <c r="DP102" s="1011"/>
      <c r="DQ102" s="1009"/>
      <c r="DR102" s="1010"/>
      <c r="DS102" s="1010"/>
      <c r="DT102" s="1010"/>
      <c r="DU102" s="1011"/>
      <c r="DV102" s="992"/>
      <c r="DW102" s="993"/>
      <c r="DX102" s="993"/>
      <c r="DY102" s="993"/>
      <c r="DZ102" s="99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5" t="s">
        <v>431</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6" t="s">
        <v>432</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7" t="s">
        <v>435</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436</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8" customFormat="1" ht="26.25" customHeight="1" x14ac:dyDescent="0.15">
      <c r="A109" s="952" t="s">
        <v>437</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5" t="s">
        <v>438</v>
      </c>
      <c r="AB109" s="953"/>
      <c r="AC109" s="953"/>
      <c r="AD109" s="953"/>
      <c r="AE109" s="954"/>
      <c r="AF109" s="955" t="s">
        <v>439</v>
      </c>
      <c r="AG109" s="953"/>
      <c r="AH109" s="953"/>
      <c r="AI109" s="953"/>
      <c r="AJ109" s="954"/>
      <c r="AK109" s="955" t="s">
        <v>307</v>
      </c>
      <c r="AL109" s="953"/>
      <c r="AM109" s="953"/>
      <c r="AN109" s="953"/>
      <c r="AO109" s="954"/>
      <c r="AP109" s="955" t="s">
        <v>440</v>
      </c>
      <c r="AQ109" s="953"/>
      <c r="AR109" s="953"/>
      <c r="AS109" s="953"/>
      <c r="AT109" s="984"/>
      <c r="AU109" s="952" t="s">
        <v>437</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5" t="s">
        <v>438</v>
      </c>
      <c r="BR109" s="953"/>
      <c r="BS109" s="953"/>
      <c r="BT109" s="953"/>
      <c r="BU109" s="954"/>
      <c r="BV109" s="955" t="s">
        <v>439</v>
      </c>
      <c r="BW109" s="953"/>
      <c r="BX109" s="953"/>
      <c r="BY109" s="953"/>
      <c r="BZ109" s="954"/>
      <c r="CA109" s="955" t="s">
        <v>307</v>
      </c>
      <c r="CB109" s="953"/>
      <c r="CC109" s="953"/>
      <c r="CD109" s="953"/>
      <c r="CE109" s="954"/>
      <c r="CF109" s="991" t="s">
        <v>440</v>
      </c>
      <c r="CG109" s="991"/>
      <c r="CH109" s="991"/>
      <c r="CI109" s="991"/>
      <c r="CJ109" s="991"/>
      <c r="CK109" s="955" t="s">
        <v>441</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5" t="s">
        <v>438</v>
      </c>
      <c r="DH109" s="953"/>
      <c r="DI109" s="953"/>
      <c r="DJ109" s="953"/>
      <c r="DK109" s="954"/>
      <c r="DL109" s="955" t="s">
        <v>439</v>
      </c>
      <c r="DM109" s="953"/>
      <c r="DN109" s="953"/>
      <c r="DO109" s="953"/>
      <c r="DP109" s="954"/>
      <c r="DQ109" s="955" t="s">
        <v>307</v>
      </c>
      <c r="DR109" s="953"/>
      <c r="DS109" s="953"/>
      <c r="DT109" s="953"/>
      <c r="DU109" s="954"/>
      <c r="DV109" s="955" t="s">
        <v>440</v>
      </c>
      <c r="DW109" s="953"/>
      <c r="DX109" s="953"/>
      <c r="DY109" s="953"/>
      <c r="DZ109" s="984"/>
    </row>
    <row r="110" spans="1:131" s="248" customFormat="1" ht="26.25" customHeight="1" x14ac:dyDescent="0.15">
      <c r="A110" s="855" t="s">
        <v>442</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5">
        <v>810573</v>
      </c>
      <c r="AB110" s="946"/>
      <c r="AC110" s="946"/>
      <c r="AD110" s="946"/>
      <c r="AE110" s="947"/>
      <c r="AF110" s="948">
        <v>819750</v>
      </c>
      <c r="AG110" s="946"/>
      <c r="AH110" s="946"/>
      <c r="AI110" s="946"/>
      <c r="AJ110" s="947"/>
      <c r="AK110" s="948">
        <v>853916</v>
      </c>
      <c r="AL110" s="946"/>
      <c r="AM110" s="946"/>
      <c r="AN110" s="946"/>
      <c r="AO110" s="947"/>
      <c r="AP110" s="949">
        <v>13.7</v>
      </c>
      <c r="AQ110" s="950"/>
      <c r="AR110" s="950"/>
      <c r="AS110" s="950"/>
      <c r="AT110" s="951"/>
      <c r="AU110" s="985" t="s">
        <v>72</v>
      </c>
      <c r="AV110" s="986"/>
      <c r="AW110" s="986"/>
      <c r="AX110" s="986"/>
      <c r="AY110" s="986"/>
      <c r="AZ110" s="911" t="s">
        <v>443</v>
      </c>
      <c r="BA110" s="856"/>
      <c r="BB110" s="856"/>
      <c r="BC110" s="856"/>
      <c r="BD110" s="856"/>
      <c r="BE110" s="856"/>
      <c r="BF110" s="856"/>
      <c r="BG110" s="856"/>
      <c r="BH110" s="856"/>
      <c r="BI110" s="856"/>
      <c r="BJ110" s="856"/>
      <c r="BK110" s="856"/>
      <c r="BL110" s="856"/>
      <c r="BM110" s="856"/>
      <c r="BN110" s="856"/>
      <c r="BO110" s="856"/>
      <c r="BP110" s="857"/>
      <c r="BQ110" s="912">
        <v>10544069</v>
      </c>
      <c r="BR110" s="893"/>
      <c r="BS110" s="893"/>
      <c r="BT110" s="893"/>
      <c r="BU110" s="893"/>
      <c r="BV110" s="893">
        <v>11004931</v>
      </c>
      <c r="BW110" s="893"/>
      <c r="BX110" s="893"/>
      <c r="BY110" s="893"/>
      <c r="BZ110" s="893"/>
      <c r="CA110" s="893">
        <v>11195188</v>
      </c>
      <c r="CB110" s="893"/>
      <c r="CC110" s="893"/>
      <c r="CD110" s="893"/>
      <c r="CE110" s="893"/>
      <c r="CF110" s="917">
        <v>180</v>
      </c>
      <c r="CG110" s="918"/>
      <c r="CH110" s="918"/>
      <c r="CI110" s="918"/>
      <c r="CJ110" s="918"/>
      <c r="CK110" s="981" t="s">
        <v>444</v>
      </c>
      <c r="CL110" s="867"/>
      <c r="CM110" s="942" t="s">
        <v>445</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12" t="s">
        <v>446</v>
      </c>
      <c r="DH110" s="893"/>
      <c r="DI110" s="893"/>
      <c r="DJ110" s="893"/>
      <c r="DK110" s="893"/>
      <c r="DL110" s="893" t="s">
        <v>446</v>
      </c>
      <c r="DM110" s="893"/>
      <c r="DN110" s="893"/>
      <c r="DO110" s="893"/>
      <c r="DP110" s="893"/>
      <c r="DQ110" s="893" t="s">
        <v>447</v>
      </c>
      <c r="DR110" s="893"/>
      <c r="DS110" s="893"/>
      <c r="DT110" s="893"/>
      <c r="DU110" s="893"/>
      <c r="DV110" s="894" t="s">
        <v>446</v>
      </c>
      <c r="DW110" s="894"/>
      <c r="DX110" s="894"/>
      <c r="DY110" s="894"/>
      <c r="DZ110" s="895"/>
    </row>
    <row r="111" spans="1:131" s="248" customFormat="1" ht="26.25" customHeight="1" x14ac:dyDescent="0.15">
      <c r="A111" s="822" t="s">
        <v>448</v>
      </c>
      <c r="B111" s="823"/>
      <c r="C111" s="823"/>
      <c r="D111" s="823"/>
      <c r="E111" s="823"/>
      <c r="F111" s="823"/>
      <c r="G111" s="823"/>
      <c r="H111" s="823"/>
      <c r="I111" s="823"/>
      <c r="J111" s="823"/>
      <c r="K111" s="823"/>
      <c r="L111" s="823"/>
      <c r="M111" s="823"/>
      <c r="N111" s="823"/>
      <c r="O111" s="823"/>
      <c r="P111" s="823"/>
      <c r="Q111" s="823"/>
      <c r="R111" s="823"/>
      <c r="S111" s="823"/>
      <c r="T111" s="823"/>
      <c r="U111" s="823"/>
      <c r="V111" s="823"/>
      <c r="W111" s="823"/>
      <c r="X111" s="823"/>
      <c r="Y111" s="823"/>
      <c r="Z111" s="980"/>
      <c r="AA111" s="973" t="s">
        <v>446</v>
      </c>
      <c r="AB111" s="974"/>
      <c r="AC111" s="974"/>
      <c r="AD111" s="974"/>
      <c r="AE111" s="975"/>
      <c r="AF111" s="976" t="s">
        <v>447</v>
      </c>
      <c r="AG111" s="974"/>
      <c r="AH111" s="974"/>
      <c r="AI111" s="974"/>
      <c r="AJ111" s="975"/>
      <c r="AK111" s="976" t="s">
        <v>446</v>
      </c>
      <c r="AL111" s="974"/>
      <c r="AM111" s="974"/>
      <c r="AN111" s="974"/>
      <c r="AO111" s="975"/>
      <c r="AP111" s="977" t="s">
        <v>446</v>
      </c>
      <c r="AQ111" s="978"/>
      <c r="AR111" s="978"/>
      <c r="AS111" s="978"/>
      <c r="AT111" s="979"/>
      <c r="AU111" s="987"/>
      <c r="AV111" s="988"/>
      <c r="AW111" s="988"/>
      <c r="AX111" s="988"/>
      <c r="AY111" s="988"/>
      <c r="AZ111" s="863" t="s">
        <v>449</v>
      </c>
      <c r="BA111" s="798"/>
      <c r="BB111" s="798"/>
      <c r="BC111" s="798"/>
      <c r="BD111" s="798"/>
      <c r="BE111" s="798"/>
      <c r="BF111" s="798"/>
      <c r="BG111" s="798"/>
      <c r="BH111" s="798"/>
      <c r="BI111" s="798"/>
      <c r="BJ111" s="798"/>
      <c r="BK111" s="798"/>
      <c r="BL111" s="798"/>
      <c r="BM111" s="798"/>
      <c r="BN111" s="798"/>
      <c r="BO111" s="798"/>
      <c r="BP111" s="799"/>
      <c r="BQ111" s="864" t="s">
        <v>447</v>
      </c>
      <c r="BR111" s="865"/>
      <c r="BS111" s="865"/>
      <c r="BT111" s="865"/>
      <c r="BU111" s="865"/>
      <c r="BV111" s="865" t="s">
        <v>446</v>
      </c>
      <c r="BW111" s="865"/>
      <c r="BX111" s="865"/>
      <c r="BY111" s="865"/>
      <c r="BZ111" s="865"/>
      <c r="CA111" s="865" t="s">
        <v>419</v>
      </c>
      <c r="CB111" s="865"/>
      <c r="CC111" s="865"/>
      <c r="CD111" s="865"/>
      <c r="CE111" s="865"/>
      <c r="CF111" s="926" t="s">
        <v>419</v>
      </c>
      <c r="CG111" s="927"/>
      <c r="CH111" s="927"/>
      <c r="CI111" s="927"/>
      <c r="CJ111" s="927"/>
      <c r="CK111" s="982"/>
      <c r="CL111" s="869"/>
      <c r="CM111" s="872" t="s">
        <v>450</v>
      </c>
      <c r="CN111" s="873"/>
      <c r="CO111" s="873"/>
      <c r="CP111" s="873"/>
      <c r="CQ111" s="873"/>
      <c r="CR111" s="873"/>
      <c r="CS111" s="873"/>
      <c r="CT111" s="873"/>
      <c r="CU111" s="873"/>
      <c r="CV111" s="873"/>
      <c r="CW111" s="873"/>
      <c r="CX111" s="873"/>
      <c r="CY111" s="873"/>
      <c r="CZ111" s="873"/>
      <c r="DA111" s="873"/>
      <c r="DB111" s="873"/>
      <c r="DC111" s="873"/>
      <c r="DD111" s="873"/>
      <c r="DE111" s="873"/>
      <c r="DF111" s="874"/>
      <c r="DG111" s="864" t="s">
        <v>419</v>
      </c>
      <c r="DH111" s="865"/>
      <c r="DI111" s="865"/>
      <c r="DJ111" s="865"/>
      <c r="DK111" s="865"/>
      <c r="DL111" s="865" t="s">
        <v>446</v>
      </c>
      <c r="DM111" s="865"/>
      <c r="DN111" s="865"/>
      <c r="DO111" s="865"/>
      <c r="DP111" s="865"/>
      <c r="DQ111" s="865" t="s">
        <v>447</v>
      </c>
      <c r="DR111" s="865"/>
      <c r="DS111" s="865"/>
      <c r="DT111" s="865"/>
      <c r="DU111" s="865"/>
      <c r="DV111" s="842" t="s">
        <v>446</v>
      </c>
      <c r="DW111" s="842"/>
      <c r="DX111" s="842"/>
      <c r="DY111" s="842"/>
      <c r="DZ111" s="843"/>
    </row>
    <row r="112" spans="1:131" s="248" customFormat="1" ht="26.25" customHeight="1" x14ac:dyDescent="0.15">
      <c r="A112" s="967" t="s">
        <v>451</v>
      </c>
      <c r="B112" s="968"/>
      <c r="C112" s="798" t="s">
        <v>452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27" t="s">
        <v>419</v>
      </c>
      <c r="AB112" s="828"/>
      <c r="AC112" s="828"/>
      <c r="AD112" s="828"/>
      <c r="AE112" s="829"/>
      <c r="AF112" s="830" t="s">
        <v>419</v>
      </c>
      <c r="AG112" s="828"/>
      <c r="AH112" s="828"/>
      <c r="AI112" s="828"/>
      <c r="AJ112" s="829"/>
      <c r="AK112" s="830" t="s">
        <v>419</v>
      </c>
      <c r="AL112" s="828"/>
      <c r="AM112" s="828"/>
      <c r="AN112" s="828"/>
      <c r="AO112" s="829"/>
      <c r="AP112" s="875" t="s">
        <v>447</v>
      </c>
      <c r="AQ112" s="876"/>
      <c r="AR112" s="876"/>
      <c r="AS112" s="876"/>
      <c r="AT112" s="877"/>
      <c r="AU112" s="987"/>
      <c r="AV112" s="988"/>
      <c r="AW112" s="988"/>
      <c r="AX112" s="988"/>
      <c r="AY112" s="988"/>
      <c r="AZ112" s="863" t="s">
        <v>453</v>
      </c>
      <c r="BA112" s="798"/>
      <c r="BB112" s="798"/>
      <c r="BC112" s="798"/>
      <c r="BD112" s="798"/>
      <c r="BE112" s="798"/>
      <c r="BF112" s="798"/>
      <c r="BG112" s="798"/>
      <c r="BH112" s="798"/>
      <c r="BI112" s="798"/>
      <c r="BJ112" s="798"/>
      <c r="BK112" s="798"/>
      <c r="BL112" s="798"/>
      <c r="BM112" s="798"/>
      <c r="BN112" s="798"/>
      <c r="BO112" s="798"/>
      <c r="BP112" s="799"/>
      <c r="BQ112" s="864">
        <v>2370197</v>
      </c>
      <c r="BR112" s="865"/>
      <c r="BS112" s="865"/>
      <c r="BT112" s="865"/>
      <c r="BU112" s="865"/>
      <c r="BV112" s="865">
        <v>2205416</v>
      </c>
      <c r="BW112" s="865"/>
      <c r="BX112" s="865"/>
      <c r="BY112" s="865"/>
      <c r="BZ112" s="865"/>
      <c r="CA112" s="865">
        <v>1903989</v>
      </c>
      <c r="CB112" s="865"/>
      <c r="CC112" s="865"/>
      <c r="CD112" s="865"/>
      <c r="CE112" s="865"/>
      <c r="CF112" s="926">
        <v>30.6</v>
      </c>
      <c r="CG112" s="927"/>
      <c r="CH112" s="927"/>
      <c r="CI112" s="927"/>
      <c r="CJ112" s="927"/>
      <c r="CK112" s="982"/>
      <c r="CL112" s="869"/>
      <c r="CM112" s="872" t="s">
        <v>454</v>
      </c>
      <c r="CN112" s="873"/>
      <c r="CO112" s="873"/>
      <c r="CP112" s="873"/>
      <c r="CQ112" s="873"/>
      <c r="CR112" s="873"/>
      <c r="CS112" s="873"/>
      <c r="CT112" s="873"/>
      <c r="CU112" s="873"/>
      <c r="CV112" s="873"/>
      <c r="CW112" s="873"/>
      <c r="CX112" s="873"/>
      <c r="CY112" s="873"/>
      <c r="CZ112" s="873"/>
      <c r="DA112" s="873"/>
      <c r="DB112" s="873"/>
      <c r="DC112" s="873"/>
      <c r="DD112" s="873"/>
      <c r="DE112" s="873"/>
      <c r="DF112" s="874"/>
      <c r="DG112" s="864" t="s">
        <v>447</v>
      </c>
      <c r="DH112" s="865"/>
      <c r="DI112" s="865"/>
      <c r="DJ112" s="865"/>
      <c r="DK112" s="865"/>
      <c r="DL112" s="865" t="s">
        <v>419</v>
      </c>
      <c r="DM112" s="865"/>
      <c r="DN112" s="865"/>
      <c r="DO112" s="865"/>
      <c r="DP112" s="865"/>
      <c r="DQ112" s="865" t="s">
        <v>447</v>
      </c>
      <c r="DR112" s="865"/>
      <c r="DS112" s="865"/>
      <c r="DT112" s="865"/>
      <c r="DU112" s="865"/>
      <c r="DV112" s="842" t="s">
        <v>419</v>
      </c>
      <c r="DW112" s="842"/>
      <c r="DX112" s="842"/>
      <c r="DY112" s="842"/>
      <c r="DZ112" s="843"/>
    </row>
    <row r="113" spans="1:130" s="248" customFormat="1" ht="26.25" customHeight="1" x14ac:dyDescent="0.15">
      <c r="A113" s="969"/>
      <c r="B113" s="970"/>
      <c r="C113" s="798" t="s">
        <v>455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73">
        <v>237806</v>
      </c>
      <c r="AB113" s="974"/>
      <c r="AC113" s="974"/>
      <c r="AD113" s="974"/>
      <c r="AE113" s="975"/>
      <c r="AF113" s="976">
        <v>234026</v>
      </c>
      <c r="AG113" s="974"/>
      <c r="AH113" s="974"/>
      <c r="AI113" s="974"/>
      <c r="AJ113" s="975"/>
      <c r="AK113" s="976">
        <v>186118</v>
      </c>
      <c r="AL113" s="974"/>
      <c r="AM113" s="974"/>
      <c r="AN113" s="974"/>
      <c r="AO113" s="975"/>
      <c r="AP113" s="977">
        <v>3</v>
      </c>
      <c r="AQ113" s="978"/>
      <c r="AR113" s="978"/>
      <c r="AS113" s="978"/>
      <c r="AT113" s="979"/>
      <c r="AU113" s="987"/>
      <c r="AV113" s="988"/>
      <c r="AW113" s="988"/>
      <c r="AX113" s="988"/>
      <c r="AY113" s="988"/>
      <c r="AZ113" s="863" t="s">
        <v>456</v>
      </c>
      <c r="BA113" s="798"/>
      <c r="BB113" s="798"/>
      <c r="BC113" s="798"/>
      <c r="BD113" s="798"/>
      <c r="BE113" s="798"/>
      <c r="BF113" s="798"/>
      <c r="BG113" s="798"/>
      <c r="BH113" s="798"/>
      <c r="BI113" s="798"/>
      <c r="BJ113" s="798"/>
      <c r="BK113" s="798"/>
      <c r="BL113" s="798"/>
      <c r="BM113" s="798"/>
      <c r="BN113" s="798"/>
      <c r="BO113" s="798"/>
      <c r="BP113" s="799"/>
      <c r="BQ113" s="864">
        <v>705473</v>
      </c>
      <c r="BR113" s="865"/>
      <c r="BS113" s="865"/>
      <c r="BT113" s="865"/>
      <c r="BU113" s="865"/>
      <c r="BV113" s="865">
        <v>535121</v>
      </c>
      <c r="BW113" s="865"/>
      <c r="BX113" s="865"/>
      <c r="BY113" s="865"/>
      <c r="BZ113" s="865"/>
      <c r="CA113" s="865">
        <v>509798</v>
      </c>
      <c r="CB113" s="865"/>
      <c r="CC113" s="865"/>
      <c r="CD113" s="865"/>
      <c r="CE113" s="865"/>
      <c r="CF113" s="926">
        <v>8.1999999999999993</v>
      </c>
      <c r="CG113" s="927"/>
      <c r="CH113" s="927"/>
      <c r="CI113" s="927"/>
      <c r="CJ113" s="927"/>
      <c r="CK113" s="982"/>
      <c r="CL113" s="869"/>
      <c r="CM113" s="872" t="s">
        <v>457</v>
      </c>
      <c r="CN113" s="873"/>
      <c r="CO113" s="873"/>
      <c r="CP113" s="873"/>
      <c r="CQ113" s="873"/>
      <c r="CR113" s="873"/>
      <c r="CS113" s="873"/>
      <c r="CT113" s="873"/>
      <c r="CU113" s="873"/>
      <c r="CV113" s="873"/>
      <c r="CW113" s="873"/>
      <c r="CX113" s="873"/>
      <c r="CY113" s="873"/>
      <c r="CZ113" s="873"/>
      <c r="DA113" s="873"/>
      <c r="DB113" s="873"/>
      <c r="DC113" s="873"/>
      <c r="DD113" s="873"/>
      <c r="DE113" s="873"/>
      <c r="DF113" s="874"/>
      <c r="DG113" s="827" t="s">
        <v>419</v>
      </c>
      <c r="DH113" s="828"/>
      <c r="DI113" s="828"/>
      <c r="DJ113" s="828"/>
      <c r="DK113" s="829"/>
      <c r="DL113" s="830" t="s">
        <v>447</v>
      </c>
      <c r="DM113" s="828"/>
      <c r="DN113" s="828"/>
      <c r="DO113" s="828"/>
      <c r="DP113" s="829"/>
      <c r="DQ113" s="830" t="s">
        <v>447</v>
      </c>
      <c r="DR113" s="828"/>
      <c r="DS113" s="828"/>
      <c r="DT113" s="828"/>
      <c r="DU113" s="829"/>
      <c r="DV113" s="875" t="s">
        <v>419</v>
      </c>
      <c r="DW113" s="876"/>
      <c r="DX113" s="876"/>
      <c r="DY113" s="876"/>
      <c r="DZ113" s="877"/>
    </row>
    <row r="114" spans="1:130" s="248" customFormat="1" ht="26.25" customHeight="1" x14ac:dyDescent="0.15">
      <c r="A114" s="969"/>
      <c r="B114" s="970"/>
      <c r="C114" s="798" t="s">
        <v>458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27">
        <v>144041</v>
      </c>
      <c r="AB114" s="828"/>
      <c r="AC114" s="828"/>
      <c r="AD114" s="828"/>
      <c r="AE114" s="829"/>
      <c r="AF114" s="830">
        <v>146498</v>
      </c>
      <c r="AG114" s="828"/>
      <c r="AH114" s="828"/>
      <c r="AI114" s="828"/>
      <c r="AJ114" s="829"/>
      <c r="AK114" s="830">
        <v>147186</v>
      </c>
      <c r="AL114" s="828"/>
      <c r="AM114" s="828"/>
      <c r="AN114" s="828"/>
      <c r="AO114" s="829"/>
      <c r="AP114" s="875">
        <v>2.4</v>
      </c>
      <c r="AQ114" s="876"/>
      <c r="AR114" s="876"/>
      <c r="AS114" s="876"/>
      <c r="AT114" s="877"/>
      <c r="AU114" s="987"/>
      <c r="AV114" s="988"/>
      <c r="AW114" s="988"/>
      <c r="AX114" s="988"/>
      <c r="AY114" s="988"/>
      <c r="AZ114" s="863" t="s">
        <v>459</v>
      </c>
      <c r="BA114" s="798"/>
      <c r="BB114" s="798"/>
      <c r="BC114" s="798"/>
      <c r="BD114" s="798"/>
      <c r="BE114" s="798"/>
      <c r="BF114" s="798"/>
      <c r="BG114" s="798"/>
      <c r="BH114" s="798"/>
      <c r="BI114" s="798"/>
      <c r="BJ114" s="798"/>
      <c r="BK114" s="798"/>
      <c r="BL114" s="798"/>
      <c r="BM114" s="798"/>
      <c r="BN114" s="798"/>
      <c r="BO114" s="798"/>
      <c r="BP114" s="799"/>
      <c r="BQ114" s="864">
        <v>2135826</v>
      </c>
      <c r="BR114" s="865"/>
      <c r="BS114" s="865"/>
      <c r="BT114" s="865"/>
      <c r="BU114" s="865"/>
      <c r="BV114" s="865">
        <v>2177000</v>
      </c>
      <c r="BW114" s="865"/>
      <c r="BX114" s="865"/>
      <c r="BY114" s="865"/>
      <c r="BZ114" s="865"/>
      <c r="CA114" s="865">
        <v>2219076</v>
      </c>
      <c r="CB114" s="865"/>
      <c r="CC114" s="865"/>
      <c r="CD114" s="865"/>
      <c r="CE114" s="865"/>
      <c r="CF114" s="926">
        <v>35.700000000000003</v>
      </c>
      <c r="CG114" s="927"/>
      <c r="CH114" s="927"/>
      <c r="CI114" s="927"/>
      <c r="CJ114" s="927"/>
      <c r="CK114" s="982"/>
      <c r="CL114" s="869"/>
      <c r="CM114" s="872" t="s">
        <v>460</v>
      </c>
      <c r="CN114" s="873"/>
      <c r="CO114" s="873"/>
      <c r="CP114" s="873"/>
      <c r="CQ114" s="873"/>
      <c r="CR114" s="873"/>
      <c r="CS114" s="873"/>
      <c r="CT114" s="873"/>
      <c r="CU114" s="873"/>
      <c r="CV114" s="873"/>
      <c r="CW114" s="873"/>
      <c r="CX114" s="873"/>
      <c r="CY114" s="873"/>
      <c r="CZ114" s="873"/>
      <c r="DA114" s="873"/>
      <c r="DB114" s="873"/>
      <c r="DC114" s="873"/>
      <c r="DD114" s="873"/>
      <c r="DE114" s="873"/>
      <c r="DF114" s="874"/>
      <c r="DG114" s="827" t="s">
        <v>419</v>
      </c>
      <c r="DH114" s="828"/>
      <c r="DI114" s="828"/>
      <c r="DJ114" s="828"/>
      <c r="DK114" s="829"/>
      <c r="DL114" s="830" t="s">
        <v>419</v>
      </c>
      <c r="DM114" s="828"/>
      <c r="DN114" s="828"/>
      <c r="DO114" s="828"/>
      <c r="DP114" s="829"/>
      <c r="DQ114" s="830" t="s">
        <v>419</v>
      </c>
      <c r="DR114" s="828"/>
      <c r="DS114" s="828"/>
      <c r="DT114" s="828"/>
      <c r="DU114" s="829"/>
      <c r="DV114" s="875" t="s">
        <v>419</v>
      </c>
      <c r="DW114" s="876"/>
      <c r="DX114" s="876"/>
      <c r="DY114" s="876"/>
      <c r="DZ114" s="877"/>
    </row>
    <row r="115" spans="1:130" s="248" customFormat="1" ht="26.25" customHeight="1" x14ac:dyDescent="0.15">
      <c r="A115" s="969"/>
      <c r="B115" s="970"/>
      <c r="C115" s="798" t="s">
        <v>461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73" t="s">
        <v>419</v>
      </c>
      <c r="AB115" s="974"/>
      <c r="AC115" s="974"/>
      <c r="AD115" s="974"/>
      <c r="AE115" s="975"/>
      <c r="AF115" s="976" t="s">
        <v>447</v>
      </c>
      <c r="AG115" s="974"/>
      <c r="AH115" s="974"/>
      <c r="AI115" s="974"/>
      <c r="AJ115" s="975"/>
      <c r="AK115" s="976" t="s">
        <v>419</v>
      </c>
      <c r="AL115" s="974"/>
      <c r="AM115" s="974"/>
      <c r="AN115" s="974"/>
      <c r="AO115" s="975"/>
      <c r="AP115" s="977" t="s">
        <v>419</v>
      </c>
      <c r="AQ115" s="978"/>
      <c r="AR115" s="978"/>
      <c r="AS115" s="978"/>
      <c r="AT115" s="979"/>
      <c r="AU115" s="987"/>
      <c r="AV115" s="988"/>
      <c r="AW115" s="988"/>
      <c r="AX115" s="988"/>
      <c r="AY115" s="988"/>
      <c r="AZ115" s="863" t="s">
        <v>462</v>
      </c>
      <c r="BA115" s="798"/>
      <c r="BB115" s="798"/>
      <c r="BC115" s="798"/>
      <c r="BD115" s="798"/>
      <c r="BE115" s="798"/>
      <c r="BF115" s="798"/>
      <c r="BG115" s="798"/>
      <c r="BH115" s="798"/>
      <c r="BI115" s="798"/>
      <c r="BJ115" s="798"/>
      <c r="BK115" s="798"/>
      <c r="BL115" s="798"/>
      <c r="BM115" s="798"/>
      <c r="BN115" s="798"/>
      <c r="BO115" s="798"/>
      <c r="BP115" s="799"/>
      <c r="BQ115" s="864" t="s">
        <v>447</v>
      </c>
      <c r="BR115" s="865"/>
      <c r="BS115" s="865"/>
      <c r="BT115" s="865"/>
      <c r="BU115" s="865"/>
      <c r="BV115" s="865" t="s">
        <v>419</v>
      </c>
      <c r="BW115" s="865"/>
      <c r="BX115" s="865"/>
      <c r="BY115" s="865"/>
      <c r="BZ115" s="865"/>
      <c r="CA115" s="865" t="s">
        <v>419</v>
      </c>
      <c r="CB115" s="865"/>
      <c r="CC115" s="865"/>
      <c r="CD115" s="865"/>
      <c r="CE115" s="865"/>
      <c r="CF115" s="926" t="s">
        <v>419</v>
      </c>
      <c r="CG115" s="927"/>
      <c r="CH115" s="927"/>
      <c r="CI115" s="927"/>
      <c r="CJ115" s="927"/>
      <c r="CK115" s="982"/>
      <c r="CL115" s="869"/>
      <c r="CM115" s="863" t="s">
        <v>463</v>
      </c>
      <c r="CN115" s="966"/>
      <c r="CO115" s="966"/>
      <c r="CP115" s="966"/>
      <c r="CQ115" s="966"/>
      <c r="CR115" s="966"/>
      <c r="CS115" s="966"/>
      <c r="CT115" s="966"/>
      <c r="CU115" s="966"/>
      <c r="CV115" s="966"/>
      <c r="CW115" s="966"/>
      <c r="CX115" s="966"/>
      <c r="CY115" s="966"/>
      <c r="CZ115" s="966"/>
      <c r="DA115" s="966"/>
      <c r="DB115" s="966"/>
      <c r="DC115" s="966"/>
      <c r="DD115" s="966"/>
      <c r="DE115" s="966"/>
      <c r="DF115" s="799"/>
      <c r="DG115" s="827" t="s">
        <v>419</v>
      </c>
      <c r="DH115" s="828"/>
      <c r="DI115" s="828"/>
      <c r="DJ115" s="828"/>
      <c r="DK115" s="829"/>
      <c r="DL115" s="830" t="s">
        <v>447</v>
      </c>
      <c r="DM115" s="828"/>
      <c r="DN115" s="828"/>
      <c r="DO115" s="828"/>
      <c r="DP115" s="829"/>
      <c r="DQ115" s="830" t="s">
        <v>419</v>
      </c>
      <c r="DR115" s="828"/>
      <c r="DS115" s="828"/>
      <c r="DT115" s="828"/>
      <c r="DU115" s="829"/>
      <c r="DV115" s="875" t="s">
        <v>419</v>
      </c>
      <c r="DW115" s="876"/>
      <c r="DX115" s="876"/>
      <c r="DY115" s="876"/>
      <c r="DZ115" s="877"/>
    </row>
    <row r="116" spans="1:130" s="248" customFormat="1" ht="26.25" customHeight="1" x14ac:dyDescent="0.15">
      <c r="A116" s="971"/>
      <c r="B116" s="972"/>
      <c r="C116" s="931" t="s">
        <v>464</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827" t="s">
        <v>419</v>
      </c>
      <c r="AB116" s="828"/>
      <c r="AC116" s="828"/>
      <c r="AD116" s="828"/>
      <c r="AE116" s="829"/>
      <c r="AF116" s="830" t="s">
        <v>419</v>
      </c>
      <c r="AG116" s="828"/>
      <c r="AH116" s="828"/>
      <c r="AI116" s="828"/>
      <c r="AJ116" s="829"/>
      <c r="AK116" s="830" t="s">
        <v>419</v>
      </c>
      <c r="AL116" s="828"/>
      <c r="AM116" s="828"/>
      <c r="AN116" s="828"/>
      <c r="AO116" s="829"/>
      <c r="AP116" s="875" t="s">
        <v>447</v>
      </c>
      <c r="AQ116" s="876"/>
      <c r="AR116" s="876"/>
      <c r="AS116" s="876"/>
      <c r="AT116" s="877"/>
      <c r="AU116" s="987"/>
      <c r="AV116" s="988"/>
      <c r="AW116" s="988"/>
      <c r="AX116" s="988"/>
      <c r="AY116" s="988"/>
      <c r="AZ116" s="914" t="s">
        <v>465</v>
      </c>
      <c r="BA116" s="915"/>
      <c r="BB116" s="915"/>
      <c r="BC116" s="915"/>
      <c r="BD116" s="915"/>
      <c r="BE116" s="915"/>
      <c r="BF116" s="915"/>
      <c r="BG116" s="915"/>
      <c r="BH116" s="915"/>
      <c r="BI116" s="915"/>
      <c r="BJ116" s="915"/>
      <c r="BK116" s="915"/>
      <c r="BL116" s="915"/>
      <c r="BM116" s="915"/>
      <c r="BN116" s="915"/>
      <c r="BO116" s="915"/>
      <c r="BP116" s="916"/>
      <c r="BQ116" s="864" t="s">
        <v>419</v>
      </c>
      <c r="BR116" s="865"/>
      <c r="BS116" s="865"/>
      <c r="BT116" s="865"/>
      <c r="BU116" s="865"/>
      <c r="BV116" s="865" t="s">
        <v>419</v>
      </c>
      <c r="BW116" s="865"/>
      <c r="BX116" s="865"/>
      <c r="BY116" s="865"/>
      <c r="BZ116" s="865"/>
      <c r="CA116" s="865" t="s">
        <v>419</v>
      </c>
      <c r="CB116" s="865"/>
      <c r="CC116" s="865"/>
      <c r="CD116" s="865"/>
      <c r="CE116" s="865"/>
      <c r="CF116" s="926" t="s">
        <v>419</v>
      </c>
      <c r="CG116" s="927"/>
      <c r="CH116" s="927"/>
      <c r="CI116" s="927"/>
      <c r="CJ116" s="927"/>
      <c r="CK116" s="982"/>
      <c r="CL116" s="869"/>
      <c r="CM116" s="872" t="s">
        <v>466</v>
      </c>
      <c r="CN116" s="873"/>
      <c r="CO116" s="873"/>
      <c r="CP116" s="873"/>
      <c r="CQ116" s="873"/>
      <c r="CR116" s="873"/>
      <c r="CS116" s="873"/>
      <c r="CT116" s="873"/>
      <c r="CU116" s="873"/>
      <c r="CV116" s="873"/>
      <c r="CW116" s="873"/>
      <c r="CX116" s="873"/>
      <c r="CY116" s="873"/>
      <c r="CZ116" s="873"/>
      <c r="DA116" s="873"/>
      <c r="DB116" s="873"/>
      <c r="DC116" s="873"/>
      <c r="DD116" s="873"/>
      <c r="DE116" s="873"/>
      <c r="DF116" s="874"/>
      <c r="DG116" s="827" t="s">
        <v>419</v>
      </c>
      <c r="DH116" s="828"/>
      <c r="DI116" s="828"/>
      <c r="DJ116" s="828"/>
      <c r="DK116" s="829"/>
      <c r="DL116" s="830" t="s">
        <v>419</v>
      </c>
      <c r="DM116" s="828"/>
      <c r="DN116" s="828"/>
      <c r="DO116" s="828"/>
      <c r="DP116" s="829"/>
      <c r="DQ116" s="830" t="s">
        <v>419</v>
      </c>
      <c r="DR116" s="828"/>
      <c r="DS116" s="828"/>
      <c r="DT116" s="828"/>
      <c r="DU116" s="829"/>
      <c r="DV116" s="875" t="s">
        <v>419</v>
      </c>
      <c r="DW116" s="876"/>
      <c r="DX116" s="876"/>
      <c r="DY116" s="876"/>
      <c r="DZ116" s="877"/>
    </row>
    <row r="117" spans="1:130" s="248" customFormat="1" ht="26.25" customHeight="1" x14ac:dyDescent="0.15">
      <c r="A117" s="952" t="s">
        <v>187</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928" t="s">
        <v>467</v>
      </c>
      <c r="Z117" s="954"/>
      <c r="AA117" s="959">
        <v>1192420</v>
      </c>
      <c r="AB117" s="960"/>
      <c r="AC117" s="960"/>
      <c r="AD117" s="960"/>
      <c r="AE117" s="961"/>
      <c r="AF117" s="962">
        <v>1200274</v>
      </c>
      <c r="AG117" s="960"/>
      <c r="AH117" s="960"/>
      <c r="AI117" s="960"/>
      <c r="AJ117" s="961"/>
      <c r="AK117" s="962">
        <v>1187220</v>
      </c>
      <c r="AL117" s="960"/>
      <c r="AM117" s="960"/>
      <c r="AN117" s="960"/>
      <c r="AO117" s="961"/>
      <c r="AP117" s="963"/>
      <c r="AQ117" s="964"/>
      <c r="AR117" s="964"/>
      <c r="AS117" s="964"/>
      <c r="AT117" s="965"/>
      <c r="AU117" s="987"/>
      <c r="AV117" s="988"/>
      <c r="AW117" s="988"/>
      <c r="AX117" s="988"/>
      <c r="AY117" s="988"/>
      <c r="AZ117" s="914" t="s">
        <v>468</v>
      </c>
      <c r="BA117" s="915"/>
      <c r="BB117" s="915"/>
      <c r="BC117" s="915"/>
      <c r="BD117" s="915"/>
      <c r="BE117" s="915"/>
      <c r="BF117" s="915"/>
      <c r="BG117" s="915"/>
      <c r="BH117" s="915"/>
      <c r="BI117" s="915"/>
      <c r="BJ117" s="915"/>
      <c r="BK117" s="915"/>
      <c r="BL117" s="915"/>
      <c r="BM117" s="915"/>
      <c r="BN117" s="915"/>
      <c r="BO117" s="915"/>
      <c r="BP117" s="916"/>
      <c r="BQ117" s="864" t="s">
        <v>419</v>
      </c>
      <c r="BR117" s="865"/>
      <c r="BS117" s="865"/>
      <c r="BT117" s="865"/>
      <c r="BU117" s="865"/>
      <c r="BV117" s="865" t="s">
        <v>469</v>
      </c>
      <c r="BW117" s="865"/>
      <c r="BX117" s="865"/>
      <c r="BY117" s="865"/>
      <c r="BZ117" s="865"/>
      <c r="CA117" s="865" t="s">
        <v>470</v>
      </c>
      <c r="CB117" s="865"/>
      <c r="CC117" s="865"/>
      <c r="CD117" s="865"/>
      <c r="CE117" s="865"/>
      <c r="CF117" s="926" t="s">
        <v>471</v>
      </c>
      <c r="CG117" s="927"/>
      <c r="CH117" s="927"/>
      <c r="CI117" s="927"/>
      <c r="CJ117" s="927"/>
      <c r="CK117" s="982"/>
      <c r="CL117" s="869"/>
      <c r="CM117" s="872" t="s">
        <v>472</v>
      </c>
      <c r="CN117" s="873"/>
      <c r="CO117" s="873"/>
      <c r="CP117" s="873"/>
      <c r="CQ117" s="873"/>
      <c r="CR117" s="873"/>
      <c r="CS117" s="873"/>
      <c r="CT117" s="873"/>
      <c r="CU117" s="873"/>
      <c r="CV117" s="873"/>
      <c r="CW117" s="873"/>
      <c r="CX117" s="873"/>
      <c r="CY117" s="873"/>
      <c r="CZ117" s="873"/>
      <c r="DA117" s="873"/>
      <c r="DB117" s="873"/>
      <c r="DC117" s="873"/>
      <c r="DD117" s="873"/>
      <c r="DE117" s="873"/>
      <c r="DF117" s="874"/>
      <c r="DG117" s="827" t="s">
        <v>470</v>
      </c>
      <c r="DH117" s="828"/>
      <c r="DI117" s="828"/>
      <c r="DJ117" s="828"/>
      <c r="DK117" s="829"/>
      <c r="DL117" s="830" t="s">
        <v>447</v>
      </c>
      <c r="DM117" s="828"/>
      <c r="DN117" s="828"/>
      <c r="DO117" s="828"/>
      <c r="DP117" s="829"/>
      <c r="DQ117" s="830" t="s">
        <v>126</v>
      </c>
      <c r="DR117" s="828"/>
      <c r="DS117" s="828"/>
      <c r="DT117" s="828"/>
      <c r="DU117" s="829"/>
      <c r="DV117" s="875" t="s">
        <v>471</v>
      </c>
      <c r="DW117" s="876"/>
      <c r="DX117" s="876"/>
      <c r="DY117" s="876"/>
      <c r="DZ117" s="877"/>
    </row>
    <row r="118" spans="1:130" s="248" customFormat="1" ht="26.25" customHeight="1" x14ac:dyDescent="0.15">
      <c r="A118" s="952" t="s">
        <v>441</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5" t="s">
        <v>438</v>
      </c>
      <c r="AB118" s="953"/>
      <c r="AC118" s="953"/>
      <c r="AD118" s="953"/>
      <c r="AE118" s="954"/>
      <c r="AF118" s="955" t="s">
        <v>439</v>
      </c>
      <c r="AG118" s="953"/>
      <c r="AH118" s="953"/>
      <c r="AI118" s="953"/>
      <c r="AJ118" s="954"/>
      <c r="AK118" s="955" t="s">
        <v>307</v>
      </c>
      <c r="AL118" s="953"/>
      <c r="AM118" s="953"/>
      <c r="AN118" s="953"/>
      <c r="AO118" s="954"/>
      <c r="AP118" s="956" t="s">
        <v>440</v>
      </c>
      <c r="AQ118" s="957"/>
      <c r="AR118" s="957"/>
      <c r="AS118" s="957"/>
      <c r="AT118" s="958"/>
      <c r="AU118" s="987"/>
      <c r="AV118" s="988"/>
      <c r="AW118" s="988"/>
      <c r="AX118" s="988"/>
      <c r="AY118" s="988"/>
      <c r="AZ118" s="930" t="s">
        <v>473</v>
      </c>
      <c r="BA118" s="931"/>
      <c r="BB118" s="931"/>
      <c r="BC118" s="931"/>
      <c r="BD118" s="931"/>
      <c r="BE118" s="931"/>
      <c r="BF118" s="931"/>
      <c r="BG118" s="931"/>
      <c r="BH118" s="931"/>
      <c r="BI118" s="931"/>
      <c r="BJ118" s="931"/>
      <c r="BK118" s="931"/>
      <c r="BL118" s="931"/>
      <c r="BM118" s="931"/>
      <c r="BN118" s="931"/>
      <c r="BO118" s="931"/>
      <c r="BP118" s="932"/>
      <c r="BQ118" s="933" t="s">
        <v>419</v>
      </c>
      <c r="BR118" s="896"/>
      <c r="BS118" s="896"/>
      <c r="BT118" s="896"/>
      <c r="BU118" s="896"/>
      <c r="BV118" s="896" t="s">
        <v>471</v>
      </c>
      <c r="BW118" s="896"/>
      <c r="BX118" s="896"/>
      <c r="BY118" s="896"/>
      <c r="BZ118" s="896"/>
      <c r="CA118" s="896" t="s">
        <v>470</v>
      </c>
      <c r="CB118" s="896"/>
      <c r="CC118" s="896"/>
      <c r="CD118" s="896"/>
      <c r="CE118" s="896"/>
      <c r="CF118" s="926" t="s">
        <v>471</v>
      </c>
      <c r="CG118" s="927"/>
      <c r="CH118" s="927"/>
      <c r="CI118" s="927"/>
      <c r="CJ118" s="927"/>
      <c r="CK118" s="982"/>
      <c r="CL118" s="869"/>
      <c r="CM118" s="872" t="s">
        <v>474</v>
      </c>
      <c r="CN118" s="873"/>
      <c r="CO118" s="873"/>
      <c r="CP118" s="873"/>
      <c r="CQ118" s="873"/>
      <c r="CR118" s="873"/>
      <c r="CS118" s="873"/>
      <c r="CT118" s="873"/>
      <c r="CU118" s="873"/>
      <c r="CV118" s="873"/>
      <c r="CW118" s="873"/>
      <c r="CX118" s="873"/>
      <c r="CY118" s="873"/>
      <c r="CZ118" s="873"/>
      <c r="DA118" s="873"/>
      <c r="DB118" s="873"/>
      <c r="DC118" s="873"/>
      <c r="DD118" s="873"/>
      <c r="DE118" s="873"/>
      <c r="DF118" s="874"/>
      <c r="DG118" s="827" t="s">
        <v>126</v>
      </c>
      <c r="DH118" s="828"/>
      <c r="DI118" s="828"/>
      <c r="DJ118" s="828"/>
      <c r="DK118" s="829"/>
      <c r="DL118" s="830" t="s">
        <v>126</v>
      </c>
      <c r="DM118" s="828"/>
      <c r="DN118" s="828"/>
      <c r="DO118" s="828"/>
      <c r="DP118" s="829"/>
      <c r="DQ118" s="830" t="s">
        <v>419</v>
      </c>
      <c r="DR118" s="828"/>
      <c r="DS118" s="828"/>
      <c r="DT118" s="828"/>
      <c r="DU118" s="829"/>
      <c r="DV118" s="875" t="s">
        <v>126</v>
      </c>
      <c r="DW118" s="876"/>
      <c r="DX118" s="876"/>
      <c r="DY118" s="876"/>
      <c r="DZ118" s="877"/>
    </row>
    <row r="119" spans="1:130" s="248" customFormat="1" ht="26.25" customHeight="1" x14ac:dyDescent="0.15">
      <c r="A119" s="866" t="s">
        <v>444</v>
      </c>
      <c r="B119" s="867"/>
      <c r="C119" s="942" t="s">
        <v>445</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45" t="s">
        <v>419</v>
      </c>
      <c r="AB119" s="946"/>
      <c r="AC119" s="946"/>
      <c r="AD119" s="946"/>
      <c r="AE119" s="947"/>
      <c r="AF119" s="948" t="s">
        <v>419</v>
      </c>
      <c r="AG119" s="946"/>
      <c r="AH119" s="946"/>
      <c r="AI119" s="946"/>
      <c r="AJ119" s="947"/>
      <c r="AK119" s="948" t="s">
        <v>126</v>
      </c>
      <c r="AL119" s="946"/>
      <c r="AM119" s="946"/>
      <c r="AN119" s="946"/>
      <c r="AO119" s="947"/>
      <c r="AP119" s="949" t="s">
        <v>470</v>
      </c>
      <c r="AQ119" s="950"/>
      <c r="AR119" s="950"/>
      <c r="AS119" s="950"/>
      <c r="AT119" s="951"/>
      <c r="AU119" s="989"/>
      <c r="AV119" s="990"/>
      <c r="AW119" s="990"/>
      <c r="AX119" s="990"/>
      <c r="AY119" s="990"/>
      <c r="AZ119" s="279" t="s">
        <v>187</v>
      </c>
      <c r="BA119" s="279"/>
      <c r="BB119" s="279"/>
      <c r="BC119" s="279"/>
      <c r="BD119" s="279"/>
      <c r="BE119" s="279"/>
      <c r="BF119" s="279"/>
      <c r="BG119" s="279"/>
      <c r="BH119" s="279"/>
      <c r="BI119" s="279"/>
      <c r="BJ119" s="279"/>
      <c r="BK119" s="279"/>
      <c r="BL119" s="279"/>
      <c r="BM119" s="279"/>
      <c r="BN119" s="279"/>
      <c r="BO119" s="928" t="s">
        <v>475</v>
      </c>
      <c r="BP119" s="929"/>
      <c r="BQ119" s="933">
        <v>15755565</v>
      </c>
      <c r="BR119" s="896"/>
      <c r="BS119" s="896"/>
      <c r="BT119" s="896"/>
      <c r="BU119" s="896"/>
      <c r="BV119" s="896">
        <v>15922468</v>
      </c>
      <c r="BW119" s="896"/>
      <c r="BX119" s="896"/>
      <c r="BY119" s="896"/>
      <c r="BZ119" s="896"/>
      <c r="CA119" s="896">
        <v>15828051</v>
      </c>
      <c r="CB119" s="896"/>
      <c r="CC119" s="896"/>
      <c r="CD119" s="896"/>
      <c r="CE119" s="896"/>
      <c r="CF119" s="794"/>
      <c r="CG119" s="795"/>
      <c r="CH119" s="795"/>
      <c r="CI119" s="795"/>
      <c r="CJ119" s="885"/>
      <c r="CK119" s="983"/>
      <c r="CL119" s="871"/>
      <c r="CM119" s="889" t="s">
        <v>476</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10" t="s">
        <v>470</v>
      </c>
      <c r="DH119" s="811"/>
      <c r="DI119" s="811"/>
      <c r="DJ119" s="811"/>
      <c r="DK119" s="812"/>
      <c r="DL119" s="813" t="s">
        <v>471</v>
      </c>
      <c r="DM119" s="811"/>
      <c r="DN119" s="811"/>
      <c r="DO119" s="811"/>
      <c r="DP119" s="812"/>
      <c r="DQ119" s="813" t="s">
        <v>470</v>
      </c>
      <c r="DR119" s="811"/>
      <c r="DS119" s="811"/>
      <c r="DT119" s="811"/>
      <c r="DU119" s="812"/>
      <c r="DV119" s="899" t="s">
        <v>477</v>
      </c>
      <c r="DW119" s="900"/>
      <c r="DX119" s="900"/>
      <c r="DY119" s="900"/>
      <c r="DZ119" s="901"/>
    </row>
    <row r="120" spans="1:130" s="248" customFormat="1" ht="26.25" customHeight="1" x14ac:dyDescent="0.15">
      <c r="A120" s="868"/>
      <c r="B120" s="869"/>
      <c r="C120" s="872" t="s">
        <v>450</v>
      </c>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4"/>
      <c r="AA120" s="827" t="s">
        <v>419</v>
      </c>
      <c r="AB120" s="828"/>
      <c r="AC120" s="828"/>
      <c r="AD120" s="828"/>
      <c r="AE120" s="829"/>
      <c r="AF120" s="830" t="s">
        <v>470</v>
      </c>
      <c r="AG120" s="828"/>
      <c r="AH120" s="828"/>
      <c r="AI120" s="828"/>
      <c r="AJ120" s="829"/>
      <c r="AK120" s="830" t="s">
        <v>419</v>
      </c>
      <c r="AL120" s="828"/>
      <c r="AM120" s="828"/>
      <c r="AN120" s="828"/>
      <c r="AO120" s="829"/>
      <c r="AP120" s="875" t="s">
        <v>447</v>
      </c>
      <c r="AQ120" s="876"/>
      <c r="AR120" s="876"/>
      <c r="AS120" s="876"/>
      <c r="AT120" s="877"/>
      <c r="AU120" s="934" t="s">
        <v>478</v>
      </c>
      <c r="AV120" s="935"/>
      <c r="AW120" s="935"/>
      <c r="AX120" s="935"/>
      <c r="AY120" s="936"/>
      <c r="AZ120" s="911" t="s">
        <v>479</v>
      </c>
      <c r="BA120" s="856"/>
      <c r="BB120" s="856"/>
      <c r="BC120" s="856"/>
      <c r="BD120" s="856"/>
      <c r="BE120" s="856"/>
      <c r="BF120" s="856"/>
      <c r="BG120" s="856"/>
      <c r="BH120" s="856"/>
      <c r="BI120" s="856"/>
      <c r="BJ120" s="856"/>
      <c r="BK120" s="856"/>
      <c r="BL120" s="856"/>
      <c r="BM120" s="856"/>
      <c r="BN120" s="856"/>
      <c r="BO120" s="856"/>
      <c r="BP120" s="857"/>
      <c r="BQ120" s="912">
        <v>2060495</v>
      </c>
      <c r="BR120" s="893"/>
      <c r="BS120" s="893"/>
      <c r="BT120" s="893"/>
      <c r="BU120" s="893"/>
      <c r="BV120" s="893">
        <v>2425618</v>
      </c>
      <c r="BW120" s="893"/>
      <c r="BX120" s="893"/>
      <c r="BY120" s="893"/>
      <c r="BZ120" s="893"/>
      <c r="CA120" s="893">
        <v>3101648</v>
      </c>
      <c r="CB120" s="893"/>
      <c r="CC120" s="893"/>
      <c r="CD120" s="893"/>
      <c r="CE120" s="893"/>
      <c r="CF120" s="917">
        <v>49.9</v>
      </c>
      <c r="CG120" s="918"/>
      <c r="CH120" s="918"/>
      <c r="CI120" s="918"/>
      <c r="CJ120" s="918"/>
      <c r="CK120" s="919" t="s">
        <v>480</v>
      </c>
      <c r="CL120" s="903"/>
      <c r="CM120" s="903"/>
      <c r="CN120" s="903"/>
      <c r="CO120" s="904"/>
      <c r="CP120" s="923" t="s">
        <v>410</v>
      </c>
      <c r="CQ120" s="924"/>
      <c r="CR120" s="924"/>
      <c r="CS120" s="924"/>
      <c r="CT120" s="924"/>
      <c r="CU120" s="924"/>
      <c r="CV120" s="924"/>
      <c r="CW120" s="924"/>
      <c r="CX120" s="924"/>
      <c r="CY120" s="924"/>
      <c r="CZ120" s="924"/>
      <c r="DA120" s="924"/>
      <c r="DB120" s="924"/>
      <c r="DC120" s="924"/>
      <c r="DD120" s="924"/>
      <c r="DE120" s="924"/>
      <c r="DF120" s="925"/>
      <c r="DG120" s="912" t="s">
        <v>447</v>
      </c>
      <c r="DH120" s="893"/>
      <c r="DI120" s="893"/>
      <c r="DJ120" s="893"/>
      <c r="DK120" s="893"/>
      <c r="DL120" s="893" t="s">
        <v>419</v>
      </c>
      <c r="DM120" s="893"/>
      <c r="DN120" s="893"/>
      <c r="DO120" s="893"/>
      <c r="DP120" s="893"/>
      <c r="DQ120" s="893">
        <v>1726778</v>
      </c>
      <c r="DR120" s="893"/>
      <c r="DS120" s="893"/>
      <c r="DT120" s="893"/>
      <c r="DU120" s="893"/>
      <c r="DV120" s="894">
        <v>27.8</v>
      </c>
      <c r="DW120" s="894"/>
      <c r="DX120" s="894"/>
      <c r="DY120" s="894"/>
      <c r="DZ120" s="895"/>
    </row>
    <row r="121" spans="1:130" s="248" customFormat="1" ht="26.25" customHeight="1" x14ac:dyDescent="0.15">
      <c r="A121" s="868"/>
      <c r="B121" s="869"/>
      <c r="C121" s="914" t="s">
        <v>481</v>
      </c>
      <c r="D121" s="915"/>
      <c r="E121" s="915"/>
      <c r="F121" s="915"/>
      <c r="G121" s="915"/>
      <c r="H121" s="915"/>
      <c r="I121" s="915"/>
      <c r="J121" s="915"/>
      <c r="K121" s="915"/>
      <c r="L121" s="915"/>
      <c r="M121" s="915"/>
      <c r="N121" s="915"/>
      <c r="O121" s="915"/>
      <c r="P121" s="915"/>
      <c r="Q121" s="915"/>
      <c r="R121" s="915"/>
      <c r="S121" s="915"/>
      <c r="T121" s="915"/>
      <c r="U121" s="915"/>
      <c r="V121" s="915"/>
      <c r="W121" s="915"/>
      <c r="X121" s="915"/>
      <c r="Y121" s="915"/>
      <c r="Z121" s="916"/>
      <c r="AA121" s="827" t="s">
        <v>470</v>
      </c>
      <c r="AB121" s="828"/>
      <c r="AC121" s="828"/>
      <c r="AD121" s="828"/>
      <c r="AE121" s="829"/>
      <c r="AF121" s="830" t="s">
        <v>471</v>
      </c>
      <c r="AG121" s="828"/>
      <c r="AH121" s="828"/>
      <c r="AI121" s="828"/>
      <c r="AJ121" s="829"/>
      <c r="AK121" s="830" t="s">
        <v>419</v>
      </c>
      <c r="AL121" s="828"/>
      <c r="AM121" s="828"/>
      <c r="AN121" s="828"/>
      <c r="AO121" s="829"/>
      <c r="AP121" s="875" t="s">
        <v>471</v>
      </c>
      <c r="AQ121" s="876"/>
      <c r="AR121" s="876"/>
      <c r="AS121" s="876"/>
      <c r="AT121" s="877"/>
      <c r="AU121" s="937"/>
      <c r="AV121" s="938"/>
      <c r="AW121" s="938"/>
      <c r="AX121" s="938"/>
      <c r="AY121" s="939"/>
      <c r="AZ121" s="863" t="s">
        <v>482</v>
      </c>
      <c r="BA121" s="798"/>
      <c r="BB121" s="798"/>
      <c r="BC121" s="798"/>
      <c r="BD121" s="798"/>
      <c r="BE121" s="798"/>
      <c r="BF121" s="798"/>
      <c r="BG121" s="798"/>
      <c r="BH121" s="798"/>
      <c r="BI121" s="798"/>
      <c r="BJ121" s="798"/>
      <c r="BK121" s="798"/>
      <c r="BL121" s="798"/>
      <c r="BM121" s="798"/>
      <c r="BN121" s="798"/>
      <c r="BO121" s="798"/>
      <c r="BP121" s="799"/>
      <c r="BQ121" s="864">
        <v>115131</v>
      </c>
      <c r="BR121" s="865"/>
      <c r="BS121" s="865"/>
      <c r="BT121" s="865"/>
      <c r="BU121" s="865"/>
      <c r="BV121" s="865">
        <v>98037</v>
      </c>
      <c r="BW121" s="865"/>
      <c r="BX121" s="865"/>
      <c r="BY121" s="865"/>
      <c r="BZ121" s="865"/>
      <c r="CA121" s="865">
        <v>80989</v>
      </c>
      <c r="CB121" s="865"/>
      <c r="CC121" s="865"/>
      <c r="CD121" s="865"/>
      <c r="CE121" s="865"/>
      <c r="CF121" s="926">
        <v>1.3</v>
      </c>
      <c r="CG121" s="927"/>
      <c r="CH121" s="927"/>
      <c r="CI121" s="927"/>
      <c r="CJ121" s="927"/>
      <c r="CK121" s="920"/>
      <c r="CL121" s="906"/>
      <c r="CM121" s="906"/>
      <c r="CN121" s="906"/>
      <c r="CO121" s="907"/>
      <c r="CP121" s="886" t="s">
        <v>483</v>
      </c>
      <c r="CQ121" s="887"/>
      <c r="CR121" s="887"/>
      <c r="CS121" s="887"/>
      <c r="CT121" s="887"/>
      <c r="CU121" s="887"/>
      <c r="CV121" s="887"/>
      <c r="CW121" s="887"/>
      <c r="CX121" s="887"/>
      <c r="CY121" s="887"/>
      <c r="CZ121" s="887"/>
      <c r="DA121" s="887"/>
      <c r="DB121" s="887"/>
      <c r="DC121" s="887"/>
      <c r="DD121" s="887"/>
      <c r="DE121" s="887"/>
      <c r="DF121" s="888"/>
      <c r="DG121" s="864">
        <v>151508</v>
      </c>
      <c r="DH121" s="865"/>
      <c r="DI121" s="865"/>
      <c r="DJ121" s="865"/>
      <c r="DK121" s="865"/>
      <c r="DL121" s="865">
        <v>139636</v>
      </c>
      <c r="DM121" s="865"/>
      <c r="DN121" s="865"/>
      <c r="DO121" s="865"/>
      <c r="DP121" s="865"/>
      <c r="DQ121" s="865">
        <v>127540</v>
      </c>
      <c r="DR121" s="865"/>
      <c r="DS121" s="865"/>
      <c r="DT121" s="865"/>
      <c r="DU121" s="865"/>
      <c r="DV121" s="842">
        <v>2.1</v>
      </c>
      <c r="DW121" s="842"/>
      <c r="DX121" s="842"/>
      <c r="DY121" s="842"/>
      <c r="DZ121" s="843"/>
    </row>
    <row r="122" spans="1:130" s="248" customFormat="1" ht="26.25" customHeight="1" x14ac:dyDescent="0.15">
      <c r="A122" s="868"/>
      <c r="B122" s="869"/>
      <c r="C122" s="872" t="s">
        <v>460</v>
      </c>
      <c r="D122" s="873"/>
      <c r="E122" s="873"/>
      <c r="F122" s="873"/>
      <c r="G122" s="873"/>
      <c r="H122" s="873"/>
      <c r="I122" s="873"/>
      <c r="J122" s="873"/>
      <c r="K122" s="873"/>
      <c r="L122" s="873"/>
      <c r="M122" s="873"/>
      <c r="N122" s="873"/>
      <c r="O122" s="873"/>
      <c r="P122" s="873"/>
      <c r="Q122" s="873"/>
      <c r="R122" s="873"/>
      <c r="S122" s="873"/>
      <c r="T122" s="873"/>
      <c r="U122" s="873"/>
      <c r="V122" s="873"/>
      <c r="W122" s="873"/>
      <c r="X122" s="873"/>
      <c r="Y122" s="873"/>
      <c r="Z122" s="874"/>
      <c r="AA122" s="827" t="s">
        <v>419</v>
      </c>
      <c r="AB122" s="828"/>
      <c r="AC122" s="828"/>
      <c r="AD122" s="828"/>
      <c r="AE122" s="829"/>
      <c r="AF122" s="830" t="s">
        <v>471</v>
      </c>
      <c r="AG122" s="828"/>
      <c r="AH122" s="828"/>
      <c r="AI122" s="828"/>
      <c r="AJ122" s="829"/>
      <c r="AK122" s="830" t="s">
        <v>419</v>
      </c>
      <c r="AL122" s="828"/>
      <c r="AM122" s="828"/>
      <c r="AN122" s="828"/>
      <c r="AO122" s="829"/>
      <c r="AP122" s="875" t="s">
        <v>470</v>
      </c>
      <c r="AQ122" s="876"/>
      <c r="AR122" s="876"/>
      <c r="AS122" s="876"/>
      <c r="AT122" s="877"/>
      <c r="AU122" s="937"/>
      <c r="AV122" s="938"/>
      <c r="AW122" s="938"/>
      <c r="AX122" s="938"/>
      <c r="AY122" s="939"/>
      <c r="AZ122" s="930" t="s">
        <v>484</v>
      </c>
      <c r="BA122" s="931"/>
      <c r="BB122" s="931"/>
      <c r="BC122" s="931"/>
      <c r="BD122" s="931"/>
      <c r="BE122" s="931"/>
      <c r="BF122" s="931"/>
      <c r="BG122" s="931"/>
      <c r="BH122" s="931"/>
      <c r="BI122" s="931"/>
      <c r="BJ122" s="931"/>
      <c r="BK122" s="931"/>
      <c r="BL122" s="931"/>
      <c r="BM122" s="931"/>
      <c r="BN122" s="931"/>
      <c r="BO122" s="931"/>
      <c r="BP122" s="932"/>
      <c r="BQ122" s="933">
        <v>8329346</v>
      </c>
      <c r="BR122" s="896"/>
      <c r="BS122" s="896"/>
      <c r="BT122" s="896"/>
      <c r="BU122" s="896"/>
      <c r="BV122" s="896">
        <v>8098197</v>
      </c>
      <c r="BW122" s="896"/>
      <c r="BX122" s="896"/>
      <c r="BY122" s="896"/>
      <c r="BZ122" s="896"/>
      <c r="CA122" s="896">
        <v>8214473</v>
      </c>
      <c r="CB122" s="896"/>
      <c r="CC122" s="896"/>
      <c r="CD122" s="896"/>
      <c r="CE122" s="896"/>
      <c r="CF122" s="897">
        <v>132.1</v>
      </c>
      <c r="CG122" s="898"/>
      <c r="CH122" s="898"/>
      <c r="CI122" s="898"/>
      <c r="CJ122" s="898"/>
      <c r="CK122" s="920"/>
      <c r="CL122" s="906"/>
      <c r="CM122" s="906"/>
      <c r="CN122" s="906"/>
      <c r="CO122" s="907"/>
      <c r="CP122" s="886" t="s">
        <v>408</v>
      </c>
      <c r="CQ122" s="887"/>
      <c r="CR122" s="887"/>
      <c r="CS122" s="887"/>
      <c r="CT122" s="887"/>
      <c r="CU122" s="887"/>
      <c r="CV122" s="887"/>
      <c r="CW122" s="887"/>
      <c r="CX122" s="887"/>
      <c r="CY122" s="887"/>
      <c r="CZ122" s="887"/>
      <c r="DA122" s="887"/>
      <c r="DB122" s="887"/>
      <c r="DC122" s="887"/>
      <c r="DD122" s="887"/>
      <c r="DE122" s="887"/>
      <c r="DF122" s="888"/>
      <c r="DG122" s="864">
        <v>47626</v>
      </c>
      <c r="DH122" s="865"/>
      <c r="DI122" s="865"/>
      <c r="DJ122" s="865"/>
      <c r="DK122" s="865"/>
      <c r="DL122" s="865">
        <v>47157</v>
      </c>
      <c r="DM122" s="865"/>
      <c r="DN122" s="865"/>
      <c r="DO122" s="865"/>
      <c r="DP122" s="865"/>
      <c r="DQ122" s="865">
        <v>43862</v>
      </c>
      <c r="DR122" s="865"/>
      <c r="DS122" s="865"/>
      <c r="DT122" s="865"/>
      <c r="DU122" s="865"/>
      <c r="DV122" s="842">
        <v>0.7</v>
      </c>
      <c r="DW122" s="842"/>
      <c r="DX122" s="842"/>
      <c r="DY122" s="842"/>
      <c r="DZ122" s="843"/>
    </row>
    <row r="123" spans="1:130" s="248" customFormat="1" ht="26.25" customHeight="1" x14ac:dyDescent="0.15">
      <c r="A123" s="868"/>
      <c r="B123" s="869"/>
      <c r="C123" s="872" t="s">
        <v>466</v>
      </c>
      <c r="D123" s="873"/>
      <c r="E123" s="873"/>
      <c r="F123" s="873"/>
      <c r="G123" s="873"/>
      <c r="H123" s="873"/>
      <c r="I123" s="873"/>
      <c r="J123" s="873"/>
      <c r="K123" s="873"/>
      <c r="L123" s="873"/>
      <c r="M123" s="873"/>
      <c r="N123" s="873"/>
      <c r="O123" s="873"/>
      <c r="P123" s="873"/>
      <c r="Q123" s="873"/>
      <c r="R123" s="873"/>
      <c r="S123" s="873"/>
      <c r="T123" s="873"/>
      <c r="U123" s="873"/>
      <c r="V123" s="873"/>
      <c r="W123" s="873"/>
      <c r="X123" s="873"/>
      <c r="Y123" s="873"/>
      <c r="Z123" s="874"/>
      <c r="AA123" s="827" t="s">
        <v>477</v>
      </c>
      <c r="AB123" s="828"/>
      <c r="AC123" s="828"/>
      <c r="AD123" s="828"/>
      <c r="AE123" s="829"/>
      <c r="AF123" s="830" t="s">
        <v>419</v>
      </c>
      <c r="AG123" s="828"/>
      <c r="AH123" s="828"/>
      <c r="AI123" s="828"/>
      <c r="AJ123" s="829"/>
      <c r="AK123" s="830" t="s">
        <v>126</v>
      </c>
      <c r="AL123" s="828"/>
      <c r="AM123" s="828"/>
      <c r="AN123" s="828"/>
      <c r="AO123" s="829"/>
      <c r="AP123" s="875" t="s">
        <v>126</v>
      </c>
      <c r="AQ123" s="876"/>
      <c r="AR123" s="876"/>
      <c r="AS123" s="876"/>
      <c r="AT123" s="877"/>
      <c r="AU123" s="940"/>
      <c r="AV123" s="941"/>
      <c r="AW123" s="941"/>
      <c r="AX123" s="941"/>
      <c r="AY123" s="941"/>
      <c r="AZ123" s="279" t="s">
        <v>187</v>
      </c>
      <c r="BA123" s="279"/>
      <c r="BB123" s="279"/>
      <c r="BC123" s="279"/>
      <c r="BD123" s="279"/>
      <c r="BE123" s="279"/>
      <c r="BF123" s="279"/>
      <c r="BG123" s="279"/>
      <c r="BH123" s="279"/>
      <c r="BI123" s="279"/>
      <c r="BJ123" s="279"/>
      <c r="BK123" s="279"/>
      <c r="BL123" s="279"/>
      <c r="BM123" s="279"/>
      <c r="BN123" s="279"/>
      <c r="BO123" s="928" t="s">
        <v>485</v>
      </c>
      <c r="BP123" s="929"/>
      <c r="BQ123" s="883">
        <v>10504972</v>
      </c>
      <c r="BR123" s="884"/>
      <c r="BS123" s="884"/>
      <c r="BT123" s="884"/>
      <c r="BU123" s="884"/>
      <c r="BV123" s="884">
        <v>10621852</v>
      </c>
      <c r="BW123" s="884"/>
      <c r="BX123" s="884"/>
      <c r="BY123" s="884"/>
      <c r="BZ123" s="884"/>
      <c r="CA123" s="884">
        <v>11397110</v>
      </c>
      <c r="CB123" s="884"/>
      <c r="CC123" s="884"/>
      <c r="CD123" s="884"/>
      <c r="CE123" s="884"/>
      <c r="CF123" s="794"/>
      <c r="CG123" s="795"/>
      <c r="CH123" s="795"/>
      <c r="CI123" s="795"/>
      <c r="CJ123" s="885"/>
      <c r="CK123" s="920"/>
      <c r="CL123" s="906"/>
      <c r="CM123" s="906"/>
      <c r="CN123" s="906"/>
      <c r="CO123" s="907"/>
      <c r="CP123" s="886" t="s">
        <v>486</v>
      </c>
      <c r="CQ123" s="887"/>
      <c r="CR123" s="887"/>
      <c r="CS123" s="887"/>
      <c r="CT123" s="887"/>
      <c r="CU123" s="887"/>
      <c r="CV123" s="887"/>
      <c r="CW123" s="887"/>
      <c r="CX123" s="887"/>
      <c r="CY123" s="887"/>
      <c r="CZ123" s="887"/>
      <c r="DA123" s="887"/>
      <c r="DB123" s="887"/>
      <c r="DC123" s="887"/>
      <c r="DD123" s="887"/>
      <c r="DE123" s="887"/>
      <c r="DF123" s="888"/>
      <c r="DG123" s="827">
        <v>16102</v>
      </c>
      <c r="DH123" s="828"/>
      <c r="DI123" s="828"/>
      <c r="DJ123" s="828"/>
      <c r="DK123" s="829"/>
      <c r="DL123" s="830">
        <v>10153</v>
      </c>
      <c r="DM123" s="828"/>
      <c r="DN123" s="828"/>
      <c r="DO123" s="828"/>
      <c r="DP123" s="829"/>
      <c r="DQ123" s="830">
        <v>5809</v>
      </c>
      <c r="DR123" s="828"/>
      <c r="DS123" s="828"/>
      <c r="DT123" s="828"/>
      <c r="DU123" s="829"/>
      <c r="DV123" s="875">
        <v>0.1</v>
      </c>
      <c r="DW123" s="876"/>
      <c r="DX123" s="876"/>
      <c r="DY123" s="876"/>
      <c r="DZ123" s="877"/>
    </row>
    <row r="124" spans="1:130" s="248" customFormat="1" ht="26.25" customHeight="1" thickBot="1" x14ac:dyDescent="0.2">
      <c r="A124" s="868"/>
      <c r="B124" s="869"/>
      <c r="C124" s="872" t="s">
        <v>472</v>
      </c>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4"/>
      <c r="AA124" s="827" t="s">
        <v>419</v>
      </c>
      <c r="AB124" s="828"/>
      <c r="AC124" s="828"/>
      <c r="AD124" s="828"/>
      <c r="AE124" s="829"/>
      <c r="AF124" s="830" t="s">
        <v>419</v>
      </c>
      <c r="AG124" s="828"/>
      <c r="AH124" s="828"/>
      <c r="AI124" s="828"/>
      <c r="AJ124" s="829"/>
      <c r="AK124" s="830" t="s">
        <v>419</v>
      </c>
      <c r="AL124" s="828"/>
      <c r="AM124" s="828"/>
      <c r="AN124" s="828"/>
      <c r="AO124" s="829"/>
      <c r="AP124" s="875" t="s">
        <v>126</v>
      </c>
      <c r="AQ124" s="876"/>
      <c r="AR124" s="876"/>
      <c r="AS124" s="876"/>
      <c r="AT124" s="877"/>
      <c r="AU124" s="878" t="s">
        <v>487</v>
      </c>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80"/>
      <c r="BQ124" s="881">
        <v>88.1</v>
      </c>
      <c r="BR124" s="882"/>
      <c r="BS124" s="882"/>
      <c r="BT124" s="882"/>
      <c r="BU124" s="882"/>
      <c r="BV124" s="882">
        <v>89.2</v>
      </c>
      <c r="BW124" s="882"/>
      <c r="BX124" s="882"/>
      <c r="BY124" s="882"/>
      <c r="BZ124" s="882"/>
      <c r="CA124" s="882">
        <v>71.2</v>
      </c>
      <c r="CB124" s="882"/>
      <c r="CC124" s="882"/>
      <c r="CD124" s="882"/>
      <c r="CE124" s="882"/>
      <c r="CF124" s="772"/>
      <c r="CG124" s="773"/>
      <c r="CH124" s="773"/>
      <c r="CI124" s="773"/>
      <c r="CJ124" s="913"/>
      <c r="CK124" s="921"/>
      <c r="CL124" s="921"/>
      <c r="CM124" s="921"/>
      <c r="CN124" s="921"/>
      <c r="CO124" s="922"/>
      <c r="CP124" s="886" t="s">
        <v>488</v>
      </c>
      <c r="CQ124" s="887"/>
      <c r="CR124" s="887"/>
      <c r="CS124" s="887"/>
      <c r="CT124" s="887"/>
      <c r="CU124" s="887"/>
      <c r="CV124" s="887"/>
      <c r="CW124" s="887"/>
      <c r="CX124" s="887"/>
      <c r="CY124" s="887"/>
      <c r="CZ124" s="887"/>
      <c r="DA124" s="887"/>
      <c r="DB124" s="887"/>
      <c r="DC124" s="887"/>
      <c r="DD124" s="887"/>
      <c r="DE124" s="887"/>
      <c r="DF124" s="888"/>
      <c r="DG124" s="810">
        <v>2154961</v>
      </c>
      <c r="DH124" s="811"/>
      <c r="DI124" s="811"/>
      <c r="DJ124" s="811"/>
      <c r="DK124" s="812"/>
      <c r="DL124" s="813">
        <v>2008470</v>
      </c>
      <c r="DM124" s="811"/>
      <c r="DN124" s="811"/>
      <c r="DO124" s="811"/>
      <c r="DP124" s="812"/>
      <c r="DQ124" s="813" t="s">
        <v>126</v>
      </c>
      <c r="DR124" s="811"/>
      <c r="DS124" s="811"/>
      <c r="DT124" s="811"/>
      <c r="DU124" s="812"/>
      <c r="DV124" s="899" t="s">
        <v>419</v>
      </c>
      <c r="DW124" s="900"/>
      <c r="DX124" s="900"/>
      <c r="DY124" s="900"/>
      <c r="DZ124" s="901"/>
    </row>
    <row r="125" spans="1:130" s="248" customFormat="1" ht="26.25" customHeight="1" x14ac:dyDescent="0.15">
      <c r="A125" s="868"/>
      <c r="B125" s="869"/>
      <c r="C125" s="872" t="s">
        <v>474</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4"/>
      <c r="AA125" s="827" t="s">
        <v>419</v>
      </c>
      <c r="AB125" s="828"/>
      <c r="AC125" s="828"/>
      <c r="AD125" s="828"/>
      <c r="AE125" s="829"/>
      <c r="AF125" s="830" t="s">
        <v>447</v>
      </c>
      <c r="AG125" s="828"/>
      <c r="AH125" s="828"/>
      <c r="AI125" s="828"/>
      <c r="AJ125" s="829"/>
      <c r="AK125" s="830" t="s">
        <v>469</v>
      </c>
      <c r="AL125" s="828"/>
      <c r="AM125" s="828"/>
      <c r="AN125" s="828"/>
      <c r="AO125" s="829"/>
      <c r="AP125" s="875" t="s">
        <v>470</v>
      </c>
      <c r="AQ125" s="876"/>
      <c r="AR125" s="876"/>
      <c r="AS125" s="876"/>
      <c r="AT125" s="87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2" t="s">
        <v>489</v>
      </c>
      <c r="CL125" s="903"/>
      <c r="CM125" s="903"/>
      <c r="CN125" s="903"/>
      <c r="CO125" s="904"/>
      <c r="CP125" s="911" t="s">
        <v>490</v>
      </c>
      <c r="CQ125" s="856"/>
      <c r="CR125" s="856"/>
      <c r="CS125" s="856"/>
      <c r="CT125" s="856"/>
      <c r="CU125" s="856"/>
      <c r="CV125" s="856"/>
      <c r="CW125" s="856"/>
      <c r="CX125" s="856"/>
      <c r="CY125" s="856"/>
      <c r="CZ125" s="856"/>
      <c r="DA125" s="856"/>
      <c r="DB125" s="856"/>
      <c r="DC125" s="856"/>
      <c r="DD125" s="856"/>
      <c r="DE125" s="856"/>
      <c r="DF125" s="857"/>
      <c r="DG125" s="912" t="s">
        <v>126</v>
      </c>
      <c r="DH125" s="893"/>
      <c r="DI125" s="893"/>
      <c r="DJ125" s="893"/>
      <c r="DK125" s="893"/>
      <c r="DL125" s="893" t="s">
        <v>126</v>
      </c>
      <c r="DM125" s="893"/>
      <c r="DN125" s="893"/>
      <c r="DO125" s="893"/>
      <c r="DP125" s="893"/>
      <c r="DQ125" s="893" t="s">
        <v>447</v>
      </c>
      <c r="DR125" s="893"/>
      <c r="DS125" s="893"/>
      <c r="DT125" s="893"/>
      <c r="DU125" s="893"/>
      <c r="DV125" s="894" t="s">
        <v>126</v>
      </c>
      <c r="DW125" s="894"/>
      <c r="DX125" s="894"/>
      <c r="DY125" s="894"/>
      <c r="DZ125" s="895"/>
    </row>
    <row r="126" spans="1:130" s="248" customFormat="1" ht="26.25" customHeight="1" thickBot="1" x14ac:dyDescent="0.2">
      <c r="A126" s="868"/>
      <c r="B126" s="869"/>
      <c r="C126" s="872" t="s">
        <v>476</v>
      </c>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4"/>
      <c r="AA126" s="827" t="s">
        <v>419</v>
      </c>
      <c r="AB126" s="828"/>
      <c r="AC126" s="828"/>
      <c r="AD126" s="828"/>
      <c r="AE126" s="829"/>
      <c r="AF126" s="830" t="s">
        <v>470</v>
      </c>
      <c r="AG126" s="828"/>
      <c r="AH126" s="828"/>
      <c r="AI126" s="828"/>
      <c r="AJ126" s="829"/>
      <c r="AK126" s="830" t="s">
        <v>470</v>
      </c>
      <c r="AL126" s="828"/>
      <c r="AM126" s="828"/>
      <c r="AN126" s="828"/>
      <c r="AO126" s="829"/>
      <c r="AP126" s="875" t="s">
        <v>469</v>
      </c>
      <c r="AQ126" s="876"/>
      <c r="AR126" s="876"/>
      <c r="AS126" s="876"/>
      <c r="AT126" s="87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5"/>
      <c r="CL126" s="906"/>
      <c r="CM126" s="906"/>
      <c r="CN126" s="906"/>
      <c r="CO126" s="907"/>
      <c r="CP126" s="863" t="s">
        <v>491</v>
      </c>
      <c r="CQ126" s="798"/>
      <c r="CR126" s="798"/>
      <c r="CS126" s="798"/>
      <c r="CT126" s="798"/>
      <c r="CU126" s="798"/>
      <c r="CV126" s="798"/>
      <c r="CW126" s="798"/>
      <c r="CX126" s="798"/>
      <c r="CY126" s="798"/>
      <c r="CZ126" s="798"/>
      <c r="DA126" s="798"/>
      <c r="DB126" s="798"/>
      <c r="DC126" s="798"/>
      <c r="DD126" s="798"/>
      <c r="DE126" s="798"/>
      <c r="DF126" s="799"/>
      <c r="DG126" s="864" t="s">
        <v>419</v>
      </c>
      <c r="DH126" s="865"/>
      <c r="DI126" s="865"/>
      <c r="DJ126" s="865"/>
      <c r="DK126" s="865"/>
      <c r="DL126" s="865" t="s">
        <v>419</v>
      </c>
      <c r="DM126" s="865"/>
      <c r="DN126" s="865"/>
      <c r="DO126" s="865"/>
      <c r="DP126" s="865"/>
      <c r="DQ126" s="865" t="s">
        <v>126</v>
      </c>
      <c r="DR126" s="865"/>
      <c r="DS126" s="865"/>
      <c r="DT126" s="865"/>
      <c r="DU126" s="865"/>
      <c r="DV126" s="842" t="s">
        <v>447</v>
      </c>
      <c r="DW126" s="842"/>
      <c r="DX126" s="842"/>
      <c r="DY126" s="842"/>
      <c r="DZ126" s="843"/>
    </row>
    <row r="127" spans="1:130" s="248" customFormat="1" ht="26.25" customHeight="1" x14ac:dyDescent="0.15">
      <c r="A127" s="870"/>
      <c r="B127" s="871"/>
      <c r="C127" s="889" t="s">
        <v>492</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27" t="s">
        <v>126</v>
      </c>
      <c r="AB127" s="828"/>
      <c r="AC127" s="828"/>
      <c r="AD127" s="828"/>
      <c r="AE127" s="829"/>
      <c r="AF127" s="830" t="s">
        <v>447</v>
      </c>
      <c r="AG127" s="828"/>
      <c r="AH127" s="828"/>
      <c r="AI127" s="828"/>
      <c r="AJ127" s="829"/>
      <c r="AK127" s="830" t="s">
        <v>447</v>
      </c>
      <c r="AL127" s="828"/>
      <c r="AM127" s="828"/>
      <c r="AN127" s="828"/>
      <c r="AO127" s="829"/>
      <c r="AP127" s="875" t="s">
        <v>470</v>
      </c>
      <c r="AQ127" s="876"/>
      <c r="AR127" s="876"/>
      <c r="AS127" s="876"/>
      <c r="AT127" s="877"/>
      <c r="AU127" s="284"/>
      <c r="AV127" s="284"/>
      <c r="AW127" s="284"/>
      <c r="AX127" s="892" t="s">
        <v>493</v>
      </c>
      <c r="AY127" s="860"/>
      <c r="AZ127" s="860"/>
      <c r="BA127" s="860"/>
      <c r="BB127" s="860"/>
      <c r="BC127" s="860"/>
      <c r="BD127" s="860"/>
      <c r="BE127" s="861"/>
      <c r="BF127" s="859" t="s">
        <v>494</v>
      </c>
      <c r="BG127" s="860"/>
      <c r="BH127" s="860"/>
      <c r="BI127" s="860"/>
      <c r="BJ127" s="860"/>
      <c r="BK127" s="860"/>
      <c r="BL127" s="861"/>
      <c r="BM127" s="859" t="s">
        <v>495</v>
      </c>
      <c r="BN127" s="860"/>
      <c r="BO127" s="860"/>
      <c r="BP127" s="860"/>
      <c r="BQ127" s="860"/>
      <c r="BR127" s="860"/>
      <c r="BS127" s="861"/>
      <c r="BT127" s="859" t="s">
        <v>496</v>
      </c>
      <c r="BU127" s="860"/>
      <c r="BV127" s="860"/>
      <c r="BW127" s="860"/>
      <c r="BX127" s="860"/>
      <c r="BY127" s="860"/>
      <c r="BZ127" s="862"/>
      <c r="CA127" s="284"/>
      <c r="CB127" s="284"/>
      <c r="CC127" s="284"/>
      <c r="CD127" s="285"/>
      <c r="CE127" s="285"/>
      <c r="CF127" s="285"/>
      <c r="CG127" s="282"/>
      <c r="CH127" s="282"/>
      <c r="CI127" s="282"/>
      <c r="CJ127" s="283"/>
      <c r="CK127" s="905"/>
      <c r="CL127" s="906"/>
      <c r="CM127" s="906"/>
      <c r="CN127" s="906"/>
      <c r="CO127" s="907"/>
      <c r="CP127" s="863" t="s">
        <v>497</v>
      </c>
      <c r="CQ127" s="798"/>
      <c r="CR127" s="798"/>
      <c r="CS127" s="798"/>
      <c r="CT127" s="798"/>
      <c r="CU127" s="798"/>
      <c r="CV127" s="798"/>
      <c r="CW127" s="798"/>
      <c r="CX127" s="798"/>
      <c r="CY127" s="798"/>
      <c r="CZ127" s="798"/>
      <c r="DA127" s="798"/>
      <c r="DB127" s="798"/>
      <c r="DC127" s="798"/>
      <c r="DD127" s="798"/>
      <c r="DE127" s="798"/>
      <c r="DF127" s="799"/>
      <c r="DG127" s="864" t="s">
        <v>447</v>
      </c>
      <c r="DH127" s="865"/>
      <c r="DI127" s="865"/>
      <c r="DJ127" s="865"/>
      <c r="DK127" s="865"/>
      <c r="DL127" s="865" t="s">
        <v>469</v>
      </c>
      <c r="DM127" s="865"/>
      <c r="DN127" s="865"/>
      <c r="DO127" s="865"/>
      <c r="DP127" s="865"/>
      <c r="DQ127" s="865" t="s">
        <v>447</v>
      </c>
      <c r="DR127" s="865"/>
      <c r="DS127" s="865"/>
      <c r="DT127" s="865"/>
      <c r="DU127" s="865"/>
      <c r="DV127" s="842" t="s">
        <v>470</v>
      </c>
      <c r="DW127" s="842"/>
      <c r="DX127" s="842"/>
      <c r="DY127" s="842"/>
      <c r="DZ127" s="843"/>
    </row>
    <row r="128" spans="1:130" s="248" customFormat="1" ht="26.25" customHeight="1" thickBot="1" x14ac:dyDescent="0.2">
      <c r="A128" s="844" t="s">
        <v>498</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499</v>
      </c>
      <c r="X128" s="846"/>
      <c r="Y128" s="846"/>
      <c r="Z128" s="847"/>
      <c r="AA128" s="848">
        <v>26943</v>
      </c>
      <c r="AB128" s="849"/>
      <c r="AC128" s="849"/>
      <c r="AD128" s="849"/>
      <c r="AE128" s="850"/>
      <c r="AF128" s="851">
        <v>19190</v>
      </c>
      <c r="AG128" s="849"/>
      <c r="AH128" s="849"/>
      <c r="AI128" s="849"/>
      <c r="AJ128" s="850"/>
      <c r="AK128" s="851">
        <v>2485</v>
      </c>
      <c r="AL128" s="849"/>
      <c r="AM128" s="849"/>
      <c r="AN128" s="849"/>
      <c r="AO128" s="850"/>
      <c r="AP128" s="852"/>
      <c r="AQ128" s="853"/>
      <c r="AR128" s="853"/>
      <c r="AS128" s="853"/>
      <c r="AT128" s="854"/>
      <c r="AU128" s="284"/>
      <c r="AV128" s="284"/>
      <c r="AW128" s="284"/>
      <c r="AX128" s="855" t="s">
        <v>500</v>
      </c>
      <c r="AY128" s="856"/>
      <c r="AZ128" s="856"/>
      <c r="BA128" s="856"/>
      <c r="BB128" s="856"/>
      <c r="BC128" s="856"/>
      <c r="BD128" s="856"/>
      <c r="BE128" s="857"/>
      <c r="BF128" s="834" t="s">
        <v>419</v>
      </c>
      <c r="BG128" s="835"/>
      <c r="BH128" s="835"/>
      <c r="BI128" s="835"/>
      <c r="BJ128" s="835"/>
      <c r="BK128" s="835"/>
      <c r="BL128" s="858"/>
      <c r="BM128" s="834">
        <v>14.06</v>
      </c>
      <c r="BN128" s="835"/>
      <c r="BO128" s="835"/>
      <c r="BP128" s="835"/>
      <c r="BQ128" s="835"/>
      <c r="BR128" s="835"/>
      <c r="BS128" s="858"/>
      <c r="BT128" s="834">
        <v>20</v>
      </c>
      <c r="BU128" s="835"/>
      <c r="BV128" s="835"/>
      <c r="BW128" s="835"/>
      <c r="BX128" s="835"/>
      <c r="BY128" s="835"/>
      <c r="BZ128" s="836"/>
      <c r="CA128" s="285"/>
      <c r="CB128" s="285"/>
      <c r="CC128" s="285"/>
      <c r="CD128" s="285"/>
      <c r="CE128" s="285"/>
      <c r="CF128" s="285"/>
      <c r="CG128" s="282"/>
      <c r="CH128" s="282"/>
      <c r="CI128" s="282"/>
      <c r="CJ128" s="283"/>
      <c r="CK128" s="908"/>
      <c r="CL128" s="909"/>
      <c r="CM128" s="909"/>
      <c r="CN128" s="909"/>
      <c r="CO128" s="910"/>
      <c r="CP128" s="837" t="s">
        <v>501</v>
      </c>
      <c r="CQ128" s="776"/>
      <c r="CR128" s="776"/>
      <c r="CS128" s="776"/>
      <c r="CT128" s="776"/>
      <c r="CU128" s="776"/>
      <c r="CV128" s="776"/>
      <c r="CW128" s="776"/>
      <c r="CX128" s="776"/>
      <c r="CY128" s="776"/>
      <c r="CZ128" s="776"/>
      <c r="DA128" s="776"/>
      <c r="DB128" s="776"/>
      <c r="DC128" s="776"/>
      <c r="DD128" s="776"/>
      <c r="DE128" s="776"/>
      <c r="DF128" s="777"/>
      <c r="DG128" s="838" t="s">
        <v>470</v>
      </c>
      <c r="DH128" s="839"/>
      <c r="DI128" s="839"/>
      <c r="DJ128" s="839"/>
      <c r="DK128" s="839"/>
      <c r="DL128" s="839" t="s">
        <v>419</v>
      </c>
      <c r="DM128" s="839"/>
      <c r="DN128" s="839"/>
      <c r="DO128" s="839"/>
      <c r="DP128" s="839"/>
      <c r="DQ128" s="839" t="s">
        <v>419</v>
      </c>
      <c r="DR128" s="839"/>
      <c r="DS128" s="839"/>
      <c r="DT128" s="839"/>
      <c r="DU128" s="839"/>
      <c r="DV128" s="840" t="s">
        <v>419</v>
      </c>
      <c r="DW128" s="840"/>
      <c r="DX128" s="840"/>
      <c r="DY128" s="840"/>
      <c r="DZ128" s="841"/>
    </row>
    <row r="129" spans="1:131" s="248" customFormat="1" ht="26.25" customHeight="1" x14ac:dyDescent="0.15">
      <c r="A129" s="822" t="s">
        <v>106</v>
      </c>
      <c r="B129" s="823"/>
      <c r="C129" s="823"/>
      <c r="D129" s="823"/>
      <c r="E129" s="823"/>
      <c r="F129" s="823"/>
      <c r="G129" s="823"/>
      <c r="H129" s="823"/>
      <c r="I129" s="823"/>
      <c r="J129" s="823"/>
      <c r="K129" s="823"/>
      <c r="L129" s="823"/>
      <c r="M129" s="823"/>
      <c r="N129" s="823"/>
      <c r="O129" s="823"/>
      <c r="P129" s="823"/>
      <c r="Q129" s="823"/>
      <c r="R129" s="823"/>
      <c r="S129" s="823"/>
      <c r="T129" s="823"/>
      <c r="U129" s="823"/>
      <c r="V129" s="823"/>
      <c r="W129" s="824" t="s">
        <v>502</v>
      </c>
      <c r="X129" s="825"/>
      <c r="Y129" s="825"/>
      <c r="Z129" s="826"/>
      <c r="AA129" s="827">
        <v>6678120</v>
      </c>
      <c r="AB129" s="828"/>
      <c r="AC129" s="828"/>
      <c r="AD129" s="828"/>
      <c r="AE129" s="829"/>
      <c r="AF129" s="830">
        <v>6660749</v>
      </c>
      <c r="AG129" s="828"/>
      <c r="AH129" s="828"/>
      <c r="AI129" s="828"/>
      <c r="AJ129" s="829"/>
      <c r="AK129" s="830">
        <v>6953021</v>
      </c>
      <c r="AL129" s="828"/>
      <c r="AM129" s="828"/>
      <c r="AN129" s="828"/>
      <c r="AO129" s="829"/>
      <c r="AP129" s="831"/>
      <c r="AQ129" s="832"/>
      <c r="AR129" s="832"/>
      <c r="AS129" s="832"/>
      <c r="AT129" s="833"/>
      <c r="AU129" s="286"/>
      <c r="AV129" s="286"/>
      <c r="AW129" s="286"/>
      <c r="AX129" s="797" t="s">
        <v>503</v>
      </c>
      <c r="AY129" s="798"/>
      <c r="AZ129" s="798"/>
      <c r="BA129" s="798"/>
      <c r="BB129" s="798"/>
      <c r="BC129" s="798"/>
      <c r="BD129" s="798"/>
      <c r="BE129" s="799"/>
      <c r="BF129" s="817" t="s">
        <v>469</v>
      </c>
      <c r="BG129" s="818"/>
      <c r="BH129" s="818"/>
      <c r="BI129" s="818"/>
      <c r="BJ129" s="818"/>
      <c r="BK129" s="818"/>
      <c r="BL129" s="819"/>
      <c r="BM129" s="817">
        <v>19.059999999999999</v>
      </c>
      <c r="BN129" s="818"/>
      <c r="BO129" s="818"/>
      <c r="BP129" s="818"/>
      <c r="BQ129" s="818"/>
      <c r="BR129" s="818"/>
      <c r="BS129" s="819"/>
      <c r="BT129" s="817">
        <v>30</v>
      </c>
      <c r="BU129" s="820"/>
      <c r="BV129" s="820"/>
      <c r="BW129" s="820"/>
      <c r="BX129" s="820"/>
      <c r="BY129" s="820"/>
      <c r="BZ129" s="82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2" t="s">
        <v>504</v>
      </c>
      <c r="B130" s="823"/>
      <c r="C130" s="823"/>
      <c r="D130" s="823"/>
      <c r="E130" s="823"/>
      <c r="F130" s="823"/>
      <c r="G130" s="823"/>
      <c r="H130" s="823"/>
      <c r="I130" s="823"/>
      <c r="J130" s="823"/>
      <c r="K130" s="823"/>
      <c r="L130" s="823"/>
      <c r="M130" s="823"/>
      <c r="N130" s="823"/>
      <c r="O130" s="823"/>
      <c r="P130" s="823"/>
      <c r="Q130" s="823"/>
      <c r="R130" s="823"/>
      <c r="S130" s="823"/>
      <c r="T130" s="823"/>
      <c r="U130" s="823"/>
      <c r="V130" s="823"/>
      <c r="W130" s="824" t="s">
        <v>505</v>
      </c>
      <c r="X130" s="825"/>
      <c r="Y130" s="825"/>
      <c r="Z130" s="826"/>
      <c r="AA130" s="827">
        <v>723882</v>
      </c>
      <c r="AB130" s="828"/>
      <c r="AC130" s="828"/>
      <c r="AD130" s="828"/>
      <c r="AE130" s="829"/>
      <c r="AF130" s="830">
        <v>721564</v>
      </c>
      <c r="AG130" s="828"/>
      <c r="AH130" s="828"/>
      <c r="AI130" s="828"/>
      <c r="AJ130" s="829"/>
      <c r="AK130" s="830">
        <v>732475</v>
      </c>
      <c r="AL130" s="828"/>
      <c r="AM130" s="828"/>
      <c r="AN130" s="828"/>
      <c r="AO130" s="829"/>
      <c r="AP130" s="831"/>
      <c r="AQ130" s="832"/>
      <c r="AR130" s="832"/>
      <c r="AS130" s="832"/>
      <c r="AT130" s="833"/>
      <c r="AU130" s="286"/>
      <c r="AV130" s="286"/>
      <c r="AW130" s="286"/>
      <c r="AX130" s="797" t="s">
        <v>506</v>
      </c>
      <c r="AY130" s="798"/>
      <c r="AZ130" s="798"/>
      <c r="BA130" s="798"/>
      <c r="BB130" s="798"/>
      <c r="BC130" s="798"/>
      <c r="BD130" s="798"/>
      <c r="BE130" s="799"/>
      <c r="BF130" s="800">
        <v>7.4</v>
      </c>
      <c r="BG130" s="801"/>
      <c r="BH130" s="801"/>
      <c r="BI130" s="801"/>
      <c r="BJ130" s="801"/>
      <c r="BK130" s="801"/>
      <c r="BL130" s="802"/>
      <c r="BM130" s="800">
        <v>25</v>
      </c>
      <c r="BN130" s="801"/>
      <c r="BO130" s="801"/>
      <c r="BP130" s="801"/>
      <c r="BQ130" s="801"/>
      <c r="BR130" s="801"/>
      <c r="BS130" s="802"/>
      <c r="BT130" s="800">
        <v>35</v>
      </c>
      <c r="BU130" s="803"/>
      <c r="BV130" s="803"/>
      <c r="BW130" s="803"/>
      <c r="BX130" s="803"/>
      <c r="BY130" s="803"/>
      <c r="BZ130" s="8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507</v>
      </c>
      <c r="X131" s="808"/>
      <c r="Y131" s="808"/>
      <c r="Z131" s="809"/>
      <c r="AA131" s="810">
        <v>5954238</v>
      </c>
      <c r="AB131" s="811"/>
      <c r="AC131" s="811"/>
      <c r="AD131" s="811"/>
      <c r="AE131" s="812"/>
      <c r="AF131" s="813">
        <v>5939185</v>
      </c>
      <c r="AG131" s="811"/>
      <c r="AH131" s="811"/>
      <c r="AI131" s="811"/>
      <c r="AJ131" s="812"/>
      <c r="AK131" s="813">
        <v>6220546</v>
      </c>
      <c r="AL131" s="811"/>
      <c r="AM131" s="811"/>
      <c r="AN131" s="811"/>
      <c r="AO131" s="812"/>
      <c r="AP131" s="814"/>
      <c r="AQ131" s="815"/>
      <c r="AR131" s="815"/>
      <c r="AS131" s="815"/>
      <c r="AT131" s="816"/>
      <c r="AU131" s="286"/>
      <c r="AV131" s="286"/>
      <c r="AW131" s="286"/>
      <c r="AX131" s="775" t="s">
        <v>508</v>
      </c>
      <c r="AY131" s="776"/>
      <c r="AZ131" s="776"/>
      <c r="BA131" s="776"/>
      <c r="BB131" s="776"/>
      <c r="BC131" s="776"/>
      <c r="BD131" s="776"/>
      <c r="BE131" s="777"/>
      <c r="BF131" s="778">
        <v>71.2</v>
      </c>
      <c r="BG131" s="779"/>
      <c r="BH131" s="779"/>
      <c r="BI131" s="779"/>
      <c r="BJ131" s="779"/>
      <c r="BK131" s="779"/>
      <c r="BL131" s="780"/>
      <c r="BM131" s="778">
        <v>350</v>
      </c>
      <c r="BN131" s="779"/>
      <c r="BO131" s="779"/>
      <c r="BP131" s="779"/>
      <c r="BQ131" s="779"/>
      <c r="BR131" s="779"/>
      <c r="BS131" s="780"/>
      <c r="BT131" s="781"/>
      <c r="BU131" s="782"/>
      <c r="BV131" s="782"/>
      <c r="BW131" s="782"/>
      <c r="BX131" s="782"/>
      <c r="BY131" s="782"/>
      <c r="BZ131" s="78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4" t="s">
        <v>509</v>
      </c>
      <c r="B132" s="785"/>
      <c r="C132" s="785"/>
      <c r="D132" s="785"/>
      <c r="E132" s="785"/>
      <c r="F132" s="785"/>
      <c r="G132" s="785"/>
      <c r="H132" s="785"/>
      <c r="I132" s="785"/>
      <c r="J132" s="785"/>
      <c r="K132" s="785"/>
      <c r="L132" s="785"/>
      <c r="M132" s="785"/>
      <c r="N132" s="785"/>
      <c r="O132" s="785"/>
      <c r="P132" s="785"/>
      <c r="Q132" s="785"/>
      <c r="R132" s="785"/>
      <c r="S132" s="785"/>
      <c r="T132" s="785"/>
      <c r="U132" s="785"/>
      <c r="V132" s="788" t="s">
        <v>510</v>
      </c>
      <c r="W132" s="788"/>
      <c r="X132" s="788"/>
      <c r="Y132" s="788"/>
      <c r="Z132" s="789"/>
      <c r="AA132" s="790">
        <v>7.4164821759999997</v>
      </c>
      <c r="AB132" s="791"/>
      <c r="AC132" s="791"/>
      <c r="AD132" s="791"/>
      <c r="AE132" s="792"/>
      <c r="AF132" s="793">
        <v>7.7370885060000001</v>
      </c>
      <c r="AG132" s="791"/>
      <c r="AH132" s="791"/>
      <c r="AI132" s="791"/>
      <c r="AJ132" s="792"/>
      <c r="AK132" s="793">
        <v>7.2704228860000004</v>
      </c>
      <c r="AL132" s="791"/>
      <c r="AM132" s="791"/>
      <c r="AN132" s="791"/>
      <c r="AO132" s="792"/>
      <c r="AP132" s="794"/>
      <c r="AQ132" s="795"/>
      <c r="AR132" s="795"/>
      <c r="AS132" s="795"/>
      <c r="AT132" s="7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6"/>
      <c r="B133" s="787"/>
      <c r="C133" s="787"/>
      <c r="D133" s="787"/>
      <c r="E133" s="787"/>
      <c r="F133" s="787"/>
      <c r="G133" s="787"/>
      <c r="H133" s="787"/>
      <c r="I133" s="787"/>
      <c r="J133" s="787"/>
      <c r="K133" s="787"/>
      <c r="L133" s="787"/>
      <c r="M133" s="787"/>
      <c r="N133" s="787"/>
      <c r="O133" s="787"/>
      <c r="P133" s="787"/>
      <c r="Q133" s="787"/>
      <c r="R133" s="787"/>
      <c r="S133" s="787"/>
      <c r="T133" s="787"/>
      <c r="U133" s="787"/>
      <c r="V133" s="767" t="s">
        <v>511</v>
      </c>
      <c r="W133" s="767"/>
      <c r="X133" s="767"/>
      <c r="Y133" s="767"/>
      <c r="Z133" s="768"/>
      <c r="AA133" s="769">
        <v>7.5</v>
      </c>
      <c r="AB133" s="770"/>
      <c r="AC133" s="770"/>
      <c r="AD133" s="770"/>
      <c r="AE133" s="771"/>
      <c r="AF133" s="769">
        <v>7.5</v>
      </c>
      <c r="AG133" s="770"/>
      <c r="AH133" s="770"/>
      <c r="AI133" s="770"/>
      <c r="AJ133" s="771"/>
      <c r="AK133" s="769">
        <v>7.4</v>
      </c>
      <c r="AL133" s="770"/>
      <c r="AM133" s="770"/>
      <c r="AN133" s="770"/>
      <c r="AO133" s="771"/>
      <c r="AP133" s="772"/>
      <c r="AQ133" s="773"/>
      <c r="AR133" s="773"/>
      <c r="AS133" s="773"/>
      <c r="AT133" s="77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CjDUyTNabmAhCkyp3C4EJFs7dDWy1cm7CmxSzJAPGRo/UqL71Hj6v8DnzWJR/A2ZiiHjbhnIFUdXETidhQDJg==" saltValue="F22C2skgtcIY9HI8wpEy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x3fEUtSM65QI+Gk50IQKtsJInEcxvl9dtrh6LecbKEcL8QLB1z3J//gk7xObLdwFIiE2qL7gFBGs+8a3gGFDg==" saltValue="9EWS97EVeFKNKf8hY389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2MAr0hEMmQk7mvXwdmGe4uHihCqlXYMyYjIOWbjgiDR5rPcct8HQs8QLg7OuS9q6drDPWq7IgD2hW3ZNK1XDQ==" saltValue="1Su+0D5f5SlG/JJ2w/t0C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520</v>
      </c>
      <c r="AL9" s="1192"/>
      <c r="AM9" s="1192"/>
      <c r="AN9" s="1193"/>
      <c r="AO9" s="314">
        <v>2195866</v>
      </c>
      <c r="AP9" s="314">
        <v>78365</v>
      </c>
      <c r="AQ9" s="315">
        <v>71124</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521</v>
      </c>
      <c r="AL10" s="1192"/>
      <c r="AM10" s="1192"/>
      <c r="AN10" s="1193"/>
      <c r="AO10" s="317">
        <v>58745</v>
      </c>
      <c r="AP10" s="317">
        <v>2096</v>
      </c>
      <c r="AQ10" s="318">
        <v>8282</v>
      </c>
      <c r="AR10" s="319">
        <v>-74.7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522</v>
      </c>
      <c r="AL11" s="1192"/>
      <c r="AM11" s="1192"/>
      <c r="AN11" s="1193"/>
      <c r="AO11" s="317">
        <v>22291</v>
      </c>
      <c r="AP11" s="317">
        <v>796</v>
      </c>
      <c r="AQ11" s="318">
        <v>547</v>
      </c>
      <c r="AR11" s="319">
        <v>45.5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523</v>
      </c>
      <c r="AL12" s="1192"/>
      <c r="AM12" s="1192"/>
      <c r="AN12" s="1193"/>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525</v>
      </c>
      <c r="AL13" s="1192"/>
      <c r="AM13" s="1192"/>
      <c r="AN13" s="1193"/>
      <c r="AO13" s="317">
        <v>77897</v>
      </c>
      <c r="AP13" s="317">
        <v>2780</v>
      </c>
      <c r="AQ13" s="318">
        <v>2930</v>
      </c>
      <c r="AR13" s="319">
        <v>-5.0999999999999996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526</v>
      </c>
      <c r="AL14" s="1192"/>
      <c r="AM14" s="1192"/>
      <c r="AN14" s="1193"/>
      <c r="AO14" s="317">
        <v>42200</v>
      </c>
      <c r="AP14" s="317">
        <v>1506</v>
      </c>
      <c r="AQ14" s="318">
        <v>1382</v>
      </c>
      <c r="AR14" s="319">
        <v>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527</v>
      </c>
      <c r="AL15" s="1195"/>
      <c r="AM15" s="1195"/>
      <c r="AN15" s="1196"/>
      <c r="AO15" s="317">
        <v>-139806</v>
      </c>
      <c r="AP15" s="317">
        <v>-4989</v>
      </c>
      <c r="AQ15" s="318">
        <v>-4924</v>
      </c>
      <c r="AR15" s="319">
        <v>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187</v>
      </c>
      <c r="AL16" s="1195"/>
      <c r="AM16" s="1195"/>
      <c r="AN16" s="1196"/>
      <c r="AO16" s="317">
        <v>2257193</v>
      </c>
      <c r="AP16" s="317">
        <v>80554</v>
      </c>
      <c r="AQ16" s="318">
        <v>79347</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532</v>
      </c>
      <c r="AL21" s="1198"/>
      <c r="AM21" s="1198"/>
      <c r="AN21" s="1199"/>
      <c r="AO21" s="330">
        <v>9.0299999999999994</v>
      </c>
      <c r="AP21" s="331">
        <v>7.49</v>
      </c>
      <c r="AQ21" s="332">
        <v>1.54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533</v>
      </c>
      <c r="AL22" s="1198"/>
      <c r="AM22" s="1198"/>
      <c r="AN22" s="1199"/>
      <c r="AO22" s="335">
        <v>97.5</v>
      </c>
      <c r="AP22" s="336">
        <v>97.5</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853916</v>
      </c>
      <c r="AP32" s="345">
        <v>30474</v>
      </c>
      <c r="AQ32" s="346">
        <v>30764</v>
      </c>
      <c r="AR32" s="347">
        <v>-0.9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186118</v>
      </c>
      <c r="AP35" s="345">
        <v>6642</v>
      </c>
      <c r="AQ35" s="346">
        <v>12161</v>
      </c>
      <c r="AR35" s="347">
        <v>-45.4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147186</v>
      </c>
      <c r="AP36" s="345">
        <v>5253</v>
      </c>
      <c r="AQ36" s="346">
        <v>1793</v>
      </c>
      <c r="AR36" s="347">
        <v>193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t="s">
        <v>524</v>
      </c>
      <c r="AP37" s="345" t="s">
        <v>524</v>
      </c>
      <c r="AQ37" s="346">
        <v>575</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543</v>
      </c>
      <c r="AL38" s="1178"/>
      <c r="AM38" s="1178"/>
      <c r="AN38" s="1179"/>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544</v>
      </c>
      <c r="AL39" s="1178"/>
      <c r="AM39" s="1178"/>
      <c r="AN39" s="1179"/>
      <c r="AO39" s="345">
        <v>-2485</v>
      </c>
      <c r="AP39" s="345">
        <v>-89</v>
      </c>
      <c r="AQ39" s="346">
        <v>-2883</v>
      </c>
      <c r="AR39" s="347">
        <v>-96.9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-732475</v>
      </c>
      <c r="AP40" s="345">
        <v>-26140</v>
      </c>
      <c r="AQ40" s="346">
        <v>-29973</v>
      </c>
      <c r="AR40" s="347">
        <v>-12.8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300</v>
      </c>
      <c r="AL41" s="1184"/>
      <c r="AM41" s="1184"/>
      <c r="AN41" s="1185"/>
      <c r="AO41" s="345">
        <v>452260</v>
      </c>
      <c r="AP41" s="345">
        <v>16140</v>
      </c>
      <c r="AQ41" s="346">
        <v>12437</v>
      </c>
      <c r="AR41" s="347">
        <v>29.8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515</v>
      </c>
      <c r="AN49" s="1188" t="s">
        <v>549</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1402967</v>
      </c>
      <c r="AN51" s="367">
        <v>46682</v>
      </c>
      <c r="AO51" s="368">
        <v>-6.7</v>
      </c>
      <c r="AP51" s="369">
        <v>57122</v>
      </c>
      <c r="AQ51" s="370">
        <v>0.4</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1023005</v>
      </c>
      <c r="AN52" s="375">
        <v>34039</v>
      </c>
      <c r="AO52" s="376">
        <v>21.9</v>
      </c>
      <c r="AP52" s="377">
        <v>36191</v>
      </c>
      <c r="AQ52" s="378">
        <v>11.2</v>
      </c>
      <c r="AR52" s="379">
        <v>10.7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1210625</v>
      </c>
      <c r="AN53" s="367">
        <v>41027</v>
      </c>
      <c r="AO53" s="368">
        <v>-12.1</v>
      </c>
      <c r="AP53" s="369">
        <v>53655</v>
      </c>
      <c r="AQ53" s="370">
        <v>-6.1</v>
      </c>
      <c r="AR53" s="371">
        <v>-6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862985</v>
      </c>
      <c r="AN54" s="375">
        <v>29246</v>
      </c>
      <c r="AO54" s="376">
        <v>-14.1</v>
      </c>
      <c r="AP54" s="377">
        <v>32719</v>
      </c>
      <c r="AQ54" s="378">
        <v>-9.6</v>
      </c>
      <c r="AR54" s="379">
        <v>-4.5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1335203</v>
      </c>
      <c r="AN55" s="367">
        <v>45850</v>
      </c>
      <c r="AO55" s="368">
        <v>11.8</v>
      </c>
      <c r="AP55" s="369">
        <v>53869</v>
      </c>
      <c r="AQ55" s="370">
        <v>0.4</v>
      </c>
      <c r="AR55" s="371">
        <v>11.4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854647</v>
      </c>
      <c r="AN56" s="375">
        <v>29348</v>
      </c>
      <c r="AO56" s="376">
        <v>0.3</v>
      </c>
      <c r="AP56" s="377">
        <v>35046</v>
      </c>
      <c r="AQ56" s="378">
        <v>7.1</v>
      </c>
      <c r="AR56" s="379">
        <v>-6.8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1990455</v>
      </c>
      <c r="AN57" s="367">
        <v>69628</v>
      </c>
      <c r="AO57" s="368">
        <v>51.9</v>
      </c>
      <c r="AP57" s="369">
        <v>59119</v>
      </c>
      <c r="AQ57" s="370">
        <v>9.6999999999999993</v>
      </c>
      <c r="AR57" s="371">
        <v>42.2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863137</v>
      </c>
      <c r="AN58" s="375">
        <v>30193</v>
      </c>
      <c r="AO58" s="376">
        <v>2.9</v>
      </c>
      <c r="AP58" s="377">
        <v>29900</v>
      </c>
      <c r="AQ58" s="378">
        <v>-14.7</v>
      </c>
      <c r="AR58" s="379">
        <v>17.600000000000001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2483748</v>
      </c>
      <c r="AN59" s="367">
        <v>88639</v>
      </c>
      <c r="AO59" s="368">
        <v>27.3</v>
      </c>
      <c r="AP59" s="369">
        <v>53895</v>
      </c>
      <c r="AQ59" s="370">
        <v>-8.8000000000000007</v>
      </c>
      <c r="AR59" s="371">
        <v>36.1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773516</v>
      </c>
      <c r="AN60" s="375">
        <v>27605</v>
      </c>
      <c r="AO60" s="376">
        <v>-8.6</v>
      </c>
      <c r="AP60" s="377">
        <v>31224</v>
      </c>
      <c r="AQ60" s="378">
        <v>4.4000000000000004</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1684600</v>
      </c>
      <c r="AN61" s="382">
        <v>58365</v>
      </c>
      <c r="AO61" s="383">
        <v>14.4</v>
      </c>
      <c r="AP61" s="384">
        <v>55532</v>
      </c>
      <c r="AQ61" s="385">
        <v>-0.9</v>
      </c>
      <c r="AR61" s="371">
        <v>15.3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875458</v>
      </c>
      <c r="AN62" s="375">
        <v>30086</v>
      </c>
      <c r="AO62" s="376">
        <v>0.5</v>
      </c>
      <c r="AP62" s="377">
        <v>33016</v>
      </c>
      <c r="AQ62" s="378">
        <v>-0.3</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f3qtQxmMrDgsY1AubAAwM9om3yw0Ke6CPsxOs3GNdXHC97TAXPWAd+Mee19NUHaqm046PHNMUjtwTDOPUICRQ==" saltValue="kGuC3LoHteq2zRElNAGU3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mfJEcTynXYc0tpOWjV/oxojdrkpYhsYgckd8/Y6Dwh3pf3ENP2cgLONwcenSCE6TytCNebouGMQsZkLvXaBFXA==" saltValue="Jybg6rjeuAX0Y0zXk7Vs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Hgygbl0WR4b+1KiJEGPpIvFlu44D1wyMoTfDLu6sDkrOzzeQZ+ORh9Comqqt5N0SUCOaVkO/PoZ/K4R5NyCEmA==" saltValue="5TOoIRWgHWX0DzH0FIn+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2" t="s">
        <v>3</v>
      </c>
      <c r="D47" s="1202"/>
      <c r="E47" s="1203"/>
      <c r="F47" s="11">
        <v>17.98</v>
      </c>
      <c r="G47" s="12">
        <v>14.43</v>
      </c>
      <c r="H47" s="12">
        <v>14.4</v>
      </c>
      <c r="I47" s="12">
        <v>14.44</v>
      </c>
      <c r="J47" s="13">
        <v>13.84</v>
      </c>
    </row>
    <row r="48" spans="2:10" ht="57.75" customHeight="1" x14ac:dyDescent="0.15">
      <c r="B48" s="14"/>
      <c r="C48" s="1204" t="s">
        <v>4</v>
      </c>
      <c r="D48" s="1204"/>
      <c r="E48" s="1205"/>
      <c r="F48" s="15">
        <v>4.1100000000000003</v>
      </c>
      <c r="G48" s="16">
        <v>5.0999999999999996</v>
      </c>
      <c r="H48" s="16">
        <v>4.8600000000000003</v>
      </c>
      <c r="I48" s="16">
        <v>5.93</v>
      </c>
      <c r="J48" s="17">
        <v>10.43</v>
      </c>
    </row>
    <row r="49" spans="2:10" ht="57.75" customHeight="1" thickBot="1" x14ac:dyDescent="0.2">
      <c r="B49" s="18"/>
      <c r="C49" s="1206" t="s">
        <v>5</v>
      </c>
      <c r="D49" s="1206"/>
      <c r="E49" s="1207"/>
      <c r="F49" s="19" t="s">
        <v>570</v>
      </c>
      <c r="G49" s="20" t="s">
        <v>571</v>
      </c>
      <c r="H49" s="20" t="s">
        <v>572</v>
      </c>
      <c r="I49" s="20">
        <v>1.06</v>
      </c>
      <c r="J49" s="21">
        <v>4.75</v>
      </c>
    </row>
    <row r="50" spans="2:10" ht="13.5" customHeight="1" x14ac:dyDescent="0.15"/>
  </sheetData>
  <sheetProtection algorithmName="SHA-512" hashValue="C7b2abXYvPr6LAcudIxzqsv9P9ZKYaH5IszI5iTZNwFJ8Hrri0EOtUjgdQ0X02+9yC2vBD6W77YqzMWwqk7UpA==" saltValue="yxuPsi87wzXfWQQ1T2xh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2022-03-15T00:16:31Z</cp:lastPrinted>
  <dcterms:created xsi:type="dcterms:W3CDTF">2022-02-02T05:17:38Z</dcterms:created>
  <dcterms:modified xsi:type="dcterms:W3CDTF">2022-10-03T00:01:50Z</dcterms:modified>
  <cp:category/>
</cp:coreProperties>
</file>